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00" windowHeight="10560" activeTab="0"/>
  </bookViews>
  <sheets>
    <sheet name="menu" sheetId="1" r:id="rId1"/>
    <sheet name="県外移動状況　（総　数）転入" sheetId="2" r:id="rId2"/>
    <sheet name="県外移動状況　（総　数）転出" sheetId="3" r:id="rId3"/>
    <sheet name="県外ブロック別移動状況　（総　数）転入" sheetId="4" r:id="rId4"/>
    <sheet name="県外ブロック別移動状況　（総　数）転出" sheetId="5" r:id="rId5"/>
    <sheet name="県内市町村間の移動状況　（総　数）転入" sheetId="6" r:id="rId6"/>
    <sheet name="県内市町村間の移動状況　（総　数）転出" sheetId="7" r:id="rId7"/>
    <sheet name="5歳階級別移動状況　（総　数）転入" sheetId="8" r:id="rId8"/>
    <sheet name="5歳階級別移動状況　（総　数）転出" sheetId="9" r:id="rId9"/>
    <sheet name="(転入)総数" sheetId="10" r:id="rId10"/>
    <sheet name="(転入)県内" sheetId="11" r:id="rId11"/>
    <sheet name="(転入)県外" sheetId="12" r:id="rId12"/>
    <sheet name="(転入)北海道" sheetId="13" r:id="rId13"/>
    <sheet name="(転入)東　北" sheetId="14" r:id="rId14"/>
    <sheet name="(転入)関　東" sheetId="15" r:id="rId15"/>
    <sheet name="(転入)中　部" sheetId="16" r:id="rId16"/>
    <sheet name="(転入)近　畿" sheetId="17" r:id="rId17"/>
    <sheet name="(転入)中　国" sheetId="18" r:id="rId18"/>
    <sheet name="(転入)四　国" sheetId="19" r:id="rId19"/>
    <sheet name="(転入)九　州" sheetId="20" r:id="rId20"/>
    <sheet name="(転入)国　外" sheetId="21" r:id="rId21"/>
    <sheet name="(転出)総数" sheetId="22" r:id="rId22"/>
    <sheet name="(転出)県内" sheetId="23" r:id="rId23"/>
    <sheet name="(転出)県外" sheetId="24" r:id="rId24"/>
    <sheet name="(転出)北海道" sheetId="25" r:id="rId25"/>
    <sheet name="(転出)東　北" sheetId="26" r:id="rId26"/>
    <sheet name="(転出)関　東" sheetId="27" r:id="rId27"/>
    <sheet name="(転出)中　部" sheetId="28" r:id="rId28"/>
    <sheet name="(転出)近　畿" sheetId="29" r:id="rId29"/>
    <sheet name="(転出)中　国" sheetId="30" r:id="rId30"/>
    <sheet name="(転出)四　国" sheetId="31" r:id="rId31"/>
    <sheet name="(転出)九　州" sheetId="32" r:id="rId32"/>
    <sheet name="(転出)国　外" sheetId="33" r:id="rId33"/>
  </sheets>
  <definedNames>
    <definedName name="_xlnm.Print_Area" localSheetId="8">'5歳階級別移動状況　（総　数）転出'!$A$1:$CW$64</definedName>
    <definedName name="_xlnm.Print_Area" localSheetId="7">'5歳階級別移動状況　（総　数）転入'!$A$1:$CW$64</definedName>
    <definedName name="_xlnm.Print_Area" localSheetId="4">'県外ブロック別移動状況　（総　数）転出'!$A$1:$K$65</definedName>
    <definedName name="_xlnm.Print_Area" localSheetId="3">'県外ブロック別移動状況　（総　数）転入'!$A$1:$K$65</definedName>
    <definedName name="_xlnm.Print_Area" localSheetId="2">'県外移動状況　（総　数）転出'!$A$1:$BC$65</definedName>
    <definedName name="_xlnm.Print_Area" localSheetId="1">'県外移動状況　（総　数）転入'!$A$1:$BC$65</definedName>
    <definedName name="_xlnm.Print_Area" localSheetId="6">'県内市町村間の移動状況　（総　数）転出'!$A$1:$AW$65</definedName>
    <definedName name="_xlnm.Print_Area" localSheetId="5">'県内市町村間の移動状況　（総　数）転入'!$A$1:$AW$65</definedName>
  </definedNames>
  <calcPr fullCalcOnLoad="1"/>
</workbook>
</file>

<file path=xl/sharedStrings.xml><?xml version="1.0" encoding="utf-8"?>
<sst xmlns="http://schemas.openxmlformats.org/spreadsheetml/2006/main" count="3236" uniqueCount="332">
  <si>
    <t>西祖谷山村</t>
  </si>
  <si>
    <t>県外移動状況　（総　数）</t>
  </si>
  <si>
    <t>転 入　</t>
  </si>
  <si>
    <t>（総 数）</t>
  </si>
  <si>
    <r>
      <t>（平成1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 1月～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年12月の状況）</t>
    </r>
  </si>
  <si>
    <t>総　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</si>
  <si>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</si>
  <si>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</si>
  <si>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</si>
  <si>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</si>
  <si>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</si>
  <si>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</si>
  <si>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</si>
  <si>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</si>
  <si>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</si>
  <si>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</si>
  <si>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</si>
  <si>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</si>
  <si>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</si>
  <si>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</si>
  <si>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</si>
  <si>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</si>
  <si>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</si>
  <si>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</si>
  <si>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</si>
  <si>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</si>
  <si>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</si>
  <si>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</si>
  <si>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</si>
  <si>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</si>
  <si>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</si>
  <si>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</si>
  <si>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</si>
  <si>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</si>
  <si>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</si>
  <si>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</si>
  <si>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</si>
  <si>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</si>
  <si>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</si>
  <si>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</si>
  <si>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</si>
  <si>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</si>
  <si>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</si>
  <si>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</si>
  <si>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</si>
  <si>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</si>
  <si>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</si>
  <si>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</si>
  <si>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</si>
  <si>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</si>
  <si>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</si>
  <si>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</si>
  <si>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　外</t>
  </si>
  <si>
    <t>県計</t>
  </si>
  <si>
    <t>市計</t>
  </si>
  <si>
    <t>徳島市</t>
  </si>
  <si>
    <t>鳴門市</t>
  </si>
  <si>
    <t>小松島市</t>
  </si>
  <si>
    <t>阿南市</t>
  </si>
  <si>
    <t>吉野川市</t>
  </si>
  <si>
    <t>郡計</t>
  </si>
  <si>
    <t>勝浦郡</t>
  </si>
  <si>
    <t>勝浦町</t>
  </si>
  <si>
    <t>上勝町</t>
  </si>
  <si>
    <t>佐那河内村</t>
  </si>
  <si>
    <t>名西郡</t>
  </si>
  <si>
    <t>石井町</t>
  </si>
  <si>
    <t>神山町</t>
  </si>
  <si>
    <t>那賀郡</t>
  </si>
  <si>
    <t>那賀川町　　　</t>
  </si>
  <si>
    <t>羽ノ浦町　　　</t>
  </si>
  <si>
    <t>鷲敷町</t>
  </si>
  <si>
    <t>相生町</t>
  </si>
  <si>
    <t>上那賀町</t>
  </si>
  <si>
    <t>木沢村</t>
  </si>
  <si>
    <t>木頭村</t>
  </si>
  <si>
    <t>海部郡</t>
  </si>
  <si>
    <t>由岐町</t>
  </si>
  <si>
    <t>日和佐町</t>
  </si>
  <si>
    <t>牟岐町</t>
  </si>
  <si>
    <t>海南町</t>
  </si>
  <si>
    <t>海部町</t>
  </si>
  <si>
    <t>宍喰町</t>
  </si>
  <si>
    <t>板野郡</t>
  </si>
  <si>
    <t>松茂町</t>
  </si>
  <si>
    <t>北島町</t>
  </si>
  <si>
    <t>藍住町</t>
  </si>
  <si>
    <t>板野町</t>
  </si>
  <si>
    <t>上板町</t>
  </si>
  <si>
    <t>吉野町</t>
  </si>
  <si>
    <t>土成町</t>
  </si>
  <si>
    <t>阿波郡</t>
  </si>
  <si>
    <t>市場町</t>
  </si>
  <si>
    <t>阿波町</t>
  </si>
  <si>
    <t>美馬郡</t>
  </si>
  <si>
    <t>脇町</t>
  </si>
  <si>
    <t>美馬町</t>
  </si>
  <si>
    <t>半田町</t>
  </si>
  <si>
    <t>貞光町</t>
  </si>
  <si>
    <t>一宇村</t>
  </si>
  <si>
    <t>穴吹町</t>
  </si>
  <si>
    <t>木屋平村</t>
  </si>
  <si>
    <t>三好郡</t>
  </si>
  <si>
    <t>三野町</t>
  </si>
  <si>
    <t>三好町</t>
  </si>
  <si>
    <t>池田町</t>
  </si>
  <si>
    <t>山城町</t>
  </si>
  <si>
    <t>井川町</t>
  </si>
  <si>
    <t>三加茂町</t>
  </si>
  <si>
    <t>東祖谷山村</t>
  </si>
  <si>
    <t>転 出　</t>
  </si>
  <si>
    <t>県外ブロック別移動状況　（総　数）</t>
  </si>
  <si>
    <t>（総 数）</t>
  </si>
  <si>
    <r>
      <t>（平成1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 1月～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年12月の状況）</t>
    </r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</si>
  <si>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</si>
  <si>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</si>
  <si>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</si>
  <si>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</si>
  <si>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</si>
  <si>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</si>
  <si>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</si>
  <si>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</si>
  <si>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鳴門市　　　　</t>
  </si>
  <si>
    <t>小松島市　　　</t>
  </si>
  <si>
    <t>阿南市　　　　</t>
  </si>
  <si>
    <t>吉野川市</t>
  </si>
  <si>
    <t>勝浦町　　　　</t>
  </si>
  <si>
    <t>上勝町　　　　</t>
  </si>
  <si>
    <t>佐那河内村　　</t>
  </si>
  <si>
    <t>石井町　　　　</t>
  </si>
  <si>
    <t>神山町　　　　</t>
  </si>
  <si>
    <t>那賀川町　　　</t>
  </si>
  <si>
    <t>羽ノ浦町　　　</t>
  </si>
  <si>
    <t>鷲敷町</t>
  </si>
  <si>
    <t>相生町</t>
  </si>
  <si>
    <t>上那賀町</t>
  </si>
  <si>
    <t>木沢村</t>
  </si>
  <si>
    <t>木頭村</t>
  </si>
  <si>
    <t>由岐町　　　　</t>
  </si>
  <si>
    <t>日和佐町　　　</t>
  </si>
  <si>
    <t>牟岐町　　　　</t>
  </si>
  <si>
    <t>海南町　　　　</t>
  </si>
  <si>
    <t>海部町　　　　</t>
  </si>
  <si>
    <t>宍喰町　　　　</t>
  </si>
  <si>
    <t>松茂町　　　　</t>
  </si>
  <si>
    <t>北島町　　　　</t>
  </si>
  <si>
    <t>藍住町　　　　</t>
  </si>
  <si>
    <t>板野町　　　　</t>
  </si>
  <si>
    <t>上板町　　　　</t>
  </si>
  <si>
    <t>吉野町</t>
  </si>
  <si>
    <t>土成町</t>
  </si>
  <si>
    <t>市場町</t>
  </si>
  <si>
    <t>阿波町</t>
  </si>
  <si>
    <t>井川町　　　　</t>
  </si>
  <si>
    <t>三加茂町　　　</t>
  </si>
  <si>
    <t>東祖谷山村　　</t>
  </si>
  <si>
    <t>西祖谷山村　　</t>
  </si>
  <si>
    <t>徳島市　　　　</t>
  </si>
  <si>
    <t>県内市町村間の移動状況　（総　数）</t>
  </si>
  <si>
    <t>（総 数）</t>
  </si>
  <si>
    <r>
      <t>（平成1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 1月～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年12月の状況）</t>
    </r>
  </si>
  <si>
    <t>徳島市</t>
  </si>
  <si>
    <t>鳴門市</t>
  </si>
  <si>
    <t>小松島市</t>
  </si>
  <si>
    <t>阿南市</t>
  </si>
  <si>
    <t>吉野川市</t>
  </si>
  <si>
    <t>勝浦町</t>
  </si>
  <si>
    <t>上勝町</t>
  </si>
  <si>
    <t>佐那河内村</t>
  </si>
  <si>
    <t>石井町</t>
  </si>
  <si>
    <t>神山町</t>
  </si>
  <si>
    <t>那賀川町</t>
  </si>
  <si>
    <t>羽ノ浦町</t>
  </si>
  <si>
    <t>鷲敷町</t>
  </si>
  <si>
    <t>相生町</t>
  </si>
  <si>
    <t>上那賀町</t>
  </si>
  <si>
    <t>木沢村</t>
  </si>
  <si>
    <t>木頭村</t>
  </si>
  <si>
    <t>由岐町</t>
  </si>
  <si>
    <t>日和佐町</t>
  </si>
  <si>
    <t>牟岐町</t>
  </si>
  <si>
    <t>海南町</t>
  </si>
  <si>
    <t>海部町</t>
  </si>
  <si>
    <t>宍喰町</t>
  </si>
  <si>
    <t>松茂町</t>
  </si>
  <si>
    <t>北島町</t>
  </si>
  <si>
    <t>藍住町</t>
  </si>
  <si>
    <t>板野町</t>
  </si>
  <si>
    <t>上板町</t>
  </si>
  <si>
    <t>吉野町</t>
  </si>
  <si>
    <t>土成町</t>
  </si>
  <si>
    <t>市場町</t>
  </si>
  <si>
    <t>阿波町</t>
  </si>
  <si>
    <t>脇町</t>
  </si>
  <si>
    <t>美馬町</t>
  </si>
  <si>
    <t>半田町</t>
  </si>
  <si>
    <t>貞光町</t>
  </si>
  <si>
    <t>一宇村</t>
  </si>
  <si>
    <t>穴吹町</t>
  </si>
  <si>
    <t>木屋平村</t>
  </si>
  <si>
    <t>三野町</t>
  </si>
  <si>
    <t>三好町</t>
  </si>
  <si>
    <t>池田町</t>
  </si>
  <si>
    <t>山城町</t>
  </si>
  <si>
    <t>井川町</t>
  </si>
  <si>
    <t>三加茂町</t>
  </si>
  <si>
    <t>東祖谷山村</t>
  </si>
  <si>
    <t>西祖谷山村</t>
  </si>
  <si>
    <t>※吉野川市は、１月から９月までの旧町村間の移動を含む。</t>
  </si>
  <si>
    <t/>
  </si>
  <si>
    <t>***</t>
  </si>
  <si>
    <t>5歳階級別移動状況　（総　数）</t>
  </si>
  <si>
    <t>総　　数</t>
  </si>
  <si>
    <t>0 ～  4歳</t>
  </si>
  <si>
    <t>5 ～  9歳</t>
  </si>
  <si>
    <t>10 ～ 14歳</t>
  </si>
  <si>
    <t>15 ～ 19歳</t>
  </si>
  <si>
    <t>20 ～ 24歳</t>
  </si>
  <si>
    <t>25 ～ 29歳</t>
  </si>
  <si>
    <t>30 ～ 34歳</t>
  </si>
  <si>
    <t>35 ～ 39歳</t>
  </si>
  <si>
    <t>40 ～ 44歳</t>
  </si>
  <si>
    <t>45 ～ 49歳</t>
  </si>
  <si>
    <t>50 ～ 54歳</t>
  </si>
  <si>
    <t>55 ～ 59歳</t>
  </si>
  <si>
    <t>60 ～ 64歳</t>
  </si>
  <si>
    <t>65 ～ 69歳</t>
  </si>
  <si>
    <t>70 ～ 74歳</t>
  </si>
  <si>
    <t>75 ～ 79歳</t>
  </si>
  <si>
    <t>80 ～ 84歳</t>
  </si>
  <si>
    <t>85 ～ 89歳</t>
  </si>
  <si>
    <t>90歳以上</t>
  </si>
  <si>
    <t>男</t>
  </si>
  <si>
    <t>女</t>
  </si>
  <si>
    <t>性 比</t>
  </si>
  <si>
    <t>構成比</t>
  </si>
  <si>
    <t>性比</t>
  </si>
  <si>
    <t>女＝100</t>
  </si>
  <si>
    <t>（％）</t>
  </si>
  <si>
    <t>（％）</t>
  </si>
  <si>
    <t>0 ～ 4</t>
  </si>
  <si>
    <t>55～59</t>
  </si>
  <si>
    <t>5 ～ 9</t>
  </si>
  <si>
    <t>60～64</t>
  </si>
  <si>
    <t>10～14</t>
  </si>
  <si>
    <t>65～69</t>
  </si>
  <si>
    <t>15～19</t>
  </si>
  <si>
    <t>70～74</t>
  </si>
  <si>
    <t>20～24</t>
  </si>
  <si>
    <t>75～79</t>
  </si>
  <si>
    <t>25～29</t>
  </si>
  <si>
    <t>80～84</t>
  </si>
  <si>
    <t>30～34</t>
  </si>
  <si>
    <t>85～89</t>
  </si>
  <si>
    <t>35～39</t>
  </si>
  <si>
    <t>90～94</t>
  </si>
  <si>
    <t>40～44</t>
  </si>
  <si>
    <t>95～99</t>
  </si>
  <si>
    <t>45～49</t>
  </si>
  <si>
    <t>50～54</t>
  </si>
  <si>
    <t>年齢（各歳）男女別転入者数　(総　数）</t>
  </si>
  <si>
    <t>（平成16年 1月～16年12月の状況）</t>
  </si>
  <si>
    <t>年　齢</t>
  </si>
  <si>
    <t>100以上</t>
  </si>
  <si>
    <t>年齢不詳</t>
  </si>
  <si>
    <t>（再掲）</t>
  </si>
  <si>
    <t>３区分人口　</t>
  </si>
  <si>
    <t>15歳未満</t>
  </si>
  <si>
    <t>15～64歳以上</t>
  </si>
  <si>
    <t>65歳以上</t>
  </si>
  <si>
    <t>年齢別割合（％）</t>
  </si>
  <si>
    <t>年齢（各歳）男女別転入者数　(県　内）</t>
  </si>
  <si>
    <t>年齢（各歳）男女別転入者数　(県　外）</t>
  </si>
  <si>
    <t>年齢（各歳）男女別転入者数　(北海道）</t>
  </si>
  <si>
    <t>年齢（各歳）男女別転入者数　(東　北）</t>
  </si>
  <si>
    <t>年齢（各歳）男女別転入者数　(関　東）</t>
  </si>
  <si>
    <t>年齢（各歳）男女別転入者数　(中　部）</t>
  </si>
  <si>
    <t>年齢（各歳）男女別転入者数　(近　畿）</t>
  </si>
  <si>
    <t>年齢（各歳）男女別転入者数　(中　国）</t>
  </si>
  <si>
    <t>年齢（各歳）男女別転入者数　(四　国）</t>
  </si>
  <si>
    <t>年齢（各歳）男女別転入者数　(九　州）</t>
  </si>
  <si>
    <t>年齢（各歳）男女別転入者数　(国　外）</t>
  </si>
  <si>
    <t>年齢（各歳）男女別転出者数　(総　数）</t>
  </si>
  <si>
    <t>年齢（各歳）男女別転出者数　(県　内）</t>
  </si>
  <si>
    <t>年齢（各歳）男女別転出者数　(県　外）</t>
  </si>
  <si>
    <t>年齢（各歳）男女別転出者数　(北海道）</t>
  </si>
  <si>
    <t>年齢（各歳）男女別転出者数　(東　北）</t>
  </si>
  <si>
    <t>年齢（各歳）男女別転出者数　(関　東）</t>
  </si>
  <si>
    <t>年齢（各歳）男女別転出者数　(中　部）</t>
  </si>
  <si>
    <t>年齢（各歳）男女別転出者数　(近　畿）</t>
  </si>
  <si>
    <t>年齢（各歳）男女別転出者数　(中　国）</t>
  </si>
  <si>
    <t>年齢（各歳）男女別転出者数　(四　国）</t>
  </si>
  <si>
    <t>年齢（各歳）男女別転出者数　(九　州）</t>
  </si>
  <si>
    <t>年齢（各歳）男女別転出者数　(国　外）</t>
  </si>
  <si>
    <t>（平成16年 1月～16年12月の状況）</t>
  </si>
  <si>
    <t>クリックして頂ければ各シートにジャンプします。</t>
  </si>
  <si>
    <t>menu</t>
  </si>
  <si>
    <t>県外移動状況　（総　数）転入</t>
  </si>
  <si>
    <t>県外移動状況　（総　数）転出</t>
  </si>
  <si>
    <t>県外ブロック別移動状況　（総　数）転出</t>
  </si>
  <si>
    <t>県内市町村間の移動状況　（総　数）転入</t>
  </si>
  <si>
    <t>県内市町村間の移動状況　（総　数）転出</t>
  </si>
  <si>
    <t>5歳階級別移動状況　（総　数）転入</t>
  </si>
  <si>
    <t>5歳階級別移動状況　（総　数）転出</t>
  </si>
  <si>
    <t>(転入)総数</t>
  </si>
  <si>
    <t>年齢（各歳）男女別転入者数</t>
  </si>
  <si>
    <t>(転入)県内</t>
  </si>
  <si>
    <t>(転入)県外</t>
  </si>
  <si>
    <t>(転入)北海道</t>
  </si>
  <si>
    <t>(転入)東　北</t>
  </si>
  <si>
    <t>(転入)関　東</t>
  </si>
  <si>
    <t>(転入)中　部</t>
  </si>
  <si>
    <t>(転入)近　畿</t>
  </si>
  <si>
    <t>(転入)中　国</t>
  </si>
  <si>
    <t>(転入)四　国</t>
  </si>
  <si>
    <t>(転入)九　州</t>
  </si>
  <si>
    <t>(転入)国　外</t>
  </si>
  <si>
    <t>(転出)総数</t>
  </si>
  <si>
    <t>年齢（各歳）男女別転出者数</t>
  </si>
  <si>
    <t>(転出)県内</t>
  </si>
  <si>
    <t>(転出)県外</t>
  </si>
  <si>
    <t>(転出)北海道</t>
  </si>
  <si>
    <t>(転出)東　北</t>
  </si>
  <si>
    <t>(転出)関　東</t>
  </si>
  <si>
    <t>(転出)中　部</t>
  </si>
  <si>
    <t>(転出)近　畿</t>
  </si>
  <si>
    <t>(転出)中　国</t>
  </si>
  <si>
    <t>(転出)四　国</t>
  </si>
  <si>
    <t>(転出)九　州</t>
  </si>
  <si>
    <t>(転出)国　外</t>
  </si>
  <si>
    <t>県外ブロック別移動状況　（総　数）転入</t>
  </si>
  <si>
    <t>年齢は平成１７年 １月 １日現在で計算しています。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</si>
</sst>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0;0"/>
    <numFmt numFmtId="182" formatCode="#,##0.0;[Red]\-#,##0.0"/>
    <numFmt numFmtId="183" formatCode="0.0_ "/>
    <numFmt numFmtId="184" formatCode="_ * #,##0.0_ ;_ * \-#,##0.0_ ;_ * &quot;-&quot;?_ ;_ @_ "/>
    <numFmt numFmtId="185" formatCode="#"/>
  </numFmts>
  <fonts count="3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24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6" fillId="0" borderId="20" xfId="0" applyFont="1" applyFill="1" applyBorder="1" applyAlignment="1">
      <alignment horizontal="distributed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6" fillId="0" borderId="24" xfId="0" applyFont="1" applyFill="1" applyBorder="1" applyAlignment="1">
      <alignment horizontal="distributed" vertical="center"/>
    </xf>
    <xf numFmtId="0" fontId="0" fillId="0" borderId="25" xfId="0" applyFill="1" applyBorder="1" applyAlignment="1">
      <alignment vertical="center"/>
    </xf>
    <xf numFmtId="0" fontId="7" fillId="0" borderId="24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8" fillId="0" borderId="20" xfId="61" applyNumberFormat="1" applyFont="1" applyFill="1" applyBorder="1" applyAlignment="1">
      <alignment horizontal="distributed" vertical="top"/>
      <protection/>
    </xf>
    <xf numFmtId="49" fontId="8" fillId="0" borderId="30" xfId="61" applyNumberFormat="1" applyFont="1" applyFill="1" applyBorder="1" applyAlignment="1">
      <alignment horizontal="distributed" vertical="top"/>
      <protection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distributed" vertical="center"/>
    </xf>
    <xf numFmtId="49" fontId="8" fillId="0" borderId="0" xfId="61" applyNumberFormat="1" applyFont="1" applyFill="1" applyBorder="1" applyAlignment="1">
      <alignment horizontal="distributed" vertical="top"/>
      <protection/>
    </xf>
    <xf numFmtId="49" fontId="10" fillId="0" borderId="0" xfId="61" applyNumberFormat="1" applyFont="1" applyFill="1" applyBorder="1" applyAlignment="1">
      <alignment horizontal="distributed" vertical="top"/>
      <protection/>
    </xf>
    <xf numFmtId="0" fontId="6" fillId="0" borderId="35" xfId="0" applyFont="1" applyFill="1" applyBorder="1" applyAlignment="1">
      <alignment horizontal="distributed" vertical="center"/>
    </xf>
    <xf numFmtId="0" fontId="0" fillId="0" borderId="36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8" fillId="0" borderId="37" xfId="61" applyNumberFormat="1" applyFont="1" applyFill="1" applyBorder="1" applyAlignment="1">
      <alignment horizontal="distributed" vertical="top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80" fontId="6" fillId="0" borderId="22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80" fontId="6" fillId="0" borderId="28" xfId="0" applyNumberFormat="1" applyFont="1" applyFill="1" applyBorder="1" applyAlignment="1">
      <alignment horizontal="center" vertical="center"/>
    </xf>
    <xf numFmtId="180" fontId="6" fillId="0" borderId="31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distributed" vertical="center"/>
    </xf>
    <xf numFmtId="3" fontId="0" fillId="0" borderId="11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180" fontId="0" fillId="0" borderId="12" xfId="0" applyNumberFormat="1" applyFill="1" applyBorder="1" applyAlignment="1">
      <alignment vertical="center"/>
    </xf>
    <xf numFmtId="180" fontId="0" fillId="0" borderId="38" xfId="0" applyNumberFormat="1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3" xfId="0" applyNumberFormat="1" applyFill="1" applyBorder="1" applyAlignment="1">
      <alignment vertical="center"/>
    </xf>
    <xf numFmtId="0" fontId="0" fillId="0" borderId="34" xfId="0" applyFill="1" applyBorder="1" applyAlignment="1">
      <alignment horizontal="distributed" vertical="center"/>
    </xf>
    <xf numFmtId="3" fontId="0" fillId="0" borderId="17" xfId="0" applyNumberFormat="1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180" fontId="0" fillId="0" borderId="18" xfId="0" applyNumberFormat="1" applyFill="1" applyBorder="1" applyAlignment="1">
      <alignment horizontal="right" vertical="center"/>
    </xf>
    <xf numFmtId="180" fontId="0" fillId="0" borderId="34" xfId="0" applyNumberFormat="1" applyFill="1" applyBorder="1" applyAlignment="1">
      <alignment vertical="center"/>
    </xf>
    <xf numFmtId="180" fontId="0" fillId="0" borderId="19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180" fontId="0" fillId="0" borderId="22" xfId="0" applyNumberFormat="1" applyFill="1" applyBorder="1" applyAlignment="1">
      <alignment horizontal="right" vertical="center"/>
    </xf>
    <xf numFmtId="180" fontId="0" fillId="0" borderId="0" xfId="0" applyNumberFormat="1" applyFill="1" applyBorder="1" applyAlignment="1">
      <alignment vertical="center"/>
    </xf>
    <xf numFmtId="180" fontId="0" fillId="0" borderId="23" xfId="0" applyNumberFormat="1" applyFill="1" applyBorder="1" applyAlignment="1">
      <alignment vertical="center"/>
    </xf>
    <xf numFmtId="0" fontId="6" fillId="0" borderId="37" xfId="0" applyFont="1" applyFill="1" applyBorder="1" applyAlignment="1">
      <alignment horizontal="distributed" vertical="center"/>
    </xf>
    <xf numFmtId="3" fontId="0" fillId="0" borderId="25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180" fontId="0" fillId="0" borderId="14" xfId="0" applyNumberFormat="1" applyFill="1" applyBorder="1" applyAlignment="1">
      <alignment horizontal="right" vertical="center"/>
    </xf>
    <xf numFmtId="180" fontId="0" fillId="0" borderId="37" xfId="0" applyNumberFormat="1" applyFill="1" applyBorder="1" applyAlignment="1">
      <alignment vertical="center"/>
    </xf>
    <xf numFmtId="180" fontId="0" fillId="0" borderId="15" xfId="0" applyNumberFormat="1" applyFill="1" applyBorder="1" applyAlignment="1">
      <alignment vertical="center"/>
    </xf>
    <xf numFmtId="0" fontId="7" fillId="0" borderId="37" xfId="0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distributed" vertical="center"/>
    </xf>
    <xf numFmtId="3" fontId="0" fillId="0" borderId="27" xfId="0" applyNumberFormat="1" applyFill="1" applyBorder="1" applyAlignment="1">
      <alignment vertical="center"/>
    </xf>
    <xf numFmtId="3" fontId="0" fillId="0" borderId="28" xfId="0" applyNumberFormat="1" applyFill="1" applyBorder="1" applyAlignment="1">
      <alignment vertical="center"/>
    </xf>
    <xf numFmtId="3" fontId="0" fillId="0" borderId="29" xfId="0" applyNumberFormat="1" applyFill="1" applyBorder="1" applyAlignment="1">
      <alignment vertical="center"/>
    </xf>
    <xf numFmtId="180" fontId="0" fillId="0" borderId="28" xfId="0" applyNumberFormat="1" applyFill="1" applyBorder="1" applyAlignment="1">
      <alignment horizontal="right" vertical="center"/>
    </xf>
    <xf numFmtId="180" fontId="0" fillId="0" borderId="39" xfId="0" applyNumberFormat="1" applyFill="1" applyBorder="1" applyAlignment="1">
      <alignment vertical="center"/>
    </xf>
    <xf numFmtId="180" fontId="0" fillId="0" borderId="29" xfId="0" applyNumberForma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180" fontId="0" fillId="0" borderId="22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23" xfId="0" applyNumberFormat="1" applyFont="1" applyFill="1" applyBorder="1" applyAlignment="1">
      <alignment vertical="center"/>
    </xf>
    <xf numFmtId="3" fontId="0" fillId="0" borderId="36" xfId="0" applyNumberFormat="1" applyFill="1" applyBorder="1" applyAlignment="1">
      <alignment vertical="center"/>
    </xf>
    <xf numFmtId="3" fontId="0" fillId="0" borderId="31" xfId="0" applyNumberFormat="1" applyFill="1" applyBorder="1" applyAlignment="1">
      <alignment vertical="center"/>
    </xf>
    <xf numFmtId="3" fontId="0" fillId="0" borderId="32" xfId="0" applyNumberFormat="1" applyFill="1" applyBorder="1" applyAlignment="1">
      <alignment vertical="center"/>
    </xf>
    <xf numFmtId="180" fontId="0" fillId="0" borderId="31" xfId="0" applyNumberFormat="1" applyFill="1" applyBorder="1" applyAlignment="1">
      <alignment horizontal="right" vertical="center"/>
    </xf>
    <xf numFmtId="180" fontId="0" fillId="0" borderId="35" xfId="0" applyNumberFormat="1" applyFill="1" applyBorder="1" applyAlignment="1">
      <alignment vertical="center"/>
    </xf>
    <xf numFmtId="180" fontId="0" fillId="0" borderId="32" xfId="0" applyNumberForma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vertical="center"/>
    </xf>
    <xf numFmtId="0" fontId="32" fillId="0" borderId="19" xfId="0" applyFont="1" applyFill="1" applyBorder="1" applyAlignment="1">
      <alignment vertical="center"/>
    </xf>
    <xf numFmtId="0" fontId="32" fillId="0" borderId="23" xfId="0" applyFont="1" applyFill="1" applyBorder="1" applyAlignment="1">
      <alignment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vertical="center"/>
    </xf>
    <xf numFmtId="0" fontId="32" fillId="0" borderId="23" xfId="0" applyFont="1" applyFill="1" applyBorder="1" applyAlignment="1">
      <alignment horizontal="right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right" vertical="center"/>
    </xf>
    <xf numFmtId="0" fontId="32" fillId="0" borderId="15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180" fontId="32" fillId="0" borderId="22" xfId="0" applyNumberFormat="1" applyFont="1" applyFill="1" applyBorder="1" applyAlignment="1">
      <alignment horizontal="right" vertical="center"/>
    </xf>
    <xf numFmtId="180" fontId="32" fillId="0" borderId="22" xfId="0" applyNumberFormat="1" applyFont="1" applyFill="1" applyBorder="1" applyAlignment="1">
      <alignment vertical="center"/>
    </xf>
    <xf numFmtId="180" fontId="32" fillId="0" borderId="23" xfId="0" applyNumberFormat="1" applyFont="1" applyFill="1" applyBorder="1" applyAlignment="1">
      <alignment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vertical="center"/>
    </xf>
    <xf numFmtId="0" fontId="32" fillId="0" borderId="31" xfId="0" applyFont="1" applyFill="1" applyBorder="1" applyAlignment="1">
      <alignment horizontal="center" vertical="center"/>
    </xf>
    <xf numFmtId="180" fontId="32" fillId="0" borderId="31" xfId="0" applyNumberFormat="1" applyFont="1" applyFill="1" applyBorder="1" applyAlignment="1">
      <alignment horizontal="right" vertical="center"/>
    </xf>
    <xf numFmtId="180" fontId="32" fillId="0" borderId="31" xfId="0" applyNumberFormat="1" applyFont="1" applyFill="1" applyBorder="1" applyAlignment="1">
      <alignment vertical="center"/>
    </xf>
    <xf numFmtId="180" fontId="32" fillId="0" borderId="32" xfId="0" applyNumberFormat="1" applyFont="1" applyFill="1" applyBorder="1" applyAlignment="1">
      <alignment vertical="center"/>
    </xf>
    <xf numFmtId="185" fontId="32" fillId="0" borderId="14" xfId="0" applyNumberFormat="1" applyFont="1" applyFill="1" applyBorder="1" applyAlignment="1">
      <alignment horizontal="right" vertical="center"/>
    </xf>
    <xf numFmtId="185" fontId="32" fillId="0" borderId="14" xfId="0" applyNumberFormat="1" applyFont="1" applyFill="1" applyBorder="1" applyAlignment="1">
      <alignment vertical="center"/>
    </xf>
    <xf numFmtId="185" fontId="32" fillId="0" borderId="15" xfId="0" applyNumberFormat="1" applyFont="1" applyFill="1" applyBorder="1" applyAlignment="1">
      <alignment vertical="center"/>
    </xf>
    <xf numFmtId="185" fontId="32" fillId="0" borderId="22" xfId="0" applyNumberFormat="1" applyFont="1" applyFill="1" applyBorder="1" applyAlignment="1">
      <alignment horizontal="right" vertical="center"/>
    </xf>
    <xf numFmtId="185" fontId="32" fillId="0" borderId="22" xfId="0" applyNumberFormat="1" applyFont="1" applyFill="1" applyBorder="1" applyAlignment="1">
      <alignment vertical="center"/>
    </xf>
    <xf numFmtId="185" fontId="32" fillId="0" borderId="23" xfId="0" applyNumberFormat="1" applyFont="1" applyFill="1" applyBorder="1" applyAlignment="1">
      <alignment vertical="center"/>
    </xf>
    <xf numFmtId="185" fontId="32" fillId="0" borderId="31" xfId="0" applyNumberFormat="1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8" xfId="0" applyFont="1" applyBorder="1" applyAlignment="1">
      <alignment vertical="center"/>
    </xf>
    <xf numFmtId="0" fontId="32" fillId="0" borderId="19" xfId="0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0" fontId="32" fillId="0" borderId="23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28" xfId="0" applyFont="1" applyBorder="1" applyAlignment="1">
      <alignment vertical="center"/>
    </xf>
    <xf numFmtId="0" fontId="32" fillId="0" borderId="23" xfId="0" applyFont="1" applyBorder="1" applyAlignment="1">
      <alignment horizontal="right" vertical="center"/>
    </xf>
    <xf numFmtId="0" fontId="32" fillId="0" borderId="2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32" fillId="0" borderId="22" xfId="0" applyFont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32" fillId="0" borderId="24" xfId="0" applyFont="1" applyBorder="1" applyAlignment="1">
      <alignment horizontal="center" vertical="center"/>
    </xf>
    <xf numFmtId="0" fontId="32" fillId="0" borderId="14" xfId="0" applyFont="1" applyBorder="1" applyAlignment="1">
      <alignment vertical="center"/>
    </xf>
    <xf numFmtId="0" fontId="32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right" vertical="center"/>
    </xf>
    <xf numFmtId="0" fontId="32" fillId="0" borderId="15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180" fontId="32" fillId="0" borderId="22" xfId="0" applyNumberFormat="1" applyFont="1" applyBorder="1" applyAlignment="1">
      <alignment horizontal="right" vertical="center"/>
    </xf>
    <xf numFmtId="180" fontId="32" fillId="0" borderId="22" xfId="0" applyNumberFormat="1" applyFont="1" applyBorder="1" applyAlignment="1">
      <alignment vertical="center"/>
    </xf>
    <xf numFmtId="180" fontId="32" fillId="0" borderId="23" xfId="0" applyNumberFormat="1" applyFont="1" applyBorder="1" applyAlignment="1">
      <alignment vertical="center"/>
    </xf>
    <xf numFmtId="0" fontId="32" fillId="0" borderId="43" xfId="0" applyFont="1" applyBorder="1" applyAlignment="1">
      <alignment horizontal="center" vertical="center"/>
    </xf>
    <xf numFmtId="0" fontId="32" fillId="0" borderId="31" xfId="0" applyFont="1" applyBorder="1" applyAlignment="1">
      <alignment vertical="center"/>
    </xf>
    <xf numFmtId="0" fontId="32" fillId="0" borderId="31" xfId="0" applyFont="1" applyBorder="1" applyAlignment="1">
      <alignment horizontal="center" vertical="center"/>
    </xf>
    <xf numFmtId="180" fontId="32" fillId="0" borderId="31" xfId="0" applyNumberFormat="1" applyFont="1" applyBorder="1" applyAlignment="1">
      <alignment horizontal="right" vertical="center"/>
    </xf>
    <xf numFmtId="180" fontId="32" fillId="0" borderId="31" xfId="0" applyNumberFormat="1" applyFont="1" applyBorder="1" applyAlignment="1">
      <alignment vertical="center"/>
    </xf>
    <xf numFmtId="180" fontId="32" fillId="0" borderId="32" xfId="0" applyNumberFormat="1" applyFont="1" applyBorder="1" applyAlignment="1">
      <alignment vertical="center"/>
    </xf>
    <xf numFmtId="0" fontId="1" fillId="0" borderId="25" xfId="43" applyBorder="1" applyAlignment="1">
      <alignment vertical="center"/>
    </xf>
    <xf numFmtId="0" fontId="1" fillId="0" borderId="17" xfId="43" applyBorder="1" applyAlignment="1">
      <alignment vertical="center"/>
    </xf>
    <xf numFmtId="0" fontId="1" fillId="0" borderId="44" xfId="43" applyBorder="1" applyAlignment="1">
      <alignment vertical="center"/>
    </xf>
    <xf numFmtId="0" fontId="1" fillId="0" borderId="45" xfId="43" applyBorder="1" applyAlignment="1">
      <alignment vertical="center"/>
    </xf>
    <xf numFmtId="0" fontId="1" fillId="0" borderId="46" xfId="43" applyBorder="1" applyAlignment="1">
      <alignment vertical="center"/>
    </xf>
    <xf numFmtId="0" fontId="1" fillId="0" borderId="0" xfId="43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4" fillId="0" borderId="47" xfId="0" applyFont="1" applyBorder="1" applyAlignment="1">
      <alignment horizontal="center" vertical="center" textRotation="255"/>
    </xf>
    <xf numFmtId="0" fontId="14" fillId="0" borderId="48" xfId="0" applyFont="1" applyBorder="1" applyAlignment="1">
      <alignment horizontal="center" vertical="center" textRotation="255"/>
    </xf>
    <xf numFmtId="0" fontId="14" fillId="0" borderId="49" xfId="0" applyFont="1" applyBorder="1" applyAlignment="1">
      <alignment horizontal="center" vertical="center" textRotation="255"/>
    </xf>
    <xf numFmtId="0" fontId="14" fillId="0" borderId="50" xfId="0" applyFont="1" applyBorder="1" applyAlignment="1">
      <alignment horizontal="center" vertical="center" textRotation="255"/>
    </xf>
    <xf numFmtId="0" fontId="14" fillId="0" borderId="51" xfId="0" applyFont="1" applyBorder="1" applyAlignment="1">
      <alignment horizontal="center" vertical="center" textRotation="255"/>
    </xf>
    <xf numFmtId="0" fontId="1" fillId="0" borderId="52" xfId="43" applyBorder="1" applyAlignment="1">
      <alignment vertical="center"/>
    </xf>
    <xf numFmtId="0" fontId="1" fillId="0" borderId="53" xfId="43" applyBorder="1" applyAlignment="1">
      <alignment vertical="center"/>
    </xf>
    <xf numFmtId="0" fontId="1" fillId="0" borderId="54" xfId="43" applyBorder="1" applyAlignment="1">
      <alignment vertical="center"/>
    </xf>
    <xf numFmtId="0" fontId="1" fillId="0" borderId="55" xfId="43" applyBorder="1" applyAlignment="1">
      <alignment vertical="center"/>
    </xf>
    <xf numFmtId="0" fontId="1" fillId="0" borderId="56" xfId="43" applyBorder="1" applyAlignment="1">
      <alignment vertical="center"/>
    </xf>
    <xf numFmtId="0" fontId="1" fillId="0" borderId="57" xfId="43" applyBorder="1" applyAlignment="1">
      <alignment vertical="center"/>
    </xf>
    <xf numFmtId="0" fontId="1" fillId="0" borderId="56" xfId="43" applyBorder="1" applyAlignment="1">
      <alignment vertical="center"/>
    </xf>
    <xf numFmtId="0" fontId="1" fillId="0" borderId="57" xfId="43" applyBorder="1" applyAlignment="1">
      <alignment vertical="center"/>
    </xf>
    <xf numFmtId="0" fontId="1" fillId="0" borderId="54" xfId="43" applyBorder="1" applyAlignment="1">
      <alignment vertical="center"/>
    </xf>
    <xf numFmtId="0" fontId="1" fillId="0" borderId="55" xfId="43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58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0" fillId="0" borderId="59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752475</xdr:colOff>
      <xdr:row>4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619125</xdr:colOff>
      <xdr:row>5</xdr:row>
      <xdr:rowOff>171450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619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45</xdr:row>
      <xdr:rowOff>0</xdr:rowOff>
    </xdr:from>
    <xdr:to>
      <xdr:col>0</xdr:col>
      <xdr:colOff>657225</xdr:colOff>
      <xdr:row>45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9438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495300</xdr:colOff>
      <xdr:row>45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94385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9525</xdr:colOff>
      <xdr:row>0</xdr:row>
      <xdr:rowOff>276225</xdr:rowOff>
    </xdr:from>
    <xdr:to>
      <xdr:col>6</xdr:col>
      <xdr:colOff>219075</xdr:colOff>
      <xdr:row>2</xdr:row>
      <xdr:rowOff>9525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495675" y="276225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76200</xdr:rowOff>
    </xdr:from>
    <xdr:to>
      <xdr:col>5</xdr:col>
      <xdr:colOff>885825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76200</xdr:rowOff>
    </xdr:from>
    <xdr:to>
      <xdr:col>5</xdr:col>
      <xdr:colOff>885825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57150</xdr:rowOff>
    </xdr:from>
    <xdr:to>
      <xdr:col>5</xdr:col>
      <xdr:colOff>876300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57150</xdr:rowOff>
    </xdr:from>
    <xdr:to>
      <xdr:col>5</xdr:col>
      <xdr:colOff>885825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85725</xdr:rowOff>
    </xdr:from>
    <xdr:to>
      <xdr:col>5</xdr:col>
      <xdr:colOff>876300</xdr:colOff>
      <xdr:row>2</xdr:row>
      <xdr:rowOff>19050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8572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76200</xdr:rowOff>
    </xdr:from>
    <xdr:to>
      <xdr:col>5</xdr:col>
      <xdr:colOff>876300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57150</xdr:rowOff>
    </xdr:from>
    <xdr:to>
      <xdr:col>0</xdr:col>
      <xdr:colOff>781050</xdr:colOff>
      <xdr:row>4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800100"/>
          <a:ext cx="504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142875</xdr:rowOff>
    </xdr:from>
    <xdr:to>
      <xdr:col>0</xdr:col>
      <xdr:colOff>657225</xdr:colOff>
      <xdr:row>5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572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45</xdr:row>
      <xdr:rowOff>0</xdr:rowOff>
    </xdr:from>
    <xdr:to>
      <xdr:col>0</xdr:col>
      <xdr:colOff>657225</xdr:colOff>
      <xdr:row>45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9438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495300</xdr:colOff>
      <xdr:row>45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94385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9525</xdr:colOff>
      <xdr:row>0</xdr:row>
      <xdr:rowOff>276225</xdr:rowOff>
    </xdr:from>
    <xdr:to>
      <xdr:col>6</xdr:col>
      <xdr:colOff>219075</xdr:colOff>
      <xdr:row>2</xdr:row>
      <xdr:rowOff>9525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495675" y="276225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76200</xdr:rowOff>
    </xdr:from>
    <xdr:to>
      <xdr:col>5</xdr:col>
      <xdr:colOff>876300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57150</xdr:rowOff>
    </xdr:from>
    <xdr:to>
      <xdr:col>5</xdr:col>
      <xdr:colOff>876300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57150</xdr:rowOff>
    </xdr:from>
    <xdr:to>
      <xdr:col>5</xdr:col>
      <xdr:colOff>876300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57150</xdr:rowOff>
    </xdr:from>
    <xdr:to>
      <xdr:col>5</xdr:col>
      <xdr:colOff>876300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57150</xdr:rowOff>
    </xdr:from>
    <xdr:to>
      <xdr:col>5</xdr:col>
      <xdr:colOff>876300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57150</xdr:rowOff>
    </xdr:from>
    <xdr:to>
      <xdr:col>5</xdr:col>
      <xdr:colOff>885825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45</xdr:row>
      <xdr:rowOff>0</xdr:rowOff>
    </xdr:from>
    <xdr:to>
      <xdr:col>0</xdr:col>
      <xdr:colOff>657225</xdr:colOff>
      <xdr:row>45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76225" y="79438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495300</xdr:colOff>
      <xdr:row>45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0" y="794385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800100</xdr:colOff>
      <xdr:row>4</xdr:row>
      <xdr:rowOff>0</xdr:rowOff>
    </xdr:to>
    <xdr:sp>
      <xdr:nvSpPr>
        <xdr:cNvPr id="5" name="TextBox 3"/>
        <xdr:cNvSpPr txBox="1">
          <a:spLocks noChangeArrowheads="1"/>
        </xdr:cNvSpPr>
      </xdr:nvSpPr>
      <xdr:spPr>
        <a:xfrm>
          <a:off x="276225" y="762000"/>
          <a:ext cx="523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752475</xdr:colOff>
      <xdr:row>5</xdr:row>
      <xdr:rowOff>171450</xdr:rowOff>
    </xdr:to>
    <xdr:sp>
      <xdr:nvSpPr>
        <xdr:cNvPr id="6" name="TextBox 4"/>
        <xdr:cNvSpPr txBox="1">
          <a:spLocks noChangeArrowheads="1"/>
        </xdr:cNvSpPr>
      </xdr:nvSpPr>
      <xdr:spPr>
        <a:xfrm>
          <a:off x="0" y="1076325"/>
          <a:ext cx="752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9525</xdr:colOff>
      <xdr:row>0</xdr:row>
      <xdr:rowOff>257175</xdr:rowOff>
    </xdr:from>
    <xdr:to>
      <xdr:col>6</xdr:col>
      <xdr:colOff>219075</xdr:colOff>
      <xdr:row>1</xdr:row>
      <xdr:rowOff>238125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495675" y="257175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57150</xdr:rowOff>
    </xdr:from>
    <xdr:to>
      <xdr:col>5</xdr:col>
      <xdr:colOff>876300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45</xdr:row>
      <xdr:rowOff>0</xdr:rowOff>
    </xdr:from>
    <xdr:to>
      <xdr:col>0</xdr:col>
      <xdr:colOff>657225</xdr:colOff>
      <xdr:row>45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76225" y="79438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495300</xdr:colOff>
      <xdr:row>45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0" y="794385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714375</xdr:colOff>
      <xdr:row>6</xdr:row>
      <xdr:rowOff>0</xdr:rowOff>
    </xdr:to>
    <xdr:sp>
      <xdr:nvSpPr>
        <xdr:cNvPr id="5" name="TextBox 4"/>
        <xdr:cNvSpPr txBox="1">
          <a:spLocks noChangeArrowheads="1"/>
        </xdr:cNvSpPr>
      </xdr:nvSpPr>
      <xdr:spPr>
        <a:xfrm>
          <a:off x="0" y="1076325"/>
          <a:ext cx="714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781050</xdr:colOff>
      <xdr:row>4</xdr:row>
      <xdr:rowOff>0</xdr:rowOff>
    </xdr:to>
    <xdr:sp>
      <xdr:nvSpPr>
        <xdr:cNvPr id="6" name="TextBox 3"/>
        <xdr:cNvSpPr txBox="1">
          <a:spLocks noChangeArrowheads="1"/>
        </xdr:cNvSpPr>
      </xdr:nvSpPr>
      <xdr:spPr>
        <a:xfrm>
          <a:off x="276225" y="762000"/>
          <a:ext cx="504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5</xdr:col>
      <xdr:colOff>0</xdr:colOff>
      <xdr:row>0</xdr:row>
      <xdr:rowOff>285750</xdr:rowOff>
    </xdr:from>
    <xdr:to>
      <xdr:col>6</xdr:col>
      <xdr:colOff>209550</xdr:colOff>
      <xdr:row>2</xdr:row>
      <xdr:rowOff>19050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486150" y="285750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790575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752475</xdr:colOff>
      <xdr:row>5</xdr:row>
      <xdr:rowOff>161925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45</xdr:row>
      <xdr:rowOff>0</xdr:rowOff>
    </xdr:from>
    <xdr:to>
      <xdr:col>0</xdr:col>
      <xdr:colOff>657225</xdr:colOff>
      <xdr:row>45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9438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495300</xdr:colOff>
      <xdr:row>45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94385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0</xdr:colOff>
      <xdr:row>0</xdr:row>
      <xdr:rowOff>266700</xdr:rowOff>
    </xdr:from>
    <xdr:to>
      <xdr:col>6</xdr:col>
      <xdr:colOff>133350</xdr:colOff>
      <xdr:row>2</xdr:row>
      <xdr:rowOff>0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790950" y="266700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790575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752475</xdr:colOff>
      <xdr:row>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752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45</xdr:row>
      <xdr:rowOff>0</xdr:rowOff>
    </xdr:from>
    <xdr:to>
      <xdr:col>0</xdr:col>
      <xdr:colOff>657225</xdr:colOff>
      <xdr:row>45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9438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495300</xdr:colOff>
      <xdr:row>45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94385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0</xdr:colOff>
      <xdr:row>0</xdr:row>
      <xdr:rowOff>257175</xdr:rowOff>
    </xdr:from>
    <xdr:to>
      <xdr:col>6</xdr:col>
      <xdr:colOff>133350</xdr:colOff>
      <xdr:row>1</xdr:row>
      <xdr:rowOff>238125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790950" y="257175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685800</xdr:colOff>
      <xdr:row>5</xdr:row>
      <xdr:rowOff>171450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107632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45</xdr:row>
      <xdr:rowOff>0</xdr:rowOff>
    </xdr:from>
    <xdr:to>
      <xdr:col>0</xdr:col>
      <xdr:colOff>657225</xdr:colOff>
      <xdr:row>45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6225" y="79438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495300</xdr:colOff>
      <xdr:row>45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794385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0</xdr:colOff>
      <xdr:row>0</xdr:row>
      <xdr:rowOff>266700</xdr:rowOff>
    </xdr:from>
    <xdr:to>
      <xdr:col>6</xdr:col>
      <xdr:colOff>133350</xdr:colOff>
      <xdr:row>2</xdr:row>
      <xdr:rowOff>0</xdr:rowOff>
    </xdr:to>
    <xdr:sp>
      <xdr:nvSpPr>
        <xdr:cNvPr id="6" name="Rectangle 6">
          <a:hlinkClick r:id="rId1"/>
        </xdr:cNvPr>
        <xdr:cNvSpPr>
          <a:spLocks/>
        </xdr:cNvSpPr>
      </xdr:nvSpPr>
      <xdr:spPr>
        <a:xfrm>
          <a:off x="3790950" y="266700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695325</xdr:colOff>
      <xdr:row>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1076325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45</xdr:row>
      <xdr:rowOff>0</xdr:rowOff>
    </xdr:from>
    <xdr:to>
      <xdr:col>0</xdr:col>
      <xdr:colOff>657225</xdr:colOff>
      <xdr:row>45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6225" y="79438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495300</xdr:colOff>
      <xdr:row>45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794385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9525</xdr:colOff>
      <xdr:row>0</xdr:row>
      <xdr:rowOff>266700</xdr:rowOff>
    </xdr:from>
    <xdr:to>
      <xdr:col>6</xdr:col>
      <xdr:colOff>142875</xdr:colOff>
      <xdr:row>2</xdr:row>
      <xdr:rowOff>0</xdr:rowOff>
    </xdr:to>
    <xdr:sp>
      <xdr:nvSpPr>
        <xdr:cNvPr id="6" name="Rectangle 6">
          <a:hlinkClick r:id="rId1"/>
        </xdr:cNvPr>
        <xdr:cNvSpPr>
          <a:spLocks/>
        </xdr:cNvSpPr>
      </xdr:nvSpPr>
      <xdr:spPr>
        <a:xfrm>
          <a:off x="3800475" y="266700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1.50390625" style="0" customWidth="1"/>
    <col min="2" max="2" width="11.875" style="0" customWidth="1"/>
  </cols>
  <sheetData>
    <row r="1" ht="13.5">
      <c r="A1" t="s">
        <v>295</v>
      </c>
    </row>
    <row r="2" ht="14.25" thickBot="1">
      <c r="A2" t="s">
        <v>296</v>
      </c>
    </row>
    <row r="3" spans="1:2" ht="13.5">
      <c r="A3" s="191" t="s">
        <v>297</v>
      </c>
      <c r="B3" s="192"/>
    </row>
    <row r="4" spans="1:2" ht="14.25" thickBot="1">
      <c r="A4" s="193" t="s">
        <v>298</v>
      </c>
      <c r="B4" s="194"/>
    </row>
    <row r="5" spans="1:2" ht="14.25" thickTop="1">
      <c r="A5" s="195" t="s">
        <v>330</v>
      </c>
      <c r="B5" s="196"/>
    </row>
    <row r="6" spans="1:2" ht="14.25" thickBot="1">
      <c r="A6" s="193" t="s">
        <v>299</v>
      </c>
      <c r="B6" s="194"/>
    </row>
    <row r="7" spans="1:2" ht="14.25" thickTop="1">
      <c r="A7" s="197" t="s">
        <v>300</v>
      </c>
      <c r="B7" s="198"/>
    </row>
    <row r="8" spans="1:2" ht="14.25" thickBot="1">
      <c r="A8" s="199" t="s">
        <v>301</v>
      </c>
      <c r="B8" s="200"/>
    </row>
    <row r="9" spans="1:2" ht="14.25" thickTop="1">
      <c r="A9" s="197" t="s">
        <v>302</v>
      </c>
      <c r="B9" s="198"/>
    </row>
    <row r="10" spans="1:2" ht="14.25" thickBot="1">
      <c r="A10" s="199" t="s">
        <v>303</v>
      </c>
      <c r="B10" s="200"/>
    </row>
    <row r="11" spans="1:2" ht="14.25" thickTop="1">
      <c r="A11" s="177" t="s">
        <v>304</v>
      </c>
      <c r="B11" s="186" t="s">
        <v>305</v>
      </c>
    </row>
    <row r="12" spans="1:2" ht="13.5">
      <c r="A12" s="178" t="s">
        <v>306</v>
      </c>
      <c r="B12" s="187"/>
    </row>
    <row r="13" spans="1:2" ht="13.5">
      <c r="A13" s="178" t="s">
        <v>307</v>
      </c>
      <c r="B13" s="187"/>
    </row>
    <row r="14" spans="1:2" ht="13.5">
      <c r="A14" s="178" t="s">
        <v>308</v>
      </c>
      <c r="B14" s="187"/>
    </row>
    <row r="15" spans="1:2" ht="13.5">
      <c r="A15" s="178" t="s">
        <v>309</v>
      </c>
      <c r="B15" s="187"/>
    </row>
    <row r="16" spans="1:2" ht="13.5">
      <c r="A16" s="178" t="s">
        <v>310</v>
      </c>
      <c r="B16" s="187"/>
    </row>
    <row r="17" spans="1:2" ht="13.5">
      <c r="A17" s="178" t="s">
        <v>311</v>
      </c>
      <c r="B17" s="187"/>
    </row>
    <row r="18" spans="1:2" ht="13.5">
      <c r="A18" s="178" t="s">
        <v>312</v>
      </c>
      <c r="B18" s="187"/>
    </row>
    <row r="19" spans="1:2" ht="13.5">
      <c r="A19" s="178" t="s">
        <v>313</v>
      </c>
      <c r="B19" s="187"/>
    </row>
    <row r="20" spans="1:2" ht="13.5">
      <c r="A20" s="178" t="s">
        <v>314</v>
      </c>
      <c r="B20" s="187"/>
    </row>
    <row r="21" spans="1:2" ht="13.5">
      <c r="A21" s="178" t="s">
        <v>315</v>
      </c>
      <c r="B21" s="187"/>
    </row>
    <row r="22" spans="1:2" ht="14.25" thickBot="1">
      <c r="A22" s="179" t="s">
        <v>316</v>
      </c>
      <c r="B22" s="188"/>
    </row>
    <row r="23" spans="1:2" ht="14.25" thickTop="1">
      <c r="A23" s="180" t="s">
        <v>317</v>
      </c>
      <c r="B23" s="189" t="s">
        <v>318</v>
      </c>
    </row>
    <row r="24" spans="1:2" ht="13.5">
      <c r="A24" s="178" t="s">
        <v>319</v>
      </c>
      <c r="B24" s="187"/>
    </row>
    <row r="25" spans="1:2" ht="13.5">
      <c r="A25" s="178" t="s">
        <v>320</v>
      </c>
      <c r="B25" s="187"/>
    </row>
    <row r="26" spans="1:2" ht="13.5">
      <c r="A26" s="178" t="s">
        <v>321</v>
      </c>
      <c r="B26" s="187"/>
    </row>
    <row r="27" spans="1:2" ht="13.5">
      <c r="A27" s="178" t="s">
        <v>322</v>
      </c>
      <c r="B27" s="187"/>
    </row>
    <row r="28" spans="1:2" ht="13.5">
      <c r="A28" s="178" t="s">
        <v>323</v>
      </c>
      <c r="B28" s="187"/>
    </row>
    <row r="29" spans="1:2" ht="13.5">
      <c r="A29" s="178" t="s">
        <v>324</v>
      </c>
      <c r="B29" s="187"/>
    </row>
    <row r="30" spans="1:2" ht="13.5">
      <c r="A30" s="178" t="s">
        <v>325</v>
      </c>
      <c r="B30" s="187"/>
    </row>
    <row r="31" spans="1:2" ht="13.5">
      <c r="A31" s="178" t="s">
        <v>326</v>
      </c>
      <c r="B31" s="187"/>
    </row>
    <row r="32" spans="1:2" ht="13.5">
      <c r="A32" s="178" t="s">
        <v>327</v>
      </c>
      <c r="B32" s="187"/>
    </row>
    <row r="33" spans="1:2" ht="13.5">
      <c r="A33" s="178" t="s">
        <v>328</v>
      </c>
      <c r="B33" s="187"/>
    </row>
    <row r="34" spans="1:2" ht="14.25" thickBot="1">
      <c r="A34" s="181" t="s">
        <v>329</v>
      </c>
      <c r="B34" s="190"/>
    </row>
  </sheetData>
  <mergeCells count="10">
    <mergeCell ref="B11:B22"/>
    <mergeCell ref="B23:B34"/>
    <mergeCell ref="A3:B3"/>
    <mergeCell ref="A4:B4"/>
    <mergeCell ref="A5:B5"/>
    <mergeCell ref="A6:B6"/>
    <mergeCell ref="A7:B7"/>
    <mergeCell ref="A8:B8"/>
    <mergeCell ref="A9:B9"/>
    <mergeCell ref="A10:B10"/>
  </mergeCells>
  <hyperlinks>
    <hyperlink ref="A12" location="'(転入)県内'!A1" display="(転入)県内"/>
    <hyperlink ref="A13" location="'(転入)県外'!A1" display="(転入)県外"/>
    <hyperlink ref="A14" location="'(転入)北海道'!A1" display="(転入)北海道"/>
    <hyperlink ref="A15" location="'(転入)東　北'!A1" display="(転入)東　北"/>
    <hyperlink ref="A16" location="'(転入)関　東'!A1" display="(転入)関　東"/>
    <hyperlink ref="A17" location="'(転入)中　部'!A1" display="(転入)中　部"/>
    <hyperlink ref="A18" location="'(転入)近　畿'!A1" display="(転入)近　畿"/>
    <hyperlink ref="A19" location="'(転入)中　国'!A1" display="(転入)中　国"/>
    <hyperlink ref="A20" location="'(転入)四　国'!A1" display="(転入)四　国"/>
    <hyperlink ref="A21" location="'(転入)九　州'!A1" display="(転入)九　州"/>
    <hyperlink ref="A22" location="'(転入)国　外'!A1" display="(転入)国　外"/>
    <hyperlink ref="A23" location="'(転出)総数'!A1" display="(転出)総数"/>
    <hyperlink ref="A24" location="'(転出)県内'!A1" display="(転出)県内"/>
    <hyperlink ref="A25" location="'(転出)県外'!A1" display="(転出)県外"/>
    <hyperlink ref="A26" location="'(転出)北海道'!A1" display="(転出)北海道"/>
    <hyperlink ref="A27" location="'(転出)東　北'!A1" display="(転出)東　北"/>
    <hyperlink ref="A28" location="'(転出)関　東'!A1" display="(転出)関　東"/>
    <hyperlink ref="A29" location="'(転出)中　部'!A1" display="(転出)中　部"/>
    <hyperlink ref="A30" location="'(転出)近　畿'!A1" display="(転出)近　畿"/>
    <hyperlink ref="A31" location="'(転出)中　国'!A1" display="(転出)中　国"/>
    <hyperlink ref="A32" location="'(転出)四　国'!A1" display="(転出)四　国"/>
    <hyperlink ref="A33" location="'(転出)九　州'!A1" display="(転出)九　州"/>
    <hyperlink ref="A34" location="'(転出)国　外'!A1" display="(転出)国　外"/>
    <hyperlink ref="A11" location="'(転入)総数'!A1" display="(転入)総数"/>
    <hyperlink ref="A3:B3" location="'県外移動状況　（総　数）転入'!A1" display="県外移動状況　（総　数）転入"/>
    <hyperlink ref="A4:B4" location="'県外移動状況　（総　数）転出'!A1" display="県外移動状況　（総　数）転出"/>
    <hyperlink ref="A5:B5" location="'県外ブロック別移動状況　（総　数）転入'!A1" display="県外ブロック別移動状況　（総　数）転入"/>
    <hyperlink ref="A6:B6" location="'県外ブロック別移動状況　（総　数）転出'!A1" display="県外ブロック別移動状況　（総　数）転出"/>
    <hyperlink ref="A7:B7" location="'県内市町村間の移動状況　（総　数）転入'!A1" display="県内市町村間の移動状況　（総　数）転入"/>
    <hyperlink ref="A8:B8" location="'県内市町村間の移動状況　（総　数）転出'!A1" display="県内市町村間の移動状況　（総　数）転出"/>
    <hyperlink ref="A9:B9" location="'5歳階級別移動状況　（総　数）転入'!A1" display="5歳階級別移動状況　（総　数）転入"/>
    <hyperlink ref="A10:B10" location="'5歳階級別移動状況　（総　数）転出'!A1" display="5歳階級別移動状況　（総　数）転出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3" customWidth="1"/>
    <col min="2" max="5" width="14.625" style="102" customWidth="1"/>
    <col min="6" max="6" width="14.625" style="103" customWidth="1"/>
    <col min="7" max="8" width="14.625" style="102" customWidth="1"/>
    <col min="9" max="16384" width="9.00390625" style="102" customWidth="1"/>
  </cols>
  <sheetData>
    <row r="1" spans="1:5" ht="14.25">
      <c r="A1" s="102" t="s">
        <v>260</v>
      </c>
      <c r="E1" s="182"/>
    </row>
    <row r="2" ht="10.5" customHeight="1">
      <c r="A2" s="102"/>
    </row>
    <row r="3" ht="15" thickBot="1">
      <c r="A3" s="102" t="s">
        <v>261</v>
      </c>
    </row>
    <row r="4" spans="1:8" ht="14.25">
      <c r="A4" s="104" t="s">
        <v>262</v>
      </c>
      <c r="B4" s="105" t="s">
        <v>5</v>
      </c>
      <c r="C4" s="105" t="s">
        <v>232</v>
      </c>
      <c r="D4" s="105" t="s">
        <v>233</v>
      </c>
      <c r="E4" s="106" t="s">
        <v>262</v>
      </c>
      <c r="F4" s="106" t="s">
        <v>5</v>
      </c>
      <c r="G4" s="106" t="s">
        <v>232</v>
      </c>
      <c r="H4" s="107" t="s">
        <v>233</v>
      </c>
    </row>
    <row r="5" spans="1:8" ht="14.25">
      <c r="A5" s="108" t="s">
        <v>5</v>
      </c>
      <c r="B5" s="109">
        <f>SUM(B7,B14,B21,B28,B35,B42,B49,B56,B63,B70,B77,F7,F14,F21,F28,F35,F42,F49,F56,F63,F70,F71)</f>
        <v>30518</v>
      </c>
      <c r="C5" s="109">
        <f>SUM(C7,C14,C21,C28,C35,C42,C49,C56,C63,C70,C77,G7,G14,G21,G28,G35,G42,G49,G56,G63,G70,G71)</f>
        <v>14871</v>
      </c>
      <c r="D5" s="110">
        <f>SUM(D7,D14,D21,D28,D35,D42,D49,D56,D63,D70,D77,H7,H14,H21,H28,H35,H42,H49,H56,H63,H70,H71)</f>
        <v>15647</v>
      </c>
      <c r="E5" s="111"/>
      <c r="F5" s="112"/>
      <c r="G5" s="111"/>
      <c r="H5" s="111"/>
    </row>
    <row r="6" spans="1:8" ht="10.5" customHeight="1">
      <c r="A6" s="113"/>
      <c r="B6" s="114"/>
      <c r="C6" s="114"/>
      <c r="D6" s="114"/>
      <c r="E6" s="111"/>
      <c r="F6" s="115"/>
      <c r="G6" s="111"/>
      <c r="H6" s="111"/>
    </row>
    <row r="7" spans="1:9" ht="14.25">
      <c r="A7" s="116" t="s">
        <v>240</v>
      </c>
      <c r="B7" s="117">
        <v>2379</v>
      </c>
      <c r="C7" s="117">
        <v>1189</v>
      </c>
      <c r="D7" s="117">
        <v>1190</v>
      </c>
      <c r="E7" s="118" t="s">
        <v>241</v>
      </c>
      <c r="F7" s="119">
        <v>1085</v>
      </c>
      <c r="G7" s="117">
        <v>659</v>
      </c>
      <c r="H7" s="111">
        <v>426</v>
      </c>
      <c r="I7" s="120"/>
    </row>
    <row r="8" spans="1:9" ht="14.25">
      <c r="A8" s="116">
        <v>0</v>
      </c>
      <c r="B8" s="117">
        <v>286</v>
      </c>
      <c r="C8" s="117">
        <v>145</v>
      </c>
      <c r="D8" s="117">
        <v>141</v>
      </c>
      <c r="E8" s="118">
        <v>55</v>
      </c>
      <c r="F8" s="119">
        <v>268</v>
      </c>
      <c r="G8" s="117">
        <v>167</v>
      </c>
      <c r="H8" s="111">
        <v>101</v>
      </c>
      <c r="I8" s="120"/>
    </row>
    <row r="9" spans="1:9" ht="14.25">
      <c r="A9" s="116">
        <v>1</v>
      </c>
      <c r="B9" s="117">
        <v>608</v>
      </c>
      <c r="C9" s="117">
        <v>327</v>
      </c>
      <c r="D9" s="117">
        <v>281</v>
      </c>
      <c r="E9" s="118">
        <v>56</v>
      </c>
      <c r="F9" s="119">
        <v>283</v>
      </c>
      <c r="G9" s="117">
        <v>173</v>
      </c>
      <c r="H9" s="111">
        <v>110</v>
      </c>
      <c r="I9" s="120"/>
    </row>
    <row r="10" spans="1:9" ht="14.25">
      <c r="A10" s="116">
        <v>2</v>
      </c>
      <c r="B10" s="117">
        <v>539</v>
      </c>
      <c r="C10" s="117">
        <v>256</v>
      </c>
      <c r="D10" s="117">
        <v>283</v>
      </c>
      <c r="E10" s="118">
        <v>57</v>
      </c>
      <c r="F10" s="119">
        <v>250</v>
      </c>
      <c r="G10" s="117">
        <v>140</v>
      </c>
      <c r="H10" s="111">
        <v>110</v>
      </c>
      <c r="I10" s="120"/>
    </row>
    <row r="11" spans="1:9" ht="14.25">
      <c r="A11" s="116">
        <v>3</v>
      </c>
      <c r="B11" s="117">
        <v>518</v>
      </c>
      <c r="C11" s="117">
        <v>254</v>
      </c>
      <c r="D11" s="117">
        <v>264</v>
      </c>
      <c r="E11" s="118">
        <v>58</v>
      </c>
      <c r="F11" s="119">
        <v>155</v>
      </c>
      <c r="G11" s="117">
        <v>100</v>
      </c>
      <c r="H11" s="111">
        <v>55</v>
      </c>
      <c r="I11" s="120"/>
    </row>
    <row r="12" spans="1:9" ht="14.25">
      <c r="A12" s="121">
        <v>4</v>
      </c>
      <c r="B12" s="122">
        <v>428</v>
      </c>
      <c r="C12" s="122">
        <v>207</v>
      </c>
      <c r="D12" s="122">
        <v>221</v>
      </c>
      <c r="E12" s="123">
        <v>59</v>
      </c>
      <c r="F12" s="124">
        <v>129</v>
      </c>
      <c r="G12" s="122">
        <v>79</v>
      </c>
      <c r="H12" s="125">
        <v>50</v>
      </c>
      <c r="I12" s="120"/>
    </row>
    <row r="13" spans="1:9" ht="10.5" customHeight="1">
      <c r="A13" s="116"/>
      <c r="B13" s="117"/>
      <c r="C13" s="117"/>
      <c r="D13" s="117"/>
      <c r="E13" s="118"/>
      <c r="F13" s="119"/>
      <c r="G13" s="117"/>
      <c r="H13" s="111"/>
      <c r="I13" s="120"/>
    </row>
    <row r="14" spans="1:9" ht="14.25">
      <c r="A14" s="116" t="s">
        <v>242</v>
      </c>
      <c r="B14" s="117">
        <v>1375</v>
      </c>
      <c r="C14" s="117">
        <v>696</v>
      </c>
      <c r="D14" s="117">
        <v>679</v>
      </c>
      <c r="E14" s="118" t="s">
        <v>243</v>
      </c>
      <c r="F14" s="119">
        <v>594</v>
      </c>
      <c r="G14" s="117">
        <v>363</v>
      </c>
      <c r="H14" s="111">
        <v>231</v>
      </c>
      <c r="I14" s="120"/>
    </row>
    <row r="15" spans="1:9" ht="14.25">
      <c r="A15" s="116">
        <v>5</v>
      </c>
      <c r="B15" s="117">
        <v>386</v>
      </c>
      <c r="C15" s="117">
        <v>200</v>
      </c>
      <c r="D15" s="117">
        <v>186</v>
      </c>
      <c r="E15" s="118">
        <v>60</v>
      </c>
      <c r="F15" s="119">
        <v>157</v>
      </c>
      <c r="G15" s="117">
        <v>103</v>
      </c>
      <c r="H15" s="111">
        <v>54</v>
      </c>
      <c r="I15" s="120"/>
    </row>
    <row r="16" spans="1:9" ht="14.25">
      <c r="A16" s="116">
        <v>6</v>
      </c>
      <c r="B16" s="117">
        <v>340</v>
      </c>
      <c r="C16" s="117">
        <v>159</v>
      </c>
      <c r="D16" s="117">
        <v>181</v>
      </c>
      <c r="E16" s="118">
        <v>61</v>
      </c>
      <c r="F16" s="119">
        <v>135</v>
      </c>
      <c r="G16" s="117">
        <v>81</v>
      </c>
      <c r="H16" s="111">
        <v>54</v>
      </c>
      <c r="I16" s="120"/>
    </row>
    <row r="17" spans="1:9" ht="14.25">
      <c r="A17" s="116">
        <v>7</v>
      </c>
      <c r="B17" s="117">
        <v>280</v>
      </c>
      <c r="C17" s="117">
        <v>144</v>
      </c>
      <c r="D17" s="117">
        <v>136</v>
      </c>
      <c r="E17" s="118">
        <v>62</v>
      </c>
      <c r="F17" s="119">
        <v>115</v>
      </c>
      <c r="G17" s="117">
        <v>66</v>
      </c>
      <c r="H17" s="111">
        <v>49</v>
      </c>
      <c r="I17" s="120"/>
    </row>
    <row r="18" spans="1:9" ht="14.25">
      <c r="A18" s="116">
        <v>8</v>
      </c>
      <c r="B18" s="117">
        <v>191</v>
      </c>
      <c r="C18" s="117">
        <v>94</v>
      </c>
      <c r="D18" s="117">
        <v>97</v>
      </c>
      <c r="E18" s="118">
        <v>63</v>
      </c>
      <c r="F18" s="119">
        <v>100</v>
      </c>
      <c r="G18" s="117">
        <v>61</v>
      </c>
      <c r="H18" s="111">
        <v>39</v>
      </c>
      <c r="I18" s="120"/>
    </row>
    <row r="19" spans="1:9" ht="14.25">
      <c r="A19" s="121">
        <v>9</v>
      </c>
      <c r="B19" s="122">
        <v>178</v>
      </c>
      <c r="C19" s="122">
        <v>99</v>
      </c>
      <c r="D19" s="122">
        <v>79</v>
      </c>
      <c r="E19" s="123">
        <v>64</v>
      </c>
      <c r="F19" s="124">
        <v>87</v>
      </c>
      <c r="G19" s="122">
        <v>52</v>
      </c>
      <c r="H19" s="125">
        <v>35</v>
      </c>
      <c r="I19" s="120"/>
    </row>
    <row r="20" spans="1:9" ht="10.5" customHeight="1">
      <c r="A20" s="116"/>
      <c r="B20" s="117"/>
      <c r="C20" s="117"/>
      <c r="D20" s="117"/>
      <c r="E20" s="118"/>
      <c r="F20" s="119"/>
      <c r="G20" s="117"/>
      <c r="H20" s="111"/>
      <c r="I20" s="120"/>
    </row>
    <row r="21" spans="1:9" ht="14.25">
      <c r="A21" s="116" t="s">
        <v>244</v>
      </c>
      <c r="B21" s="117">
        <v>627</v>
      </c>
      <c r="C21" s="117">
        <v>301</v>
      </c>
      <c r="D21" s="117">
        <v>326</v>
      </c>
      <c r="E21" s="118" t="s">
        <v>245</v>
      </c>
      <c r="F21" s="119">
        <v>331</v>
      </c>
      <c r="G21" s="117">
        <v>175</v>
      </c>
      <c r="H21" s="111">
        <v>156</v>
      </c>
      <c r="I21" s="120"/>
    </row>
    <row r="22" spans="1:9" ht="14.25">
      <c r="A22" s="116">
        <v>10</v>
      </c>
      <c r="B22" s="117">
        <v>147</v>
      </c>
      <c r="C22" s="117">
        <v>71</v>
      </c>
      <c r="D22" s="117">
        <v>76</v>
      </c>
      <c r="E22" s="118">
        <v>65</v>
      </c>
      <c r="F22" s="119">
        <v>80</v>
      </c>
      <c r="G22" s="117">
        <v>36</v>
      </c>
      <c r="H22" s="111">
        <v>44</v>
      </c>
      <c r="I22" s="120"/>
    </row>
    <row r="23" spans="1:9" ht="14.25">
      <c r="A23" s="116">
        <v>11</v>
      </c>
      <c r="B23" s="117">
        <v>126</v>
      </c>
      <c r="C23" s="117">
        <v>63</v>
      </c>
      <c r="D23" s="117">
        <v>63</v>
      </c>
      <c r="E23" s="118">
        <v>66</v>
      </c>
      <c r="F23" s="119">
        <v>66</v>
      </c>
      <c r="G23" s="117">
        <v>47</v>
      </c>
      <c r="H23" s="111">
        <v>19</v>
      </c>
      <c r="I23" s="120"/>
    </row>
    <row r="24" spans="1:9" ht="14.25">
      <c r="A24" s="116">
        <v>12</v>
      </c>
      <c r="B24" s="117">
        <v>112</v>
      </c>
      <c r="C24" s="117">
        <v>55</v>
      </c>
      <c r="D24" s="117">
        <v>57</v>
      </c>
      <c r="E24" s="118">
        <v>67</v>
      </c>
      <c r="F24" s="119">
        <v>66</v>
      </c>
      <c r="G24" s="117">
        <v>29</v>
      </c>
      <c r="H24" s="111">
        <v>37</v>
      </c>
      <c r="I24" s="120"/>
    </row>
    <row r="25" spans="1:9" ht="14.25">
      <c r="A25" s="116">
        <v>13</v>
      </c>
      <c r="B25" s="117">
        <v>146</v>
      </c>
      <c r="C25" s="117">
        <v>75</v>
      </c>
      <c r="D25" s="117">
        <v>71</v>
      </c>
      <c r="E25" s="118">
        <v>68</v>
      </c>
      <c r="F25" s="119">
        <v>61</v>
      </c>
      <c r="G25" s="117">
        <v>29</v>
      </c>
      <c r="H25" s="111">
        <v>32</v>
      </c>
      <c r="I25" s="120"/>
    </row>
    <row r="26" spans="1:9" ht="14.25">
      <c r="A26" s="121">
        <v>14</v>
      </c>
      <c r="B26" s="122">
        <v>96</v>
      </c>
      <c r="C26" s="122">
        <v>37</v>
      </c>
      <c r="D26" s="122">
        <v>59</v>
      </c>
      <c r="E26" s="123">
        <v>69</v>
      </c>
      <c r="F26" s="124">
        <v>58</v>
      </c>
      <c r="G26" s="122">
        <v>34</v>
      </c>
      <c r="H26" s="125">
        <v>24</v>
      </c>
      <c r="I26" s="120"/>
    </row>
    <row r="27" spans="1:9" ht="10.5" customHeight="1">
      <c r="A27" s="116"/>
      <c r="B27" s="117"/>
      <c r="C27" s="117"/>
      <c r="D27" s="117"/>
      <c r="E27" s="118"/>
      <c r="F27" s="119"/>
      <c r="G27" s="117"/>
      <c r="H27" s="111"/>
      <c r="I27" s="120"/>
    </row>
    <row r="28" spans="1:9" ht="14.25">
      <c r="A28" s="116" t="s">
        <v>246</v>
      </c>
      <c r="B28" s="117">
        <v>1519</v>
      </c>
      <c r="C28" s="117">
        <v>730</v>
      </c>
      <c r="D28" s="117">
        <v>789</v>
      </c>
      <c r="E28" s="118" t="s">
        <v>247</v>
      </c>
      <c r="F28" s="119">
        <v>259</v>
      </c>
      <c r="G28" s="117">
        <v>112</v>
      </c>
      <c r="H28" s="111">
        <v>147</v>
      </c>
      <c r="I28" s="120"/>
    </row>
    <row r="29" spans="1:9" ht="14.25">
      <c r="A29" s="116">
        <v>15</v>
      </c>
      <c r="B29" s="117">
        <v>121</v>
      </c>
      <c r="C29" s="117">
        <v>51</v>
      </c>
      <c r="D29" s="117">
        <v>70</v>
      </c>
      <c r="E29" s="118">
        <v>70</v>
      </c>
      <c r="F29" s="119">
        <v>40</v>
      </c>
      <c r="G29" s="117">
        <v>24</v>
      </c>
      <c r="H29" s="111">
        <v>16</v>
      </c>
      <c r="I29" s="120"/>
    </row>
    <row r="30" spans="1:9" ht="14.25">
      <c r="A30" s="116">
        <v>16</v>
      </c>
      <c r="B30" s="117">
        <v>182</v>
      </c>
      <c r="C30" s="117">
        <v>105</v>
      </c>
      <c r="D30" s="117">
        <v>77</v>
      </c>
      <c r="E30" s="118">
        <v>71</v>
      </c>
      <c r="F30" s="119">
        <v>71</v>
      </c>
      <c r="G30" s="117">
        <v>24</v>
      </c>
      <c r="H30" s="111">
        <v>47</v>
      </c>
      <c r="I30" s="120"/>
    </row>
    <row r="31" spans="1:9" ht="14.25">
      <c r="A31" s="116">
        <v>17</v>
      </c>
      <c r="B31" s="117">
        <v>102</v>
      </c>
      <c r="C31" s="117">
        <v>52</v>
      </c>
      <c r="D31" s="117">
        <v>50</v>
      </c>
      <c r="E31" s="118">
        <v>72</v>
      </c>
      <c r="F31" s="119">
        <v>49</v>
      </c>
      <c r="G31" s="117">
        <v>22</v>
      </c>
      <c r="H31" s="111">
        <v>27</v>
      </c>
      <c r="I31" s="120"/>
    </row>
    <row r="32" spans="1:9" ht="14.25">
      <c r="A32" s="116">
        <v>18</v>
      </c>
      <c r="B32" s="117">
        <v>308</v>
      </c>
      <c r="C32" s="117">
        <v>155</v>
      </c>
      <c r="D32" s="117">
        <v>153</v>
      </c>
      <c r="E32" s="118">
        <v>73</v>
      </c>
      <c r="F32" s="119">
        <v>59</v>
      </c>
      <c r="G32" s="117">
        <v>26</v>
      </c>
      <c r="H32" s="111">
        <v>33</v>
      </c>
      <c r="I32" s="120"/>
    </row>
    <row r="33" spans="1:9" ht="14.25">
      <c r="A33" s="121">
        <v>19</v>
      </c>
      <c r="B33" s="122">
        <v>806</v>
      </c>
      <c r="C33" s="122">
        <v>367</v>
      </c>
      <c r="D33" s="122">
        <v>439</v>
      </c>
      <c r="E33" s="123">
        <v>74</v>
      </c>
      <c r="F33" s="124">
        <v>40</v>
      </c>
      <c r="G33" s="122">
        <v>16</v>
      </c>
      <c r="H33" s="125">
        <v>24</v>
      </c>
      <c r="I33" s="120"/>
    </row>
    <row r="34" spans="1:9" ht="10.5" customHeight="1">
      <c r="A34" s="116"/>
      <c r="B34" s="117"/>
      <c r="C34" s="117"/>
      <c r="D34" s="117"/>
      <c r="E34" s="118"/>
      <c r="F34" s="119"/>
      <c r="G34" s="117"/>
      <c r="H34" s="111"/>
      <c r="I34" s="120"/>
    </row>
    <row r="35" spans="1:9" ht="14.25">
      <c r="A35" s="116" t="s">
        <v>248</v>
      </c>
      <c r="B35" s="117">
        <v>5329</v>
      </c>
      <c r="C35" s="117">
        <v>2297</v>
      </c>
      <c r="D35" s="117">
        <v>3032</v>
      </c>
      <c r="E35" s="118" t="s">
        <v>249</v>
      </c>
      <c r="F35" s="119">
        <v>202</v>
      </c>
      <c r="G35" s="117">
        <v>85</v>
      </c>
      <c r="H35" s="111">
        <v>117</v>
      </c>
      <c r="I35" s="120"/>
    </row>
    <row r="36" spans="1:9" ht="14.25">
      <c r="A36" s="116">
        <v>20</v>
      </c>
      <c r="B36" s="117">
        <v>800</v>
      </c>
      <c r="C36" s="117">
        <v>328</v>
      </c>
      <c r="D36" s="117">
        <v>472</v>
      </c>
      <c r="E36" s="118">
        <v>75</v>
      </c>
      <c r="F36" s="119">
        <v>48</v>
      </c>
      <c r="G36" s="117">
        <v>22</v>
      </c>
      <c r="H36" s="111">
        <v>26</v>
      </c>
      <c r="I36" s="120"/>
    </row>
    <row r="37" spans="1:9" ht="14.25">
      <c r="A37" s="116">
        <v>21</v>
      </c>
      <c r="B37" s="117">
        <v>933</v>
      </c>
      <c r="C37" s="117">
        <v>377</v>
      </c>
      <c r="D37" s="117">
        <v>556</v>
      </c>
      <c r="E37" s="118">
        <v>76</v>
      </c>
      <c r="F37" s="119">
        <v>43</v>
      </c>
      <c r="G37" s="117">
        <v>19</v>
      </c>
      <c r="H37" s="111">
        <v>24</v>
      </c>
      <c r="I37" s="120"/>
    </row>
    <row r="38" spans="1:9" ht="14.25">
      <c r="A38" s="116">
        <v>22</v>
      </c>
      <c r="B38" s="117">
        <v>1026</v>
      </c>
      <c r="C38" s="117">
        <v>423</v>
      </c>
      <c r="D38" s="117">
        <v>603</v>
      </c>
      <c r="E38" s="118">
        <v>77</v>
      </c>
      <c r="F38" s="119">
        <v>45</v>
      </c>
      <c r="G38" s="117">
        <v>20</v>
      </c>
      <c r="H38" s="111">
        <v>25</v>
      </c>
      <c r="I38" s="120"/>
    </row>
    <row r="39" spans="1:9" ht="14.25">
      <c r="A39" s="116">
        <v>23</v>
      </c>
      <c r="B39" s="117">
        <v>1358</v>
      </c>
      <c r="C39" s="117">
        <v>639</v>
      </c>
      <c r="D39" s="117">
        <v>719</v>
      </c>
      <c r="E39" s="118">
        <v>78</v>
      </c>
      <c r="F39" s="119">
        <v>42</v>
      </c>
      <c r="G39" s="117">
        <v>16</v>
      </c>
      <c r="H39" s="111">
        <v>26</v>
      </c>
      <c r="I39" s="120"/>
    </row>
    <row r="40" spans="1:9" ht="14.25">
      <c r="A40" s="121">
        <v>24</v>
      </c>
      <c r="B40" s="122">
        <v>1212</v>
      </c>
      <c r="C40" s="122">
        <v>530</v>
      </c>
      <c r="D40" s="122">
        <v>682</v>
      </c>
      <c r="E40" s="123">
        <v>79</v>
      </c>
      <c r="F40" s="124">
        <v>24</v>
      </c>
      <c r="G40" s="122">
        <v>8</v>
      </c>
      <c r="H40" s="125">
        <v>16</v>
      </c>
      <c r="I40" s="120"/>
    </row>
    <row r="41" spans="1:9" ht="10.5" customHeight="1">
      <c r="A41" s="116"/>
      <c r="B41" s="117"/>
      <c r="C41" s="117"/>
      <c r="D41" s="117"/>
      <c r="E41" s="118"/>
      <c r="F41" s="119"/>
      <c r="G41" s="117"/>
      <c r="H41" s="111"/>
      <c r="I41" s="120"/>
    </row>
    <row r="42" spans="1:9" ht="14.25">
      <c r="A42" s="116" t="s">
        <v>250</v>
      </c>
      <c r="B42" s="117">
        <v>6028</v>
      </c>
      <c r="C42" s="117">
        <v>2632</v>
      </c>
      <c r="D42" s="117">
        <v>3396</v>
      </c>
      <c r="E42" s="118" t="s">
        <v>251</v>
      </c>
      <c r="F42" s="119">
        <v>174</v>
      </c>
      <c r="G42" s="117">
        <v>53</v>
      </c>
      <c r="H42" s="111">
        <v>121</v>
      </c>
      <c r="I42" s="120"/>
    </row>
    <row r="43" spans="1:9" ht="14.25">
      <c r="A43" s="116">
        <v>25</v>
      </c>
      <c r="B43" s="117">
        <v>1257</v>
      </c>
      <c r="C43" s="117">
        <v>543</v>
      </c>
      <c r="D43" s="117">
        <v>714</v>
      </c>
      <c r="E43" s="118">
        <v>80</v>
      </c>
      <c r="F43" s="119">
        <v>33</v>
      </c>
      <c r="G43" s="117">
        <v>12</v>
      </c>
      <c r="H43" s="111">
        <v>21</v>
      </c>
      <c r="I43" s="120"/>
    </row>
    <row r="44" spans="1:9" ht="14.25">
      <c r="A44" s="116">
        <v>26</v>
      </c>
      <c r="B44" s="117">
        <v>1252</v>
      </c>
      <c r="C44" s="117">
        <v>554</v>
      </c>
      <c r="D44" s="117">
        <v>698</v>
      </c>
      <c r="E44" s="118">
        <v>81</v>
      </c>
      <c r="F44" s="119">
        <v>45</v>
      </c>
      <c r="G44" s="117">
        <v>17</v>
      </c>
      <c r="H44" s="111">
        <v>28</v>
      </c>
      <c r="I44" s="120"/>
    </row>
    <row r="45" spans="1:9" ht="14.25">
      <c r="A45" s="116">
        <v>27</v>
      </c>
      <c r="B45" s="117">
        <v>1202</v>
      </c>
      <c r="C45" s="117">
        <v>524</v>
      </c>
      <c r="D45" s="117">
        <v>678</v>
      </c>
      <c r="E45" s="118">
        <v>82</v>
      </c>
      <c r="F45" s="119">
        <v>27</v>
      </c>
      <c r="G45" s="117">
        <v>8</v>
      </c>
      <c r="H45" s="111">
        <v>19</v>
      </c>
      <c r="I45" s="120"/>
    </row>
    <row r="46" spans="1:9" ht="14.25">
      <c r="A46" s="116">
        <v>28</v>
      </c>
      <c r="B46" s="117">
        <v>1163</v>
      </c>
      <c r="C46" s="117">
        <v>524</v>
      </c>
      <c r="D46" s="117">
        <v>639</v>
      </c>
      <c r="E46" s="118">
        <v>83</v>
      </c>
      <c r="F46" s="119">
        <v>34</v>
      </c>
      <c r="G46" s="117">
        <v>10</v>
      </c>
      <c r="H46" s="111">
        <v>24</v>
      </c>
      <c r="I46" s="120"/>
    </row>
    <row r="47" spans="1:9" ht="14.25">
      <c r="A47" s="121">
        <v>29</v>
      </c>
      <c r="B47" s="122">
        <v>1154</v>
      </c>
      <c r="C47" s="122">
        <v>487</v>
      </c>
      <c r="D47" s="122">
        <v>667</v>
      </c>
      <c r="E47" s="123">
        <v>84</v>
      </c>
      <c r="F47" s="124">
        <v>35</v>
      </c>
      <c r="G47" s="122">
        <v>6</v>
      </c>
      <c r="H47" s="125">
        <v>29</v>
      </c>
      <c r="I47" s="120"/>
    </row>
    <row r="48" spans="1:9" ht="10.5" customHeight="1">
      <c r="A48" s="116"/>
      <c r="B48" s="117"/>
      <c r="C48" s="117"/>
      <c r="D48" s="117"/>
      <c r="E48" s="118"/>
      <c r="F48" s="119"/>
      <c r="G48" s="117"/>
      <c r="H48" s="111"/>
      <c r="I48" s="120"/>
    </row>
    <row r="49" spans="1:9" ht="14.25">
      <c r="A49" s="116" t="s">
        <v>252</v>
      </c>
      <c r="B49" s="117">
        <v>4475</v>
      </c>
      <c r="C49" s="117">
        <v>2135</v>
      </c>
      <c r="D49" s="117">
        <v>2340</v>
      </c>
      <c r="E49" s="118" t="s">
        <v>253</v>
      </c>
      <c r="F49" s="119">
        <v>110</v>
      </c>
      <c r="G49" s="117">
        <v>30</v>
      </c>
      <c r="H49" s="111">
        <v>80</v>
      </c>
      <c r="I49" s="120"/>
    </row>
    <row r="50" spans="1:9" ht="14.25">
      <c r="A50" s="116">
        <v>30</v>
      </c>
      <c r="B50" s="117">
        <v>1111</v>
      </c>
      <c r="C50" s="117">
        <v>521</v>
      </c>
      <c r="D50" s="117">
        <v>590</v>
      </c>
      <c r="E50" s="118">
        <v>85</v>
      </c>
      <c r="F50" s="119">
        <v>25</v>
      </c>
      <c r="G50" s="117">
        <v>11</v>
      </c>
      <c r="H50" s="111">
        <v>14</v>
      </c>
      <c r="I50" s="120"/>
    </row>
    <row r="51" spans="1:9" ht="14.25">
      <c r="A51" s="116">
        <v>31</v>
      </c>
      <c r="B51" s="117">
        <v>1022</v>
      </c>
      <c r="C51" s="117">
        <v>494</v>
      </c>
      <c r="D51" s="117">
        <v>528</v>
      </c>
      <c r="E51" s="118">
        <v>86</v>
      </c>
      <c r="F51" s="119">
        <v>25</v>
      </c>
      <c r="G51" s="117">
        <v>6</v>
      </c>
      <c r="H51" s="111">
        <v>19</v>
      </c>
      <c r="I51" s="120"/>
    </row>
    <row r="52" spans="1:9" ht="14.25">
      <c r="A52" s="116">
        <v>32</v>
      </c>
      <c r="B52" s="117">
        <v>872</v>
      </c>
      <c r="C52" s="117">
        <v>405</v>
      </c>
      <c r="D52" s="117">
        <v>467</v>
      </c>
      <c r="E52" s="118">
        <v>87</v>
      </c>
      <c r="F52" s="119">
        <v>20</v>
      </c>
      <c r="G52" s="117">
        <v>2</v>
      </c>
      <c r="H52" s="111">
        <v>18</v>
      </c>
      <c r="I52" s="120"/>
    </row>
    <row r="53" spans="1:9" ht="14.25">
      <c r="A53" s="116">
        <v>33</v>
      </c>
      <c r="B53" s="117">
        <v>822</v>
      </c>
      <c r="C53" s="117">
        <v>385</v>
      </c>
      <c r="D53" s="117">
        <v>437</v>
      </c>
      <c r="E53" s="118">
        <v>88</v>
      </c>
      <c r="F53" s="119">
        <v>23</v>
      </c>
      <c r="G53" s="117">
        <v>6</v>
      </c>
      <c r="H53" s="111">
        <v>17</v>
      </c>
      <c r="I53" s="120"/>
    </row>
    <row r="54" spans="1:9" ht="14.25">
      <c r="A54" s="121">
        <v>34</v>
      </c>
      <c r="B54" s="122">
        <v>648</v>
      </c>
      <c r="C54" s="122">
        <v>330</v>
      </c>
      <c r="D54" s="122">
        <v>318</v>
      </c>
      <c r="E54" s="123">
        <v>89</v>
      </c>
      <c r="F54" s="124">
        <v>17</v>
      </c>
      <c r="G54" s="122">
        <v>5</v>
      </c>
      <c r="H54" s="125">
        <v>12</v>
      </c>
      <c r="I54" s="120"/>
    </row>
    <row r="55" spans="1:9" ht="10.5" customHeight="1">
      <c r="A55" s="116"/>
      <c r="B55" s="117"/>
      <c r="C55" s="117"/>
      <c r="D55" s="117"/>
      <c r="E55" s="118"/>
      <c r="F55" s="119"/>
      <c r="G55" s="117"/>
      <c r="H55" s="111"/>
      <c r="I55" s="120"/>
    </row>
    <row r="56" spans="1:9" ht="14.25">
      <c r="A56" s="116" t="s">
        <v>254</v>
      </c>
      <c r="B56" s="117">
        <v>2258</v>
      </c>
      <c r="C56" s="117">
        <v>1217</v>
      </c>
      <c r="D56" s="117">
        <v>1041</v>
      </c>
      <c r="E56" s="118" t="s">
        <v>255</v>
      </c>
      <c r="F56" s="119">
        <v>46</v>
      </c>
      <c r="G56" s="117">
        <v>16</v>
      </c>
      <c r="H56" s="111">
        <v>30</v>
      </c>
      <c r="I56" s="120"/>
    </row>
    <row r="57" spans="1:9" ht="14.25">
      <c r="A57" s="116">
        <v>35</v>
      </c>
      <c r="B57" s="117">
        <v>570</v>
      </c>
      <c r="C57" s="117">
        <v>286</v>
      </c>
      <c r="D57" s="117">
        <v>284</v>
      </c>
      <c r="E57" s="118">
        <v>90</v>
      </c>
      <c r="F57" s="119">
        <v>14</v>
      </c>
      <c r="G57" s="117">
        <v>5</v>
      </c>
      <c r="H57" s="111">
        <v>9</v>
      </c>
      <c r="I57" s="120"/>
    </row>
    <row r="58" spans="1:9" ht="14.25">
      <c r="A58" s="116">
        <v>36</v>
      </c>
      <c r="B58" s="117">
        <v>525</v>
      </c>
      <c r="C58" s="117">
        <v>275</v>
      </c>
      <c r="D58" s="117">
        <v>250</v>
      </c>
      <c r="E58" s="118">
        <v>91</v>
      </c>
      <c r="F58" s="119">
        <v>13</v>
      </c>
      <c r="G58" s="117">
        <v>4</v>
      </c>
      <c r="H58" s="111">
        <v>9</v>
      </c>
      <c r="I58" s="120"/>
    </row>
    <row r="59" spans="1:9" ht="14.25">
      <c r="A59" s="116">
        <v>37</v>
      </c>
      <c r="B59" s="117">
        <v>497</v>
      </c>
      <c r="C59" s="117">
        <v>280</v>
      </c>
      <c r="D59" s="117">
        <v>217</v>
      </c>
      <c r="E59" s="118">
        <v>92</v>
      </c>
      <c r="F59" s="119">
        <v>5</v>
      </c>
      <c r="G59" s="117">
        <v>2</v>
      </c>
      <c r="H59" s="111">
        <v>3</v>
      </c>
      <c r="I59" s="120"/>
    </row>
    <row r="60" spans="1:9" ht="14.25">
      <c r="A60" s="116">
        <v>38</v>
      </c>
      <c r="B60" s="117">
        <v>301</v>
      </c>
      <c r="C60" s="117">
        <v>174</v>
      </c>
      <c r="D60" s="117">
        <v>127</v>
      </c>
      <c r="E60" s="118">
        <v>93</v>
      </c>
      <c r="F60" s="119">
        <v>11</v>
      </c>
      <c r="G60" s="117">
        <v>5</v>
      </c>
      <c r="H60" s="111">
        <v>6</v>
      </c>
      <c r="I60" s="120"/>
    </row>
    <row r="61" spans="1:9" ht="14.25">
      <c r="A61" s="121">
        <v>39</v>
      </c>
      <c r="B61" s="122">
        <v>365</v>
      </c>
      <c r="C61" s="122">
        <v>202</v>
      </c>
      <c r="D61" s="122">
        <v>163</v>
      </c>
      <c r="E61" s="123">
        <v>94</v>
      </c>
      <c r="F61" s="124">
        <v>3</v>
      </c>
      <c r="G61" s="122"/>
      <c r="H61" s="125">
        <v>3</v>
      </c>
      <c r="I61" s="120"/>
    </row>
    <row r="62" spans="1:9" ht="10.5" customHeight="1">
      <c r="A62" s="116"/>
      <c r="B62" s="117"/>
      <c r="C62" s="117"/>
      <c r="D62" s="117"/>
      <c r="E62" s="118"/>
      <c r="F62" s="119"/>
      <c r="G62" s="117"/>
      <c r="H62" s="111"/>
      <c r="I62" s="120"/>
    </row>
    <row r="63" spans="1:9" ht="14.25">
      <c r="A63" s="116" t="s">
        <v>256</v>
      </c>
      <c r="B63" s="117">
        <v>1441</v>
      </c>
      <c r="C63" s="117">
        <v>828</v>
      </c>
      <c r="D63" s="117">
        <v>613</v>
      </c>
      <c r="E63" s="118" t="s">
        <v>257</v>
      </c>
      <c r="F63" s="119">
        <v>13</v>
      </c>
      <c r="G63" s="117"/>
      <c r="H63" s="111">
        <v>13</v>
      </c>
      <c r="I63" s="120"/>
    </row>
    <row r="64" spans="1:9" ht="14.25">
      <c r="A64" s="116">
        <v>40</v>
      </c>
      <c r="B64" s="117">
        <v>371</v>
      </c>
      <c r="C64" s="117">
        <v>206</v>
      </c>
      <c r="D64" s="117">
        <v>165</v>
      </c>
      <c r="E64" s="118">
        <v>95</v>
      </c>
      <c r="F64" s="119">
        <v>7</v>
      </c>
      <c r="G64" s="117"/>
      <c r="H64" s="111">
        <v>7</v>
      </c>
      <c r="I64" s="120"/>
    </row>
    <row r="65" spans="1:9" ht="14.25">
      <c r="A65" s="116">
        <v>41</v>
      </c>
      <c r="B65" s="117">
        <v>301</v>
      </c>
      <c r="C65" s="117">
        <v>186</v>
      </c>
      <c r="D65" s="117">
        <v>115</v>
      </c>
      <c r="E65" s="118">
        <v>96</v>
      </c>
      <c r="F65" s="119">
        <v>2</v>
      </c>
      <c r="G65" s="117"/>
      <c r="H65" s="111">
        <v>2</v>
      </c>
      <c r="I65" s="120"/>
    </row>
    <row r="66" spans="1:9" ht="14.25">
      <c r="A66" s="116">
        <v>42</v>
      </c>
      <c r="B66" s="117">
        <v>259</v>
      </c>
      <c r="C66" s="117">
        <v>144</v>
      </c>
      <c r="D66" s="117">
        <v>115</v>
      </c>
      <c r="E66" s="118">
        <v>97</v>
      </c>
      <c r="F66" s="119">
        <v>2</v>
      </c>
      <c r="G66" s="117"/>
      <c r="H66" s="111">
        <v>2</v>
      </c>
      <c r="I66" s="120"/>
    </row>
    <row r="67" spans="1:9" ht="14.25">
      <c r="A67" s="116">
        <v>43</v>
      </c>
      <c r="B67" s="117">
        <v>249</v>
      </c>
      <c r="C67" s="117">
        <v>143</v>
      </c>
      <c r="D67" s="117">
        <v>106</v>
      </c>
      <c r="E67" s="118">
        <v>98</v>
      </c>
      <c r="F67" s="119">
        <v>1</v>
      </c>
      <c r="G67" s="117"/>
      <c r="H67" s="111">
        <v>1</v>
      </c>
      <c r="I67" s="120"/>
    </row>
    <row r="68" spans="1:9" ht="14.25">
      <c r="A68" s="121">
        <v>44</v>
      </c>
      <c r="B68" s="122">
        <v>261</v>
      </c>
      <c r="C68" s="122">
        <v>149</v>
      </c>
      <c r="D68" s="122">
        <v>112</v>
      </c>
      <c r="E68" s="123">
        <v>99</v>
      </c>
      <c r="F68" s="124">
        <v>1</v>
      </c>
      <c r="G68" s="122"/>
      <c r="H68" s="125">
        <v>1</v>
      </c>
      <c r="I68" s="120"/>
    </row>
    <row r="69" spans="1:9" ht="10.5" customHeight="1">
      <c r="A69" s="116"/>
      <c r="B69" s="117"/>
      <c r="C69" s="117"/>
      <c r="D69" s="117"/>
      <c r="E69" s="118"/>
      <c r="F69" s="119"/>
      <c r="G69" s="117"/>
      <c r="H69" s="111"/>
      <c r="I69" s="120"/>
    </row>
    <row r="70" spans="1:9" ht="14.25">
      <c r="A70" s="116" t="s">
        <v>258</v>
      </c>
      <c r="B70" s="117">
        <v>1115</v>
      </c>
      <c r="C70" s="117">
        <v>652</v>
      </c>
      <c r="D70" s="117">
        <v>463</v>
      </c>
      <c r="E70" s="118" t="s">
        <v>263</v>
      </c>
      <c r="F70" s="119"/>
      <c r="G70" s="117"/>
      <c r="H70" s="111"/>
      <c r="I70" s="120"/>
    </row>
    <row r="71" spans="1:9" ht="14.25">
      <c r="A71" s="116">
        <v>45</v>
      </c>
      <c r="B71" s="117">
        <v>260</v>
      </c>
      <c r="C71" s="117">
        <v>145</v>
      </c>
      <c r="D71" s="117">
        <v>115</v>
      </c>
      <c r="E71" s="118" t="s">
        <v>264</v>
      </c>
      <c r="F71" s="119"/>
      <c r="G71" s="117"/>
      <c r="H71" s="111"/>
      <c r="I71" s="120"/>
    </row>
    <row r="72" spans="1:9" ht="14.25">
      <c r="A72" s="116">
        <v>46</v>
      </c>
      <c r="B72" s="117">
        <v>239</v>
      </c>
      <c r="C72" s="117">
        <v>159</v>
      </c>
      <c r="D72" s="117">
        <v>80</v>
      </c>
      <c r="E72" s="118"/>
      <c r="F72" s="119"/>
      <c r="G72" s="117"/>
      <c r="H72" s="111"/>
      <c r="I72" s="120"/>
    </row>
    <row r="73" spans="1:9" ht="14.25">
      <c r="A73" s="116">
        <v>47</v>
      </c>
      <c r="B73" s="117">
        <v>191</v>
      </c>
      <c r="C73" s="117">
        <v>99</v>
      </c>
      <c r="D73" s="117">
        <v>92</v>
      </c>
      <c r="E73" s="118"/>
      <c r="F73" s="118"/>
      <c r="G73" s="117"/>
      <c r="H73" s="111"/>
      <c r="I73" s="120"/>
    </row>
    <row r="74" spans="1:9" ht="14.25">
      <c r="A74" s="116">
        <v>48</v>
      </c>
      <c r="B74" s="117">
        <v>217</v>
      </c>
      <c r="C74" s="117">
        <v>128</v>
      </c>
      <c r="D74" s="117">
        <v>89</v>
      </c>
      <c r="E74" s="118" t="s">
        <v>265</v>
      </c>
      <c r="F74" s="118"/>
      <c r="G74" s="117"/>
      <c r="H74" s="111"/>
      <c r="I74" s="120"/>
    </row>
    <row r="75" spans="1:8" ht="14.25">
      <c r="A75" s="121">
        <v>49</v>
      </c>
      <c r="B75" s="122">
        <v>208</v>
      </c>
      <c r="C75" s="122">
        <v>121</v>
      </c>
      <c r="D75" s="122">
        <v>87</v>
      </c>
      <c r="E75" s="118" t="s">
        <v>266</v>
      </c>
      <c r="F75" s="118"/>
      <c r="G75" s="117"/>
      <c r="H75" s="111"/>
    </row>
    <row r="76" spans="1:8" ht="14.25">
      <c r="A76" s="116"/>
      <c r="B76" s="117"/>
      <c r="C76" s="117"/>
      <c r="D76" s="117"/>
      <c r="E76" s="118" t="s">
        <v>267</v>
      </c>
      <c r="F76" s="119">
        <f>B7+B14+B21</f>
        <v>4381</v>
      </c>
      <c r="G76" s="117">
        <f>C7+C14+C21</f>
        <v>2186</v>
      </c>
      <c r="H76" s="111">
        <f>D7+D14+D21</f>
        <v>2195</v>
      </c>
    </row>
    <row r="77" spans="1:8" ht="14.25">
      <c r="A77" s="116" t="s">
        <v>259</v>
      </c>
      <c r="B77" s="117">
        <v>1158</v>
      </c>
      <c r="C77" s="117">
        <v>701</v>
      </c>
      <c r="D77" s="117">
        <v>457</v>
      </c>
      <c r="E77" s="118" t="s">
        <v>268</v>
      </c>
      <c r="F77" s="119">
        <f>B28+B35+B42+B49+B56+B63+B70+B77+F7+F14</f>
        <v>25002</v>
      </c>
      <c r="G77" s="117">
        <f>C28+C35+C42+C49+C56+C63+C70+C77+G7+G14</f>
        <v>12214</v>
      </c>
      <c r="H77" s="111">
        <f>D28+D35+D42+D49+D56+D63+D70+D77+H7+H14</f>
        <v>12788</v>
      </c>
    </row>
    <row r="78" spans="1:8" ht="14.25">
      <c r="A78" s="116">
        <v>50</v>
      </c>
      <c r="B78" s="117">
        <v>227</v>
      </c>
      <c r="C78" s="117">
        <v>119</v>
      </c>
      <c r="D78" s="117">
        <v>108</v>
      </c>
      <c r="E78" s="118" t="s">
        <v>269</v>
      </c>
      <c r="F78" s="119">
        <f>F21+F28+F35+F42+F49+F56+F63+F70</f>
        <v>1135</v>
      </c>
      <c r="G78" s="117">
        <f>G21+G28+G35+G42+G49+G56+G63+G70</f>
        <v>471</v>
      </c>
      <c r="H78" s="111">
        <f>H21+H28+H35+H42+H49+H56+H63+H70</f>
        <v>664</v>
      </c>
    </row>
    <row r="79" spans="1:8" ht="14.25">
      <c r="A79" s="116">
        <v>51</v>
      </c>
      <c r="B79" s="117">
        <v>230</v>
      </c>
      <c r="C79" s="117">
        <v>151</v>
      </c>
      <c r="D79" s="117">
        <v>79</v>
      </c>
      <c r="E79" s="126" t="s">
        <v>270</v>
      </c>
      <c r="F79" s="119"/>
      <c r="G79" s="117"/>
      <c r="H79" s="111"/>
    </row>
    <row r="80" spans="1:8" ht="14.25">
      <c r="A80" s="116">
        <v>52</v>
      </c>
      <c r="B80" s="117">
        <v>216</v>
      </c>
      <c r="C80" s="117">
        <v>119</v>
      </c>
      <c r="D80" s="117">
        <v>97</v>
      </c>
      <c r="E80" s="118" t="s">
        <v>267</v>
      </c>
      <c r="F80" s="127">
        <f>F76/$B$5*100</f>
        <v>14.355462350088471</v>
      </c>
      <c r="G80" s="128">
        <f>G76/$C$5*100</f>
        <v>14.69975119359828</v>
      </c>
      <c r="H80" s="129">
        <f>H76/$D$5*100</f>
        <v>14.028248226497093</v>
      </c>
    </row>
    <row r="81" spans="1:8" ht="14.25">
      <c r="A81" s="116">
        <v>53</v>
      </c>
      <c r="B81" s="117">
        <v>231</v>
      </c>
      <c r="C81" s="117">
        <v>141</v>
      </c>
      <c r="D81" s="117">
        <v>90</v>
      </c>
      <c r="E81" s="118" t="s">
        <v>268</v>
      </c>
      <c r="F81" s="127">
        <f>F77/$B$5*100</f>
        <v>81.92542106297923</v>
      </c>
      <c r="G81" s="128">
        <f>G77/$C$5*100</f>
        <v>82.13301055746084</v>
      </c>
      <c r="H81" s="129">
        <f>H77/$D$5*100</f>
        <v>81.72812679746916</v>
      </c>
    </row>
    <row r="82" spans="1:8" ht="15" thickBot="1">
      <c r="A82" s="130">
        <v>54</v>
      </c>
      <c r="B82" s="131">
        <v>254</v>
      </c>
      <c r="C82" s="131">
        <v>171</v>
      </c>
      <c r="D82" s="131">
        <v>83</v>
      </c>
      <c r="E82" s="132" t="s">
        <v>269</v>
      </c>
      <c r="F82" s="133">
        <f>F78/$B$5*100</f>
        <v>3.719116586932302</v>
      </c>
      <c r="G82" s="134">
        <f>G78/$C$5*100</f>
        <v>3.1672382489408917</v>
      </c>
      <c r="H82" s="135">
        <f>H78/$D$5*100</f>
        <v>4.243624976033745</v>
      </c>
    </row>
    <row r="83" ht="14.25">
      <c r="A83" s="184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I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103" customWidth="1"/>
    <col min="2" max="5" width="14.625" style="102" customWidth="1"/>
    <col min="6" max="6" width="14.625" style="103" customWidth="1"/>
    <col min="7" max="8" width="14.625" style="102" customWidth="1"/>
    <col min="9" max="16384" width="9.00390625" style="102" customWidth="1"/>
  </cols>
  <sheetData>
    <row r="1" spans="1:5" ht="14.25">
      <c r="A1" s="102" t="s">
        <v>271</v>
      </c>
      <c r="E1" s="182"/>
    </row>
    <row r="2" ht="10.5" customHeight="1">
      <c r="A2" s="102"/>
    </row>
    <row r="3" ht="15" thickBot="1">
      <c r="A3" s="102" t="s">
        <v>261</v>
      </c>
    </row>
    <row r="4" spans="1:8" ht="14.25">
      <c r="A4" s="104" t="s">
        <v>262</v>
      </c>
      <c r="B4" s="105" t="s">
        <v>5</v>
      </c>
      <c r="C4" s="105" t="s">
        <v>232</v>
      </c>
      <c r="D4" s="105" t="s">
        <v>233</v>
      </c>
      <c r="E4" s="106" t="s">
        <v>262</v>
      </c>
      <c r="F4" s="106" t="s">
        <v>5</v>
      </c>
      <c r="G4" s="106" t="s">
        <v>232</v>
      </c>
      <c r="H4" s="107" t="s">
        <v>233</v>
      </c>
    </row>
    <row r="5" spans="1:8" ht="14.25">
      <c r="A5" s="108" t="s">
        <v>5</v>
      </c>
      <c r="B5" s="109">
        <f>SUM(B7,B14,B21,B28,B35,B42,B49,B56,B63,B70,B77,F7,F14,F21,F28,F35,F42,F49,F56,F63,F70,F71)</f>
        <v>14931</v>
      </c>
      <c r="C5" s="109">
        <f>SUM(C7,C14,C21,C28,C35,C42,C49,C56,C63,C70,C77,G7,G14,G21,G28,G35,G42,G49,G56,G63,G70,G71)</f>
        <v>7119</v>
      </c>
      <c r="D5" s="110">
        <f>SUM(D7,D14,D21,D28,D35,D42,D49,D56,D63,D70,D77,H7,H14,H21,H28,H35,H42,H49,H56,H63,H70,H71)</f>
        <v>7812</v>
      </c>
      <c r="E5" s="111"/>
      <c r="F5" s="112"/>
      <c r="G5" s="111"/>
      <c r="H5" s="111"/>
    </row>
    <row r="6" spans="1:8" ht="10.5" customHeight="1">
      <c r="A6" s="113"/>
      <c r="B6" s="114"/>
      <c r="C6" s="114"/>
      <c r="D6" s="114"/>
      <c r="E6" s="111"/>
      <c r="F6" s="115"/>
      <c r="G6" s="111"/>
      <c r="H6" s="111"/>
    </row>
    <row r="7" spans="1:9" ht="14.25">
      <c r="A7" s="116" t="s">
        <v>240</v>
      </c>
      <c r="B7" s="117">
        <v>1453</v>
      </c>
      <c r="C7" s="117">
        <v>740</v>
      </c>
      <c r="D7" s="117">
        <v>713</v>
      </c>
      <c r="E7" s="118" t="s">
        <v>241</v>
      </c>
      <c r="F7" s="119">
        <v>605</v>
      </c>
      <c r="G7" s="117">
        <v>350</v>
      </c>
      <c r="H7" s="111">
        <v>255</v>
      </c>
      <c r="I7" s="120"/>
    </row>
    <row r="8" spans="1:9" ht="14.25">
      <c r="A8" s="116">
        <v>0</v>
      </c>
      <c r="B8" s="117">
        <v>194</v>
      </c>
      <c r="C8" s="117">
        <v>107</v>
      </c>
      <c r="D8" s="117">
        <v>87</v>
      </c>
      <c r="E8" s="118">
        <v>55</v>
      </c>
      <c r="F8" s="119">
        <v>150</v>
      </c>
      <c r="G8" s="117">
        <v>90</v>
      </c>
      <c r="H8" s="111">
        <v>60</v>
      </c>
      <c r="I8" s="120"/>
    </row>
    <row r="9" spans="1:9" ht="14.25">
      <c r="A9" s="116">
        <v>1</v>
      </c>
      <c r="B9" s="117">
        <v>378</v>
      </c>
      <c r="C9" s="117">
        <v>210</v>
      </c>
      <c r="D9" s="117">
        <v>168</v>
      </c>
      <c r="E9" s="118">
        <v>56</v>
      </c>
      <c r="F9" s="119">
        <v>163</v>
      </c>
      <c r="G9" s="117">
        <v>91</v>
      </c>
      <c r="H9" s="111">
        <v>72</v>
      </c>
      <c r="I9" s="120"/>
    </row>
    <row r="10" spans="1:9" ht="14.25">
      <c r="A10" s="116">
        <v>2</v>
      </c>
      <c r="B10" s="117">
        <v>311</v>
      </c>
      <c r="C10" s="117">
        <v>136</v>
      </c>
      <c r="D10" s="117">
        <v>175</v>
      </c>
      <c r="E10" s="118">
        <v>57</v>
      </c>
      <c r="F10" s="119">
        <v>135</v>
      </c>
      <c r="G10" s="117">
        <v>72</v>
      </c>
      <c r="H10" s="111">
        <v>63</v>
      </c>
      <c r="I10" s="120"/>
    </row>
    <row r="11" spans="1:9" ht="14.25">
      <c r="A11" s="116">
        <v>3</v>
      </c>
      <c r="B11" s="117">
        <v>306</v>
      </c>
      <c r="C11" s="117">
        <v>155</v>
      </c>
      <c r="D11" s="117">
        <v>151</v>
      </c>
      <c r="E11" s="118">
        <v>58</v>
      </c>
      <c r="F11" s="119">
        <v>81</v>
      </c>
      <c r="G11" s="117">
        <v>56</v>
      </c>
      <c r="H11" s="111">
        <v>25</v>
      </c>
      <c r="I11" s="120"/>
    </row>
    <row r="12" spans="1:9" ht="14.25">
      <c r="A12" s="121">
        <v>4</v>
      </c>
      <c r="B12" s="122">
        <v>264</v>
      </c>
      <c r="C12" s="122">
        <v>132</v>
      </c>
      <c r="D12" s="122">
        <v>132</v>
      </c>
      <c r="E12" s="123">
        <v>59</v>
      </c>
      <c r="F12" s="124">
        <v>76</v>
      </c>
      <c r="G12" s="122">
        <v>41</v>
      </c>
      <c r="H12" s="125">
        <v>35</v>
      </c>
      <c r="I12" s="120"/>
    </row>
    <row r="13" spans="1:9" ht="10.5" customHeight="1">
      <c r="A13" s="116"/>
      <c r="B13" s="117"/>
      <c r="C13" s="117"/>
      <c r="D13" s="117"/>
      <c r="E13" s="118"/>
      <c r="F13" s="119"/>
      <c r="G13" s="117"/>
      <c r="H13" s="111"/>
      <c r="I13" s="120"/>
    </row>
    <row r="14" spans="1:9" ht="14.25">
      <c r="A14" s="116" t="s">
        <v>242</v>
      </c>
      <c r="B14" s="117">
        <v>763</v>
      </c>
      <c r="C14" s="117">
        <v>381</v>
      </c>
      <c r="D14" s="117">
        <v>382</v>
      </c>
      <c r="E14" s="118" t="s">
        <v>243</v>
      </c>
      <c r="F14" s="119">
        <v>301</v>
      </c>
      <c r="G14" s="117">
        <v>167</v>
      </c>
      <c r="H14" s="111">
        <v>134</v>
      </c>
      <c r="I14" s="120"/>
    </row>
    <row r="15" spans="1:9" ht="14.25">
      <c r="A15" s="116">
        <v>5</v>
      </c>
      <c r="B15" s="117">
        <v>231</v>
      </c>
      <c r="C15" s="117">
        <v>117</v>
      </c>
      <c r="D15" s="117">
        <v>114</v>
      </c>
      <c r="E15" s="118">
        <v>60</v>
      </c>
      <c r="F15" s="119">
        <v>77</v>
      </c>
      <c r="G15" s="117">
        <v>47</v>
      </c>
      <c r="H15" s="111">
        <v>30</v>
      </c>
      <c r="I15" s="120"/>
    </row>
    <row r="16" spans="1:9" ht="14.25">
      <c r="A16" s="116">
        <v>6</v>
      </c>
      <c r="B16" s="117">
        <v>207</v>
      </c>
      <c r="C16" s="117">
        <v>100</v>
      </c>
      <c r="D16" s="117">
        <v>107</v>
      </c>
      <c r="E16" s="118">
        <v>61</v>
      </c>
      <c r="F16" s="119">
        <v>67</v>
      </c>
      <c r="G16" s="117">
        <v>39</v>
      </c>
      <c r="H16" s="111">
        <v>28</v>
      </c>
      <c r="I16" s="120"/>
    </row>
    <row r="17" spans="1:9" ht="14.25">
      <c r="A17" s="116">
        <v>7</v>
      </c>
      <c r="B17" s="117">
        <v>145</v>
      </c>
      <c r="C17" s="117">
        <v>72</v>
      </c>
      <c r="D17" s="117">
        <v>73</v>
      </c>
      <c r="E17" s="118">
        <v>62</v>
      </c>
      <c r="F17" s="119">
        <v>60</v>
      </c>
      <c r="G17" s="117">
        <v>28</v>
      </c>
      <c r="H17" s="111">
        <v>32</v>
      </c>
      <c r="I17" s="120"/>
    </row>
    <row r="18" spans="1:9" ht="14.25">
      <c r="A18" s="116">
        <v>8</v>
      </c>
      <c r="B18" s="117">
        <v>95</v>
      </c>
      <c r="C18" s="117">
        <v>49</v>
      </c>
      <c r="D18" s="117">
        <v>46</v>
      </c>
      <c r="E18" s="118">
        <v>63</v>
      </c>
      <c r="F18" s="119">
        <v>45</v>
      </c>
      <c r="G18" s="117">
        <v>22</v>
      </c>
      <c r="H18" s="111">
        <v>23</v>
      </c>
      <c r="I18" s="120"/>
    </row>
    <row r="19" spans="1:9" ht="14.25">
      <c r="A19" s="121">
        <v>9</v>
      </c>
      <c r="B19" s="122">
        <v>85</v>
      </c>
      <c r="C19" s="122">
        <v>43</v>
      </c>
      <c r="D19" s="122">
        <v>42</v>
      </c>
      <c r="E19" s="123">
        <v>64</v>
      </c>
      <c r="F19" s="124">
        <v>52</v>
      </c>
      <c r="G19" s="122">
        <v>31</v>
      </c>
      <c r="H19" s="125">
        <v>21</v>
      </c>
      <c r="I19" s="120"/>
    </row>
    <row r="20" spans="1:9" ht="10.5" customHeight="1">
      <c r="A20" s="116"/>
      <c r="B20" s="117"/>
      <c r="C20" s="117"/>
      <c r="D20" s="117"/>
      <c r="E20" s="118"/>
      <c r="F20" s="119"/>
      <c r="G20" s="117"/>
      <c r="H20" s="111"/>
      <c r="I20" s="120"/>
    </row>
    <row r="21" spans="1:9" ht="14.25">
      <c r="A21" s="116" t="s">
        <v>244</v>
      </c>
      <c r="B21" s="117">
        <v>317</v>
      </c>
      <c r="C21" s="117">
        <v>143</v>
      </c>
      <c r="D21" s="117">
        <v>174</v>
      </c>
      <c r="E21" s="118" t="s">
        <v>245</v>
      </c>
      <c r="F21" s="119">
        <v>176</v>
      </c>
      <c r="G21" s="117">
        <v>89</v>
      </c>
      <c r="H21" s="111">
        <v>87</v>
      </c>
      <c r="I21" s="120"/>
    </row>
    <row r="22" spans="1:9" ht="14.25">
      <c r="A22" s="116">
        <v>10</v>
      </c>
      <c r="B22" s="117">
        <v>63</v>
      </c>
      <c r="C22" s="117">
        <v>24</v>
      </c>
      <c r="D22" s="117">
        <v>39</v>
      </c>
      <c r="E22" s="118">
        <v>65</v>
      </c>
      <c r="F22" s="119">
        <v>34</v>
      </c>
      <c r="G22" s="117">
        <v>16</v>
      </c>
      <c r="H22" s="111">
        <v>18</v>
      </c>
      <c r="I22" s="120"/>
    </row>
    <row r="23" spans="1:9" ht="14.25">
      <c r="A23" s="116">
        <v>11</v>
      </c>
      <c r="B23" s="117">
        <v>60</v>
      </c>
      <c r="C23" s="117">
        <v>30</v>
      </c>
      <c r="D23" s="117">
        <v>30</v>
      </c>
      <c r="E23" s="118">
        <v>66</v>
      </c>
      <c r="F23" s="119">
        <v>39</v>
      </c>
      <c r="G23" s="117">
        <v>27</v>
      </c>
      <c r="H23" s="111">
        <v>12</v>
      </c>
      <c r="I23" s="120"/>
    </row>
    <row r="24" spans="1:9" ht="14.25">
      <c r="A24" s="116">
        <v>12</v>
      </c>
      <c r="B24" s="117">
        <v>55</v>
      </c>
      <c r="C24" s="117">
        <v>26</v>
      </c>
      <c r="D24" s="117">
        <v>29</v>
      </c>
      <c r="E24" s="118">
        <v>67</v>
      </c>
      <c r="F24" s="119">
        <v>33</v>
      </c>
      <c r="G24" s="117">
        <v>16</v>
      </c>
      <c r="H24" s="111">
        <v>17</v>
      </c>
      <c r="I24" s="120"/>
    </row>
    <row r="25" spans="1:9" ht="14.25">
      <c r="A25" s="116">
        <v>13</v>
      </c>
      <c r="B25" s="117">
        <v>86</v>
      </c>
      <c r="C25" s="117">
        <v>45</v>
      </c>
      <c r="D25" s="117">
        <v>41</v>
      </c>
      <c r="E25" s="118">
        <v>68</v>
      </c>
      <c r="F25" s="119">
        <v>37</v>
      </c>
      <c r="G25" s="117">
        <v>13</v>
      </c>
      <c r="H25" s="111">
        <v>24</v>
      </c>
      <c r="I25" s="120"/>
    </row>
    <row r="26" spans="1:9" ht="14.25">
      <c r="A26" s="121">
        <v>14</v>
      </c>
      <c r="B26" s="122">
        <v>53</v>
      </c>
      <c r="C26" s="122">
        <v>18</v>
      </c>
      <c r="D26" s="122">
        <v>35</v>
      </c>
      <c r="E26" s="123">
        <v>69</v>
      </c>
      <c r="F26" s="124">
        <v>33</v>
      </c>
      <c r="G26" s="122">
        <v>17</v>
      </c>
      <c r="H26" s="125">
        <v>16</v>
      </c>
      <c r="I26" s="120"/>
    </row>
    <row r="27" spans="1:9" ht="10.5" customHeight="1">
      <c r="A27" s="116"/>
      <c r="B27" s="117"/>
      <c r="C27" s="117"/>
      <c r="D27" s="117"/>
      <c r="E27" s="118"/>
      <c r="F27" s="119"/>
      <c r="G27" s="117"/>
      <c r="H27" s="111"/>
      <c r="I27" s="120"/>
    </row>
    <row r="28" spans="1:9" ht="14.25">
      <c r="A28" s="116" t="s">
        <v>246</v>
      </c>
      <c r="B28" s="117">
        <v>600</v>
      </c>
      <c r="C28" s="117">
        <v>259</v>
      </c>
      <c r="D28" s="117">
        <v>341</v>
      </c>
      <c r="E28" s="118" t="s">
        <v>247</v>
      </c>
      <c r="F28" s="119">
        <v>150</v>
      </c>
      <c r="G28" s="117">
        <v>57</v>
      </c>
      <c r="H28" s="111">
        <v>93</v>
      </c>
      <c r="I28" s="120"/>
    </row>
    <row r="29" spans="1:9" ht="14.25">
      <c r="A29" s="116">
        <v>15</v>
      </c>
      <c r="B29" s="117">
        <v>89</v>
      </c>
      <c r="C29" s="117">
        <v>38</v>
      </c>
      <c r="D29" s="117">
        <v>51</v>
      </c>
      <c r="E29" s="118">
        <v>70</v>
      </c>
      <c r="F29" s="119">
        <v>19</v>
      </c>
      <c r="G29" s="117">
        <v>10</v>
      </c>
      <c r="H29" s="111">
        <v>9</v>
      </c>
      <c r="I29" s="120"/>
    </row>
    <row r="30" spans="1:9" ht="14.25">
      <c r="A30" s="116">
        <v>16</v>
      </c>
      <c r="B30" s="117">
        <v>132</v>
      </c>
      <c r="C30" s="117">
        <v>68</v>
      </c>
      <c r="D30" s="117">
        <v>64</v>
      </c>
      <c r="E30" s="118">
        <v>71</v>
      </c>
      <c r="F30" s="119">
        <v>43</v>
      </c>
      <c r="G30" s="117">
        <v>14</v>
      </c>
      <c r="H30" s="111">
        <v>29</v>
      </c>
      <c r="I30" s="120"/>
    </row>
    <row r="31" spans="1:9" ht="14.25">
      <c r="A31" s="116">
        <v>17</v>
      </c>
      <c r="B31" s="117">
        <v>74</v>
      </c>
      <c r="C31" s="117">
        <v>38</v>
      </c>
      <c r="D31" s="117">
        <v>36</v>
      </c>
      <c r="E31" s="118">
        <v>72</v>
      </c>
      <c r="F31" s="119">
        <v>26</v>
      </c>
      <c r="G31" s="117">
        <v>10</v>
      </c>
      <c r="H31" s="111">
        <v>16</v>
      </c>
      <c r="I31" s="120"/>
    </row>
    <row r="32" spans="1:9" ht="14.25">
      <c r="A32" s="116">
        <v>18</v>
      </c>
      <c r="B32" s="117">
        <v>107</v>
      </c>
      <c r="C32" s="117">
        <v>47</v>
      </c>
      <c r="D32" s="117">
        <v>60</v>
      </c>
      <c r="E32" s="118">
        <v>73</v>
      </c>
      <c r="F32" s="119">
        <v>34</v>
      </c>
      <c r="G32" s="117">
        <v>12</v>
      </c>
      <c r="H32" s="111">
        <v>22</v>
      </c>
      <c r="I32" s="120"/>
    </row>
    <row r="33" spans="1:9" ht="14.25">
      <c r="A33" s="121">
        <v>19</v>
      </c>
      <c r="B33" s="122">
        <v>198</v>
      </c>
      <c r="C33" s="122">
        <v>68</v>
      </c>
      <c r="D33" s="122">
        <v>130</v>
      </c>
      <c r="E33" s="123">
        <v>74</v>
      </c>
      <c r="F33" s="124">
        <v>28</v>
      </c>
      <c r="G33" s="122">
        <v>11</v>
      </c>
      <c r="H33" s="125">
        <v>17</v>
      </c>
      <c r="I33" s="120"/>
    </row>
    <row r="34" spans="1:9" ht="10.5" customHeight="1">
      <c r="A34" s="116"/>
      <c r="B34" s="117"/>
      <c r="C34" s="117"/>
      <c r="D34" s="117"/>
      <c r="E34" s="118"/>
      <c r="F34" s="119"/>
      <c r="G34" s="117"/>
      <c r="H34" s="111"/>
      <c r="I34" s="120"/>
    </row>
    <row r="35" spans="1:9" ht="14.25">
      <c r="A35" s="116" t="s">
        <v>248</v>
      </c>
      <c r="B35" s="117">
        <v>1762</v>
      </c>
      <c r="C35" s="117">
        <v>734</v>
      </c>
      <c r="D35" s="117">
        <v>1028</v>
      </c>
      <c r="E35" s="118" t="s">
        <v>249</v>
      </c>
      <c r="F35" s="119">
        <v>123</v>
      </c>
      <c r="G35" s="117">
        <v>56</v>
      </c>
      <c r="H35" s="111">
        <v>67</v>
      </c>
      <c r="I35" s="120"/>
    </row>
    <row r="36" spans="1:9" ht="14.25">
      <c r="A36" s="116">
        <v>20</v>
      </c>
      <c r="B36" s="117">
        <v>254</v>
      </c>
      <c r="C36" s="117">
        <v>109</v>
      </c>
      <c r="D36" s="117">
        <v>145</v>
      </c>
      <c r="E36" s="118">
        <v>75</v>
      </c>
      <c r="F36" s="119">
        <v>31</v>
      </c>
      <c r="G36" s="117">
        <v>16</v>
      </c>
      <c r="H36" s="111">
        <v>15</v>
      </c>
      <c r="I36" s="120"/>
    </row>
    <row r="37" spans="1:9" ht="14.25">
      <c r="A37" s="116">
        <v>21</v>
      </c>
      <c r="B37" s="117">
        <v>314</v>
      </c>
      <c r="C37" s="117">
        <v>116</v>
      </c>
      <c r="D37" s="117">
        <v>198</v>
      </c>
      <c r="E37" s="118">
        <v>76</v>
      </c>
      <c r="F37" s="119">
        <v>25</v>
      </c>
      <c r="G37" s="117">
        <v>12</v>
      </c>
      <c r="H37" s="111">
        <v>13</v>
      </c>
      <c r="I37" s="120"/>
    </row>
    <row r="38" spans="1:9" ht="14.25">
      <c r="A38" s="116">
        <v>22</v>
      </c>
      <c r="B38" s="117">
        <v>329</v>
      </c>
      <c r="C38" s="117">
        <v>138</v>
      </c>
      <c r="D38" s="117">
        <v>191</v>
      </c>
      <c r="E38" s="118">
        <v>77</v>
      </c>
      <c r="F38" s="119">
        <v>25</v>
      </c>
      <c r="G38" s="117">
        <v>9</v>
      </c>
      <c r="H38" s="111">
        <v>16</v>
      </c>
      <c r="I38" s="120"/>
    </row>
    <row r="39" spans="1:9" ht="14.25">
      <c r="A39" s="116">
        <v>23</v>
      </c>
      <c r="B39" s="117">
        <v>413</v>
      </c>
      <c r="C39" s="117">
        <v>182</v>
      </c>
      <c r="D39" s="117">
        <v>231</v>
      </c>
      <c r="E39" s="118">
        <v>78</v>
      </c>
      <c r="F39" s="119">
        <v>28</v>
      </c>
      <c r="G39" s="117">
        <v>13</v>
      </c>
      <c r="H39" s="111">
        <v>15</v>
      </c>
      <c r="I39" s="120"/>
    </row>
    <row r="40" spans="1:9" ht="14.25">
      <c r="A40" s="121">
        <v>24</v>
      </c>
      <c r="B40" s="122">
        <v>452</v>
      </c>
      <c r="C40" s="122">
        <v>189</v>
      </c>
      <c r="D40" s="122">
        <v>263</v>
      </c>
      <c r="E40" s="123">
        <v>79</v>
      </c>
      <c r="F40" s="124">
        <v>14</v>
      </c>
      <c r="G40" s="122">
        <v>6</v>
      </c>
      <c r="H40" s="125">
        <v>8</v>
      </c>
      <c r="I40" s="120"/>
    </row>
    <row r="41" spans="1:9" ht="10.5" customHeight="1">
      <c r="A41" s="116"/>
      <c r="B41" s="117"/>
      <c r="C41" s="117"/>
      <c r="D41" s="117"/>
      <c r="E41" s="118"/>
      <c r="F41" s="119"/>
      <c r="G41" s="117"/>
      <c r="H41" s="111"/>
      <c r="I41" s="120"/>
    </row>
    <row r="42" spans="1:9" ht="14.25">
      <c r="A42" s="116" t="s">
        <v>250</v>
      </c>
      <c r="B42" s="117">
        <v>2912</v>
      </c>
      <c r="C42" s="117">
        <v>1277</v>
      </c>
      <c r="D42" s="117">
        <v>1635</v>
      </c>
      <c r="E42" s="118" t="s">
        <v>251</v>
      </c>
      <c r="F42" s="119">
        <v>98</v>
      </c>
      <c r="G42" s="117">
        <v>23</v>
      </c>
      <c r="H42" s="111">
        <v>75</v>
      </c>
      <c r="I42" s="120"/>
    </row>
    <row r="43" spans="1:9" ht="14.25">
      <c r="A43" s="116">
        <v>25</v>
      </c>
      <c r="B43" s="117">
        <v>499</v>
      </c>
      <c r="C43" s="117">
        <v>210</v>
      </c>
      <c r="D43" s="117">
        <v>289</v>
      </c>
      <c r="E43" s="118">
        <v>80</v>
      </c>
      <c r="F43" s="119">
        <v>18</v>
      </c>
      <c r="G43" s="117">
        <v>3</v>
      </c>
      <c r="H43" s="111">
        <v>15</v>
      </c>
      <c r="I43" s="120"/>
    </row>
    <row r="44" spans="1:9" ht="14.25">
      <c r="A44" s="116">
        <v>26</v>
      </c>
      <c r="B44" s="117">
        <v>593</v>
      </c>
      <c r="C44" s="117">
        <v>271</v>
      </c>
      <c r="D44" s="117">
        <v>322</v>
      </c>
      <c r="E44" s="118">
        <v>81</v>
      </c>
      <c r="F44" s="119">
        <v>24</v>
      </c>
      <c r="G44" s="117">
        <v>9</v>
      </c>
      <c r="H44" s="111">
        <v>15</v>
      </c>
      <c r="I44" s="120"/>
    </row>
    <row r="45" spans="1:9" ht="14.25">
      <c r="A45" s="116">
        <v>27</v>
      </c>
      <c r="B45" s="117">
        <v>584</v>
      </c>
      <c r="C45" s="117">
        <v>254</v>
      </c>
      <c r="D45" s="117">
        <v>330</v>
      </c>
      <c r="E45" s="118">
        <v>82</v>
      </c>
      <c r="F45" s="119">
        <v>15</v>
      </c>
      <c r="G45" s="117">
        <v>2</v>
      </c>
      <c r="H45" s="111">
        <v>13</v>
      </c>
      <c r="I45" s="120"/>
    </row>
    <row r="46" spans="1:9" ht="14.25">
      <c r="A46" s="116">
        <v>28</v>
      </c>
      <c r="B46" s="117">
        <v>606</v>
      </c>
      <c r="C46" s="117">
        <v>273</v>
      </c>
      <c r="D46" s="117">
        <v>333</v>
      </c>
      <c r="E46" s="118">
        <v>83</v>
      </c>
      <c r="F46" s="119">
        <v>16</v>
      </c>
      <c r="G46" s="117">
        <v>5</v>
      </c>
      <c r="H46" s="111">
        <v>11</v>
      </c>
      <c r="I46" s="120"/>
    </row>
    <row r="47" spans="1:9" ht="14.25">
      <c r="A47" s="121">
        <v>29</v>
      </c>
      <c r="B47" s="122">
        <v>630</v>
      </c>
      <c r="C47" s="122">
        <v>269</v>
      </c>
      <c r="D47" s="122">
        <v>361</v>
      </c>
      <c r="E47" s="123">
        <v>84</v>
      </c>
      <c r="F47" s="124">
        <v>25</v>
      </c>
      <c r="G47" s="122">
        <v>4</v>
      </c>
      <c r="H47" s="125">
        <v>21</v>
      </c>
      <c r="I47" s="120"/>
    </row>
    <row r="48" spans="1:9" ht="10.5" customHeight="1">
      <c r="A48" s="116"/>
      <c r="B48" s="117"/>
      <c r="C48" s="117"/>
      <c r="D48" s="117"/>
      <c r="E48" s="118"/>
      <c r="F48" s="119"/>
      <c r="G48" s="117"/>
      <c r="H48" s="111"/>
      <c r="I48" s="120"/>
    </row>
    <row r="49" spans="1:9" ht="14.25">
      <c r="A49" s="116" t="s">
        <v>252</v>
      </c>
      <c r="B49" s="117">
        <v>2371</v>
      </c>
      <c r="C49" s="117">
        <v>1112</v>
      </c>
      <c r="D49" s="117">
        <v>1259</v>
      </c>
      <c r="E49" s="118" t="s">
        <v>253</v>
      </c>
      <c r="F49" s="119">
        <v>67</v>
      </c>
      <c r="G49" s="117">
        <v>21</v>
      </c>
      <c r="H49" s="111">
        <v>46</v>
      </c>
      <c r="I49" s="120"/>
    </row>
    <row r="50" spans="1:9" ht="14.25">
      <c r="A50" s="116">
        <v>30</v>
      </c>
      <c r="B50" s="117">
        <v>594</v>
      </c>
      <c r="C50" s="117">
        <v>276</v>
      </c>
      <c r="D50" s="117">
        <v>318</v>
      </c>
      <c r="E50" s="118">
        <v>85</v>
      </c>
      <c r="F50" s="119">
        <v>15</v>
      </c>
      <c r="G50" s="117">
        <v>7</v>
      </c>
      <c r="H50" s="111">
        <v>8</v>
      </c>
      <c r="I50" s="120"/>
    </row>
    <row r="51" spans="1:9" ht="14.25">
      <c r="A51" s="116">
        <v>31</v>
      </c>
      <c r="B51" s="117">
        <v>583</v>
      </c>
      <c r="C51" s="117">
        <v>282</v>
      </c>
      <c r="D51" s="117">
        <v>301</v>
      </c>
      <c r="E51" s="118">
        <v>86</v>
      </c>
      <c r="F51" s="119">
        <v>16</v>
      </c>
      <c r="G51" s="117">
        <v>3</v>
      </c>
      <c r="H51" s="111">
        <v>13</v>
      </c>
      <c r="I51" s="120"/>
    </row>
    <row r="52" spans="1:9" ht="14.25">
      <c r="A52" s="116">
        <v>32</v>
      </c>
      <c r="B52" s="117">
        <v>446</v>
      </c>
      <c r="C52" s="117">
        <v>203</v>
      </c>
      <c r="D52" s="117">
        <v>243</v>
      </c>
      <c r="E52" s="118">
        <v>87</v>
      </c>
      <c r="F52" s="119">
        <v>13</v>
      </c>
      <c r="G52" s="117">
        <v>2</v>
      </c>
      <c r="H52" s="111">
        <v>11</v>
      </c>
      <c r="I52" s="120"/>
    </row>
    <row r="53" spans="1:9" ht="14.25">
      <c r="A53" s="116">
        <v>33</v>
      </c>
      <c r="B53" s="117">
        <v>429</v>
      </c>
      <c r="C53" s="117">
        <v>200</v>
      </c>
      <c r="D53" s="117">
        <v>229</v>
      </c>
      <c r="E53" s="118">
        <v>88</v>
      </c>
      <c r="F53" s="119">
        <v>14</v>
      </c>
      <c r="G53" s="117">
        <v>6</v>
      </c>
      <c r="H53" s="111">
        <v>8</v>
      </c>
      <c r="I53" s="120"/>
    </row>
    <row r="54" spans="1:9" ht="14.25">
      <c r="A54" s="121">
        <v>34</v>
      </c>
      <c r="B54" s="122">
        <v>319</v>
      </c>
      <c r="C54" s="122">
        <v>151</v>
      </c>
      <c r="D54" s="122">
        <v>168</v>
      </c>
      <c r="E54" s="123">
        <v>89</v>
      </c>
      <c r="F54" s="124">
        <v>9</v>
      </c>
      <c r="G54" s="122">
        <v>3</v>
      </c>
      <c r="H54" s="125">
        <v>6</v>
      </c>
      <c r="I54" s="120"/>
    </row>
    <row r="55" spans="1:9" ht="10.5" customHeight="1">
      <c r="A55" s="116"/>
      <c r="B55" s="117"/>
      <c r="C55" s="117"/>
      <c r="D55" s="117"/>
      <c r="E55" s="118"/>
      <c r="F55" s="119"/>
      <c r="G55" s="117"/>
      <c r="H55" s="111"/>
      <c r="I55" s="120"/>
    </row>
    <row r="56" spans="1:9" ht="14.25">
      <c r="A56" s="116" t="s">
        <v>254</v>
      </c>
      <c r="B56" s="117">
        <v>1155</v>
      </c>
      <c r="C56" s="117">
        <v>592</v>
      </c>
      <c r="D56" s="117">
        <v>563</v>
      </c>
      <c r="E56" s="118" t="s">
        <v>255</v>
      </c>
      <c r="F56" s="119">
        <v>30</v>
      </c>
      <c r="G56" s="117">
        <v>12</v>
      </c>
      <c r="H56" s="111">
        <v>18</v>
      </c>
      <c r="I56" s="120"/>
    </row>
    <row r="57" spans="1:9" ht="14.25">
      <c r="A57" s="116">
        <v>35</v>
      </c>
      <c r="B57" s="117">
        <v>300</v>
      </c>
      <c r="C57" s="117">
        <v>148</v>
      </c>
      <c r="D57" s="117">
        <v>152</v>
      </c>
      <c r="E57" s="118">
        <v>90</v>
      </c>
      <c r="F57" s="119">
        <v>10</v>
      </c>
      <c r="G57" s="117">
        <v>4</v>
      </c>
      <c r="H57" s="111">
        <v>6</v>
      </c>
      <c r="I57" s="120"/>
    </row>
    <row r="58" spans="1:9" ht="14.25">
      <c r="A58" s="116">
        <v>36</v>
      </c>
      <c r="B58" s="117">
        <v>279</v>
      </c>
      <c r="C58" s="117">
        <v>136</v>
      </c>
      <c r="D58" s="117">
        <v>143</v>
      </c>
      <c r="E58" s="118">
        <v>91</v>
      </c>
      <c r="F58" s="119">
        <v>9</v>
      </c>
      <c r="G58" s="117">
        <v>4</v>
      </c>
      <c r="H58" s="111">
        <v>5</v>
      </c>
      <c r="I58" s="120"/>
    </row>
    <row r="59" spans="1:9" ht="14.25">
      <c r="A59" s="116">
        <v>37</v>
      </c>
      <c r="B59" s="117">
        <v>245</v>
      </c>
      <c r="C59" s="117">
        <v>136</v>
      </c>
      <c r="D59" s="117">
        <v>109</v>
      </c>
      <c r="E59" s="118">
        <v>92</v>
      </c>
      <c r="F59" s="119">
        <v>2</v>
      </c>
      <c r="G59" s="117">
        <v>1</v>
      </c>
      <c r="H59" s="111">
        <v>1</v>
      </c>
      <c r="I59" s="120"/>
    </row>
    <row r="60" spans="1:9" ht="14.25">
      <c r="A60" s="116">
        <v>38</v>
      </c>
      <c r="B60" s="117">
        <v>148</v>
      </c>
      <c r="C60" s="117">
        <v>81</v>
      </c>
      <c r="D60" s="117">
        <v>67</v>
      </c>
      <c r="E60" s="118">
        <v>93</v>
      </c>
      <c r="F60" s="119">
        <v>6</v>
      </c>
      <c r="G60" s="117">
        <v>3</v>
      </c>
      <c r="H60" s="111">
        <v>3</v>
      </c>
      <c r="I60" s="120"/>
    </row>
    <row r="61" spans="1:9" ht="14.25">
      <c r="A61" s="121">
        <v>39</v>
      </c>
      <c r="B61" s="122">
        <v>183</v>
      </c>
      <c r="C61" s="122">
        <v>91</v>
      </c>
      <c r="D61" s="122">
        <v>92</v>
      </c>
      <c r="E61" s="123">
        <v>94</v>
      </c>
      <c r="F61" s="136">
        <v>3</v>
      </c>
      <c r="G61" s="137">
        <v>0</v>
      </c>
      <c r="H61" s="138">
        <v>3</v>
      </c>
      <c r="I61" s="120"/>
    </row>
    <row r="62" spans="1:9" ht="10.5" customHeight="1">
      <c r="A62" s="116"/>
      <c r="B62" s="117"/>
      <c r="C62" s="117"/>
      <c r="D62" s="117"/>
      <c r="E62" s="118"/>
      <c r="F62" s="139"/>
      <c r="G62" s="140"/>
      <c r="H62" s="141"/>
      <c r="I62" s="120"/>
    </row>
    <row r="63" spans="1:9" ht="14.25">
      <c r="A63" s="116" t="s">
        <v>256</v>
      </c>
      <c r="B63" s="117">
        <v>771</v>
      </c>
      <c r="C63" s="117">
        <v>411</v>
      </c>
      <c r="D63" s="117">
        <v>360</v>
      </c>
      <c r="E63" s="118" t="s">
        <v>257</v>
      </c>
      <c r="F63" s="139">
        <v>8</v>
      </c>
      <c r="G63" s="140">
        <v>0</v>
      </c>
      <c r="H63" s="141">
        <v>8</v>
      </c>
      <c r="I63" s="120"/>
    </row>
    <row r="64" spans="1:9" ht="14.25">
      <c r="A64" s="116">
        <v>40</v>
      </c>
      <c r="B64" s="117">
        <v>190</v>
      </c>
      <c r="C64" s="117">
        <v>100</v>
      </c>
      <c r="D64" s="117">
        <v>90</v>
      </c>
      <c r="E64" s="118">
        <v>95</v>
      </c>
      <c r="F64" s="139">
        <v>5</v>
      </c>
      <c r="G64" s="140">
        <v>0</v>
      </c>
      <c r="H64" s="141">
        <v>5</v>
      </c>
      <c r="I64" s="120"/>
    </row>
    <row r="65" spans="1:9" ht="14.25">
      <c r="A65" s="116">
        <v>41</v>
      </c>
      <c r="B65" s="117">
        <v>152</v>
      </c>
      <c r="C65" s="117">
        <v>86</v>
      </c>
      <c r="D65" s="117">
        <v>66</v>
      </c>
      <c r="E65" s="118">
        <v>96</v>
      </c>
      <c r="F65" s="139">
        <v>1</v>
      </c>
      <c r="G65" s="140">
        <v>0</v>
      </c>
      <c r="H65" s="141">
        <v>1</v>
      </c>
      <c r="I65" s="120"/>
    </row>
    <row r="66" spans="1:9" ht="14.25">
      <c r="A66" s="116">
        <v>42</v>
      </c>
      <c r="B66" s="117">
        <v>139</v>
      </c>
      <c r="C66" s="117">
        <v>73</v>
      </c>
      <c r="D66" s="117">
        <v>66</v>
      </c>
      <c r="E66" s="118">
        <v>97</v>
      </c>
      <c r="F66" s="139">
        <v>2</v>
      </c>
      <c r="G66" s="140">
        <v>0</v>
      </c>
      <c r="H66" s="141">
        <v>2</v>
      </c>
      <c r="I66" s="120"/>
    </row>
    <row r="67" spans="1:9" ht="14.25">
      <c r="A67" s="116">
        <v>43</v>
      </c>
      <c r="B67" s="117">
        <v>146</v>
      </c>
      <c r="C67" s="117">
        <v>72</v>
      </c>
      <c r="D67" s="117">
        <v>74</v>
      </c>
      <c r="E67" s="118">
        <v>98</v>
      </c>
      <c r="F67" s="139">
        <v>0</v>
      </c>
      <c r="G67" s="140">
        <v>0</v>
      </c>
      <c r="H67" s="141">
        <v>0</v>
      </c>
      <c r="I67" s="120"/>
    </row>
    <row r="68" spans="1:9" ht="14.25">
      <c r="A68" s="121">
        <v>44</v>
      </c>
      <c r="B68" s="122">
        <v>144</v>
      </c>
      <c r="C68" s="122">
        <v>80</v>
      </c>
      <c r="D68" s="122">
        <v>64</v>
      </c>
      <c r="E68" s="123">
        <v>99</v>
      </c>
      <c r="F68" s="136">
        <v>0</v>
      </c>
      <c r="G68" s="137">
        <v>0</v>
      </c>
      <c r="H68" s="138">
        <v>0</v>
      </c>
      <c r="I68" s="120"/>
    </row>
    <row r="69" spans="1:9" ht="10.5" customHeight="1">
      <c r="A69" s="116"/>
      <c r="B69" s="117"/>
      <c r="C69" s="117"/>
      <c r="D69" s="117"/>
      <c r="E69" s="118"/>
      <c r="F69" s="139"/>
      <c r="G69" s="140"/>
      <c r="H69" s="141"/>
      <c r="I69" s="120"/>
    </row>
    <row r="70" spans="1:9" ht="14.25">
      <c r="A70" s="116" t="s">
        <v>258</v>
      </c>
      <c r="B70" s="117">
        <v>638</v>
      </c>
      <c r="C70" s="117">
        <v>338</v>
      </c>
      <c r="D70" s="117">
        <v>300</v>
      </c>
      <c r="E70" s="118" t="s">
        <v>263</v>
      </c>
      <c r="F70" s="139">
        <v>0</v>
      </c>
      <c r="G70" s="140">
        <v>0</v>
      </c>
      <c r="H70" s="141">
        <v>0</v>
      </c>
      <c r="I70" s="120"/>
    </row>
    <row r="71" spans="1:9" ht="14.25">
      <c r="A71" s="116">
        <v>45</v>
      </c>
      <c r="B71" s="117">
        <v>157</v>
      </c>
      <c r="C71" s="117">
        <v>78</v>
      </c>
      <c r="D71" s="117">
        <v>79</v>
      </c>
      <c r="E71" s="118" t="s">
        <v>264</v>
      </c>
      <c r="F71" s="139">
        <v>0</v>
      </c>
      <c r="G71" s="140">
        <v>0</v>
      </c>
      <c r="H71" s="141">
        <v>0</v>
      </c>
      <c r="I71" s="120"/>
    </row>
    <row r="72" spans="1:9" ht="14.25">
      <c r="A72" s="116">
        <v>46</v>
      </c>
      <c r="B72" s="117">
        <v>134</v>
      </c>
      <c r="C72" s="117">
        <v>84</v>
      </c>
      <c r="D72" s="117">
        <v>50</v>
      </c>
      <c r="E72" s="118"/>
      <c r="F72" s="119"/>
      <c r="G72" s="117"/>
      <c r="H72" s="111"/>
      <c r="I72" s="120"/>
    </row>
    <row r="73" spans="1:9" ht="14.25">
      <c r="A73" s="116">
        <v>47</v>
      </c>
      <c r="B73" s="117">
        <v>98</v>
      </c>
      <c r="C73" s="117">
        <v>43</v>
      </c>
      <c r="D73" s="117">
        <v>55</v>
      </c>
      <c r="E73" s="118"/>
      <c r="F73" s="118"/>
      <c r="G73" s="117"/>
      <c r="H73" s="111"/>
      <c r="I73" s="120"/>
    </row>
    <row r="74" spans="1:9" ht="14.25">
      <c r="A74" s="116">
        <v>48</v>
      </c>
      <c r="B74" s="117">
        <v>129</v>
      </c>
      <c r="C74" s="117">
        <v>68</v>
      </c>
      <c r="D74" s="117">
        <v>61</v>
      </c>
      <c r="E74" s="118" t="s">
        <v>265</v>
      </c>
      <c r="F74" s="118"/>
      <c r="G74" s="117"/>
      <c r="H74" s="111"/>
      <c r="I74" s="120"/>
    </row>
    <row r="75" spans="1:8" ht="14.25">
      <c r="A75" s="121">
        <v>49</v>
      </c>
      <c r="B75" s="122">
        <v>120</v>
      </c>
      <c r="C75" s="122">
        <v>65</v>
      </c>
      <c r="D75" s="122">
        <v>55</v>
      </c>
      <c r="E75" s="118" t="s">
        <v>266</v>
      </c>
      <c r="F75" s="118"/>
      <c r="G75" s="117"/>
      <c r="H75" s="111"/>
    </row>
    <row r="76" spans="1:8" ht="14.25">
      <c r="A76" s="116"/>
      <c r="B76" s="117"/>
      <c r="C76" s="117"/>
      <c r="D76" s="117"/>
      <c r="E76" s="118" t="s">
        <v>267</v>
      </c>
      <c r="F76" s="119">
        <f>B7+B14+B21</f>
        <v>2533</v>
      </c>
      <c r="G76" s="117">
        <f>C7+C14+C21</f>
        <v>1264</v>
      </c>
      <c r="H76" s="111">
        <f>D7+D14+D21</f>
        <v>1269</v>
      </c>
    </row>
    <row r="77" spans="1:8" ht="14.25">
      <c r="A77" s="116" t="s">
        <v>259</v>
      </c>
      <c r="B77" s="117">
        <v>631</v>
      </c>
      <c r="C77" s="117">
        <v>357</v>
      </c>
      <c r="D77" s="117">
        <v>274</v>
      </c>
      <c r="E77" s="118" t="s">
        <v>268</v>
      </c>
      <c r="F77" s="119">
        <f>B28+B35+B42+B49+B56+B63+B70+B77+F7+F14</f>
        <v>11746</v>
      </c>
      <c r="G77" s="117">
        <f>C28+C35+C42+C49+C56+C63+C70+C77+G7+G14</f>
        <v>5597</v>
      </c>
      <c r="H77" s="111">
        <f>D28+D35+D42+D49+D56+D63+D70+D77+H7+H14</f>
        <v>6149</v>
      </c>
    </row>
    <row r="78" spans="1:8" ht="14.25">
      <c r="A78" s="116">
        <v>50</v>
      </c>
      <c r="B78" s="117">
        <v>113</v>
      </c>
      <c r="C78" s="117">
        <v>50</v>
      </c>
      <c r="D78" s="117">
        <v>63</v>
      </c>
      <c r="E78" s="118" t="s">
        <v>269</v>
      </c>
      <c r="F78" s="119">
        <f>F21+F28+F35+F42+F49+F56+F63+F70</f>
        <v>652</v>
      </c>
      <c r="G78" s="117">
        <f>G21+G28+G35+G42+G49+G56+G63+G70</f>
        <v>258</v>
      </c>
      <c r="H78" s="111">
        <f>H21+H28+H35+H42+H49+H56+H63+H70</f>
        <v>394</v>
      </c>
    </row>
    <row r="79" spans="1:8" ht="14.25">
      <c r="A79" s="116">
        <v>51</v>
      </c>
      <c r="B79" s="117">
        <v>116</v>
      </c>
      <c r="C79" s="117">
        <v>71</v>
      </c>
      <c r="D79" s="117">
        <v>45</v>
      </c>
      <c r="E79" s="126" t="s">
        <v>270</v>
      </c>
      <c r="F79" s="119"/>
      <c r="G79" s="117"/>
      <c r="H79" s="111"/>
    </row>
    <row r="80" spans="1:8" ht="14.25">
      <c r="A80" s="116">
        <v>52</v>
      </c>
      <c r="B80" s="117">
        <v>126</v>
      </c>
      <c r="C80" s="117">
        <v>60</v>
      </c>
      <c r="D80" s="117">
        <v>66</v>
      </c>
      <c r="E80" s="118" t="s">
        <v>267</v>
      </c>
      <c r="F80" s="127">
        <f>F76/$B$5*100</f>
        <v>16.96470430647646</v>
      </c>
      <c r="G80" s="128">
        <f>G76/$C$5*100</f>
        <v>17.755302711054924</v>
      </c>
      <c r="H80" s="129">
        <f>H76/$D$5*100</f>
        <v>16.244239631336406</v>
      </c>
    </row>
    <row r="81" spans="1:8" ht="14.25">
      <c r="A81" s="116">
        <v>53</v>
      </c>
      <c r="B81" s="117">
        <v>142</v>
      </c>
      <c r="C81" s="117">
        <v>90</v>
      </c>
      <c r="D81" s="117">
        <v>52</v>
      </c>
      <c r="E81" s="118" t="s">
        <v>268</v>
      </c>
      <c r="F81" s="127">
        <f>F77/$B$5*100</f>
        <v>78.6685419596812</v>
      </c>
      <c r="G81" s="128">
        <f>G77/$C$5*100</f>
        <v>78.62059277988482</v>
      </c>
      <c r="H81" s="129">
        <f>H77/$D$5*100</f>
        <v>78.71223758320532</v>
      </c>
    </row>
    <row r="82" spans="1:8" ht="15" thickBot="1">
      <c r="A82" s="130">
        <v>54</v>
      </c>
      <c r="B82" s="131">
        <v>134</v>
      </c>
      <c r="C82" s="131">
        <v>86</v>
      </c>
      <c r="D82" s="131">
        <v>48</v>
      </c>
      <c r="E82" s="132" t="s">
        <v>269</v>
      </c>
      <c r="F82" s="133">
        <f>F78/$B$5*100</f>
        <v>4.366753733842342</v>
      </c>
      <c r="G82" s="134">
        <f>G78/$C$5*100</f>
        <v>3.6241045090602615</v>
      </c>
      <c r="H82" s="135">
        <f>H78/$D$5*100</f>
        <v>5.043522785458269</v>
      </c>
    </row>
    <row r="83" ht="14.25">
      <c r="A83" s="184" t="s">
        <v>331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I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103" customWidth="1"/>
    <col min="2" max="5" width="14.625" style="102" customWidth="1"/>
    <col min="6" max="6" width="14.625" style="103" customWidth="1"/>
    <col min="7" max="8" width="14.625" style="102" customWidth="1"/>
    <col min="9" max="16384" width="9.00390625" style="102" customWidth="1"/>
  </cols>
  <sheetData>
    <row r="1" spans="1:5" ht="14.25">
      <c r="A1" s="102" t="s">
        <v>272</v>
      </c>
      <c r="E1" s="182"/>
    </row>
    <row r="2" ht="10.5" customHeight="1">
      <c r="A2" s="102"/>
    </row>
    <row r="3" ht="15" thickBot="1">
      <c r="A3" s="102" t="s">
        <v>261</v>
      </c>
    </row>
    <row r="4" spans="1:8" ht="14.25">
      <c r="A4" s="104" t="s">
        <v>262</v>
      </c>
      <c r="B4" s="105" t="s">
        <v>5</v>
      </c>
      <c r="C4" s="105" t="s">
        <v>232</v>
      </c>
      <c r="D4" s="105" t="s">
        <v>233</v>
      </c>
      <c r="E4" s="106" t="s">
        <v>262</v>
      </c>
      <c r="F4" s="106" t="s">
        <v>5</v>
      </c>
      <c r="G4" s="106" t="s">
        <v>232</v>
      </c>
      <c r="H4" s="107" t="s">
        <v>233</v>
      </c>
    </row>
    <row r="5" spans="1:8" ht="14.25">
      <c r="A5" s="108" t="s">
        <v>5</v>
      </c>
      <c r="B5" s="109">
        <f>SUM(B7,B14,B21,B28,B35,B42,B49,B56,B63,B70,B77,F7,F14,F21,F28,F35,F42,F49,F56,F63,F70,F71)</f>
        <v>14369</v>
      </c>
      <c r="C5" s="109">
        <f>SUM(C7,C14,C21,C28,C35,C42,C49,C56,C63,C70,C77,G7,G14,G21,G28,G35,G42,G49,G56,G63,G70,G71)</f>
        <v>7319</v>
      </c>
      <c r="D5" s="110">
        <f>SUM(D7,D14,D21,D28,D35,D42,D49,D56,D63,D70,D77,H7,H14,H21,H28,H35,H42,H49,H56,H63,H70,H71)</f>
        <v>7050</v>
      </c>
      <c r="E5" s="111"/>
      <c r="F5" s="112"/>
      <c r="G5" s="111"/>
      <c r="H5" s="111"/>
    </row>
    <row r="6" spans="1:8" ht="10.5" customHeight="1">
      <c r="A6" s="113"/>
      <c r="B6" s="114"/>
      <c r="C6" s="114"/>
      <c r="D6" s="114"/>
      <c r="E6" s="111"/>
      <c r="F6" s="115"/>
      <c r="G6" s="111"/>
      <c r="H6" s="111"/>
    </row>
    <row r="7" spans="1:9" ht="14.25">
      <c r="A7" s="116" t="s">
        <v>240</v>
      </c>
      <c r="B7" s="117">
        <v>902</v>
      </c>
      <c r="C7" s="117">
        <v>438</v>
      </c>
      <c r="D7" s="117">
        <v>464</v>
      </c>
      <c r="E7" s="118" t="s">
        <v>241</v>
      </c>
      <c r="F7" s="119">
        <v>464</v>
      </c>
      <c r="G7" s="117">
        <v>297</v>
      </c>
      <c r="H7" s="111">
        <v>167</v>
      </c>
      <c r="I7" s="120"/>
    </row>
    <row r="8" spans="1:9" ht="14.25">
      <c r="A8" s="116">
        <v>0</v>
      </c>
      <c r="B8" s="117">
        <v>85</v>
      </c>
      <c r="C8" s="117">
        <v>36</v>
      </c>
      <c r="D8" s="117">
        <v>49</v>
      </c>
      <c r="E8" s="118">
        <v>55</v>
      </c>
      <c r="F8" s="119">
        <v>115</v>
      </c>
      <c r="G8" s="117">
        <v>76</v>
      </c>
      <c r="H8" s="111">
        <v>39</v>
      </c>
      <c r="I8" s="120"/>
    </row>
    <row r="9" spans="1:9" ht="14.25">
      <c r="A9" s="116">
        <v>1</v>
      </c>
      <c r="B9" s="117">
        <v>223</v>
      </c>
      <c r="C9" s="117">
        <v>113</v>
      </c>
      <c r="D9" s="117">
        <v>110</v>
      </c>
      <c r="E9" s="118">
        <v>56</v>
      </c>
      <c r="F9" s="119">
        <v>114</v>
      </c>
      <c r="G9" s="117">
        <v>77</v>
      </c>
      <c r="H9" s="111">
        <v>37</v>
      </c>
      <c r="I9" s="120"/>
    </row>
    <row r="10" spans="1:9" ht="14.25">
      <c r="A10" s="116">
        <v>2</v>
      </c>
      <c r="B10" s="117">
        <v>223</v>
      </c>
      <c r="C10" s="117">
        <v>117</v>
      </c>
      <c r="D10" s="117">
        <v>106</v>
      </c>
      <c r="E10" s="118">
        <v>57</v>
      </c>
      <c r="F10" s="119">
        <v>112</v>
      </c>
      <c r="G10" s="117">
        <v>66</v>
      </c>
      <c r="H10" s="111">
        <v>46</v>
      </c>
      <c r="I10" s="120"/>
    </row>
    <row r="11" spans="1:9" ht="14.25">
      <c r="A11" s="116">
        <v>3</v>
      </c>
      <c r="B11" s="117">
        <v>208</v>
      </c>
      <c r="C11" s="117">
        <v>98</v>
      </c>
      <c r="D11" s="117">
        <v>110</v>
      </c>
      <c r="E11" s="118">
        <v>58</v>
      </c>
      <c r="F11" s="119">
        <v>72</v>
      </c>
      <c r="G11" s="117">
        <v>42</v>
      </c>
      <c r="H11" s="111">
        <v>30</v>
      </c>
      <c r="I11" s="120"/>
    </row>
    <row r="12" spans="1:9" ht="14.25">
      <c r="A12" s="121">
        <v>4</v>
      </c>
      <c r="B12" s="122">
        <v>163</v>
      </c>
      <c r="C12" s="122">
        <v>74</v>
      </c>
      <c r="D12" s="122">
        <v>89</v>
      </c>
      <c r="E12" s="123">
        <v>59</v>
      </c>
      <c r="F12" s="124">
        <v>51</v>
      </c>
      <c r="G12" s="122">
        <v>36</v>
      </c>
      <c r="H12" s="125">
        <v>15</v>
      </c>
      <c r="I12" s="120"/>
    </row>
    <row r="13" spans="1:9" ht="10.5" customHeight="1">
      <c r="A13" s="116"/>
      <c r="B13" s="117"/>
      <c r="C13" s="117"/>
      <c r="D13" s="117"/>
      <c r="E13" s="118"/>
      <c r="F13" s="119"/>
      <c r="G13" s="117"/>
      <c r="H13" s="111"/>
      <c r="I13" s="120"/>
    </row>
    <row r="14" spans="1:9" ht="14.25">
      <c r="A14" s="116" t="s">
        <v>242</v>
      </c>
      <c r="B14" s="117">
        <v>589</v>
      </c>
      <c r="C14" s="117">
        <v>304</v>
      </c>
      <c r="D14" s="117">
        <v>285</v>
      </c>
      <c r="E14" s="118" t="s">
        <v>243</v>
      </c>
      <c r="F14" s="119">
        <v>278</v>
      </c>
      <c r="G14" s="117">
        <v>185</v>
      </c>
      <c r="H14" s="111">
        <v>93</v>
      </c>
      <c r="I14" s="120"/>
    </row>
    <row r="15" spans="1:9" ht="14.25">
      <c r="A15" s="116">
        <v>5</v>
      </c>
      <c r="B15" s="117">
        <v>149</v>
      </c>
      <c r="C15" s="117">
        <v>81</v>
      </c>
      <c r="D15" s="117">
        <v>68</v>
      </c>
      <c r="E15" s="118">
        <v>60</v>
      </c>
      <c r="F15" s="119">
        <v>76</v>
      </c>
      <c r="G15" s="117">
        <v>53</v>
      </c>
      <c r="H15" s="111">
        <v>23</v>
      </c>
      <c r="I15" s="120"/>
    </row>
    <row r="16" spans="1:9" ht="14.25">
      <c r="A16" s="116">
        <v>6</v>
      </c>
      <c r="B16" s="117">
        <v>128</v>
      </c>
      <c r="C16" s="117">
        <v>56</v>
      </c>
      <c r="D16" s="117">
        <v>72</v>
      </c>
      <c r="E16" s="118">
        <v>61</v>
      </c>
      <c r="F16" s="119">
        <v>66</v>
      </c>
      <c r="G16" s="117">
        <v>40</v>
      </c>
      <c r="H16" s="111">
        <v>26</v>
      </c>
      <c r="I16" s="120"/>
    </row>
    <row r="17" spans="1:9" ht="14.25">
      <c r="A17" s="116">
        <v>7</v>
      </c>
      <c r="B17" s="117">
        <v>130</v>
      </c>
      <c r="C17" s="117">
        <v>69</v>
      </c>
      <c r="D17" s="117">
        <v>61</v>
      </c>
      <c r="E17" s="118">
        <v>62</v>
      </c>
      <c r="F17" s="119">
        <v>50</v>
      </c>
      <c r="G17" s="117">
        <v>34</v>
      </c>
      <c r="H17" s="111">
        <v>16</v>
      </c>
      <c r="I17" s="120"/>
    </row>
    <row r="18" spans="1:9" ht="14.25">
      <c r="A18" s="116">
        <v>8</v>
      </c>
      <c r="B18" s="117">
        <v>91</v>
      </c>
      <c r="C18" s="117">
        <v>42</v>
      </c>
      <c r="D18" s="117">
        <v>49</v>
      </c>
      <c r="E18" s="118">
        <v>63</v>
      </c>
      <c r="F18" s="119">
        <v>51</v>
      </c>
      <c r="G18" s="117">
        <v>37</v>
      </c>
      <c r="H18" s="111">
        <v>14</v>
      </c>
      <c r="I18" s="120"/>
    </row>
    <row r="19" spans="1:9" ht="14.25">
      <c r="A19" s="121">
        <v>9</v>
      </c>
      <c r="B19" s="122">
        <v>91</v>
      </c>
      <c r="C19" s="122">
        <v>56</v>
      </c>
      <c r="D19" s="122">
        <v>35</v>
      </c>
      <c r="E19" s="123">
        <v>64</v>
      </c>
      <c r="F19" s="124">
        <v>35</v>
      </c>
      <c r="G19" s="122">
        <v>21</v>
      </c>
      <c r="H19" s="125">
        <v>14</v>
      </c>
      <c r="I19" s="120"/>
    </row>
    <row r="20" spans="1:9" ht="10.5" customHeight="1">
      <c r="A20" s="116"/>
      <c r="B20" s="117"/>
      <c r="C20" s="117"/>
      <c r="D20" s="117"/>
      <c r="E20" s="118"/>
      <c r="F20" s="119"/>
      <c r="G20" s="117"/>
      <c r="H20" s="111"/>
      <c r="I20" s="120"/>
    </row>
    <row r="21" spans="1:9" ht="14.25">
      <c r="A21" s="116" t="s">
        <v>244</v>
      </c>
      <c r="B21" s="117">
        <v>297</v>
      </c>
      <c r="C21" s="117">
        <v>153</v>
      </c>
      <c r="D21" s="117">
        <v>144</v>
      </c>
      <c r="E21" s="118" t="s">
        <v>245</v>
      </c>
      <c r="F21" s="119">
        <v>148</v>
      </c>
      <c r="G21" s="117">
        <v>81</v>
      </c>
      <c r="H21" s="111">
        <v>67</v>
      </c>
      <c r="I21" s="120"/>
    </row>
    <row r="22" spans="1:9" ht="14.25">
      <c r="A22" s="116">
        <v>10</v>
      </c>
      <c r="B22" s="117">
        <v>80</v>
      </c>
      <c r="C22" s="117">
        <v>44</v>
      </c>
      <c r="D22" s="117">
        <v>36</v>
      </c>
      <c r="E22" s="118">
        <v>65</v>
      </c>
      <c r="F22" s="119">
        <v>44</v>
      </c>
      <c r="G22" s="117">
        <v>19</v>
      </c>
      <c r="H22" s="111">
        <v>25</v>
      </c>
      <c r="I22" s="120"/>
    </row>
    <row r="23" spans="1:9" ht="14.25">
      <c r="A23" s="116">
        <v>11</v>
      </c>
      <c r="B23" s="117">
        <v>66</v>
      </c>
      <c r="C23" s="117">
        <v>33</v>
      </c>
      <c r="D23" s="117">
        <v>33</v>
      </c>
      <c r="E23" s="118">
        <v>66</v>
      </c>
      <c r="F23" s="119">
        <v>24</v>
      </c>
      <c r="G23" s="117">
        <v>18</v>
      </c>
      <c r="H23" s="111">
        <v>6</v>
      </c>
      <c r="I23" s="120"/>
    </row>
    <row r="24" spans="1:9" ht="14.25">
      <c r="A24" s="116">
        <v>12</v>
      </c>
      <c r="B24" s="117">
        <v>56</v>
      </c>
      <c r="C24" s="117">
        <v>29</v>
      </c>
      <c r="D24" s="117">
        <v>27</v>
      </c>
      <c r="E24" s="118">
        <v>67</v>
      </c>
      <c r="F24" s="119">
        <v>33</v>
      </c>
      <c r="G24" s="117">
        <v>13</v>
      </c>
      <c r="H24" s="111">
        <v>20</v>
      </c>
      <c r="I24" s="120"/>
    </row>
    <row r="25" spans="1:9" ht="14.25">
      <c r="A25" s="116">
        <v>13</v>
      </c>
      <c r="B25" s="117">
        <v>56</v>
      </c>
      <c r="C25" s="117">
        <v>29</v>
      </c>
      <c r="D25" s="117">
        <v>27</v>
      </c>
      <c r="E25" s="118">
        <v>68</v>
      </c>
      <c r="F25" s="119">
        <v>23</v>
      </c>
      <c r="G25" s="117">
        <v>15</v>
      </c>
      <c r="H25" s="111">
        <v>8</v>
      </c>
      <c r="I25" s="120"/>
    </row>
    <row r="26" spans="1:9" ht="14.25">
      <c r="A26" s="121">
        <v>14</v>
      </c>
      <c r="B26" s="122">
        <v>39</v>
      </c>
      <c r="C26" s="122">
        <v>18</v>
      </c>
      <c r="D26" s="122">
        <v>21</v>
      </c>
      <c r="E26" s="123">
        <v>69</v>
      </c>
      <c r="F26" s="124">
        <v>24</v>
      </c>
      <c r="G26" s="122">
        <v>16</v>
      </c>
      <c r="H26" s="125">
        <v>8</v>
      </c>
      <c r="I26" s="120"/>
    </row>
    <row r="27" spans="1:9" ht="10.5" customHeight="1">
      <c r="A27" s="116"/>
      <c r="B27" s="117"/>
      <c r="C27" s="117"/>
      <c r="D27" s="117"/>
      <c r="E27" s="118"/>
      <c r="F27" s="119"/>
      <c r="G27" s="117"/>
      <c r="H27" s="111"/>
      <c r="I27" s="120"/>
    </row>
    <row r="28" spans="1:9" ht="14.25">
      <c r="A28" s="116" t="s">
        <v>246</v>
      </c>
      <c r="B28" s="117">
        <v>826</v>
      </c>
      <c r="C28" s="117">
        <v>448</v>
      </c>
      <c r="D28" s="117">
        <v>378</v>
      </c>
      <c r="E28" s="118" t="s">
        <v>247</v>
      </c>
      <c r="F28" s="119">
        <v>100</v>
      </c>
      <c r="G28" s="117">
        <v>51</v>
      </c>
      <c r="H28" s="111">
        <v>49</v>
      </c>
      <c r="I28" s="120"/>
    </row>
    <row r="29" spans="1:9" ht="14.25">
      <c r="A29" s="116">
        <v>15</v>
      </c>
      <c r="B29" s="117">
        <v>29</v>
      </c>
      <c r="C29" s="117">
        <v>11</v>
      </c>
      <c r="D29" s="117">
        <v>18</v>
      </c>
      <c r="E29" s="118">
        <v>70</v>
      </c>
      <c r="F29" s="119">
        <v>17</v>
      </c>
      <c r="G29" s="117">
        <v>11</v>
      </c>
      <c r="H29" s="111">
        <v>6</v>
      </c>
      <c r="I29" s="120"/>
    </row>
    <row r="30" spans="1:9" ht="14.25">
      <c r="A30" s="116">
        <v>16</v>
      </c>
      <c r="B30" s="117">
        <v>49</v>
      </c>
      <c r="C30" s="117">
        <v>37</v>
      </c>
      <c r="D30" s="117">
        <v>12</v>
      </c>
      <c r="E30" s="118">
        <v>71</v>
      </c>
      <c r="F30" s="119">
        <v>26</v>
      </c>
      <c r="G30" s="117">
        <v>9</v>
      </c>
      <c r="H30" s="111">
        <v>17</v>
      </c>
      <c r="I30" s="120"/>
    </row>
    <row r="31" spans="1:9" ht="14.25">
      <c r="A31" s="116">
        <v>17</v>
      </c>
      <c r="B31" s="117">
        <v>26</v>
      </c>
      <c r="C31" s="117">
        <v>13</v>
      </c>
      <c r="D31" s="117">
        <v>13</v>
      </c>
      <c r="E31" s="118">
        <v>72</v>
      </c>
      <c r="F31" s="119">
        <v>22</v>
      </c>
      <c r="G31" s="117">
        <v>12</v>
      </c>
      <c r="H31" s="111">
        <v>10</v>
      </c>
      <c r="I31" s="120"/>
    </row>
    <row r="32" spans="1:9" ht="14.25">
      <c r="A32" s="116">
        <v>18</v>
      </c>
      <c r="B32" s="117">
        <v>179</v>
      </c>
      <c r="C32" s="117">
        <v>102</v>
      </c>
      <c r="D32" s="117">
        <v>77</v>
      </c>
      <c r="E32" s="118">
        <v>73</v>
      </c>
      <c r="F32" s="119">
        <v>23</v>
      </c>
      <c r="G32" s="117">
        <v>14</v>
      </c>
      <c r="H32" s="111">
        <v>9</v>
      </c>
      <c r="I32" s="120"/>
    </row>
    <row r="33" spans="1:9" ht="14.25">
      <c r="A33" s="121">
        <v>19</v>
      </c>
      <c r="B33" s="122">
        <v>543</v>
      </c>
      <c r="C33" s="122">
        <v>285</v>
      </c>
      <c r="D33" s="122">
        <v>258</v>
      </c>
      <c r="E33" s="123">
        <v>74</v>
      </c>
      <c r="F33" s="124">
        <v>12</v>
      </c>
      <c r="G33" s="122">
        <v>5</v>
      </c>
      <c r="H33" s="125">
        <v>7</v>
      </c>
      <c r="I33" s="120"/>
    </row>
    <row r="34" spans="1:9" ht="10.5" customHeight="1">
      <c r="A34" s="116"/>
      <c r="B34" s="117"/>
      <c r="C34" s="117"/>
      <c r="D34" s="117"/>
      <c r="E34" s="118"/>
      <c r="F34" s="119"/>
      <c r="G34" s="117"/>
      <c r="H34" s="111"/>
      <c r="I34" s="120"/>
    </row>
    <row r="35" spans="1:9" ht="14.25">
      <c r="A35" s="116" t="s">
        <v>248</v>
      </c>
      <c r="B35" s="117">
        <v>3186</v>
      </c>
      <c r="C35" s="117">
        <v>1441</v>
      </c>
      <c r="D35" s="117">
        <v>1745</v>
      </c>
      <c r="E35" s="118" t="s">
        <v>249</v>
      </c>
      <c r="F35" s="119">
        <v>76</v>
      </c>
      <c r="G35" s="117">
        <v>29</v>
      </c>
      <c r="H35" s="111">
        <v>47</v>
      </c>
      <c r="I35" s="120"/>
    </row>
    <row r="36" spans="1:9" ht="14.25">
      <c r="A36" s="116">
        <v>20</v>
      </c>
      <c r="B36" s="117">
        <v>473</v>
      </c>
      <c r="C36" s="117">
        <v>191</v>
      </c>
      <c r="D36" s="117">
        <v>282</v>
      </c>
      <c r="E36" s="118">
        <v>75</v>
      </c>
      <c r="F36" s="119">
        <v>17</v>
      </c>
      <c r="G36" s="117">
        <v>6</v>
      </c>
      <c r="H36" s="111">
        <v>11</v>
      </c>
      <c r="I36" s="120"/>
    </row>
    <row r="37" spans="1:9" ht="14.25">
      <c r="A37" s="116">
        <v>21</v>
      </c>
      <c r="B37" s="117">
        <v>552</v>
      </c>
      <c r="C37" s="117">
        <v>244</v>
      </c>
      <c r="D37" s="117">
        <v>308</v>
      </c>
      <c r="E37" s="118">
        <v>76</v>
      </c>
      <c r="F37" s="119">
        <v>16</v>
      </c>
      <c r="G37" s="117">
        <v>7</v>
      </c>
      <c r="H37" s="111">
        <v>9</v>
      </c>
      <c r="I37" s="120"/>
    </row>
    <row r="38" spans="1:9" ht="14.25">
      <c r="A38" s="116">
        <v>22</v>
      </c>
      <c r="B38" s="117">
        <v>616</v>
      </c>
      <c r="C38" s="117">
        <v>263</v>
      </c>
      <c r="D38" s="117">
        <v>353</v>
      </c>
      <c r="E38" s="118">
        <v>77</v>
      </c>
      <c r="F38" s="119">
        <v>20</v>
      </c>
      <c r="G38" s="117">
        <v>11</v>
      </c>
      <c r="H38" s="111">
        <v>9</v>
      </c>
      <c r="I38" s="120"/>
    </row>
    <row r="39" spans="1:9" ht="14.25">
      <c r="A39" s="116">
        <v>23</v>
      </c>
      <c r="B39" s="117">
        <v>855</v>
      </c>
      <c r="C39" s="117">
        <v>423</v>
      </c>
      <c r="D39" s="117">
        <v>432</v>
      </c>
      <c r="E39" s="118">
        <v>78</v>
      </c>
      <c r="F39" s="119">
        <v>13</v>
      </c>
      <c r="G39" s="117">
        <v>3</v>
      </c>
      <c r="H39" s="111">
        <v>10</v>
      </c>
      <c r="I39" s="120"/>
    </row>
    <row r="40" spans="1:9" ht="14.25">
      <c r="A40" s="121">
        <v>24</v>
      </c>
      <c r="B40" s="122">
        <v>690</v>
      </c>
      <c r="C40" s="122">
        <v>320</v>
      </c>
      <c r="D40" s="122">
        <v>370</v>
      </c>
      <c r="E40" s="123">
        <v>79</v>
      </c>
      <c r="F40" s="124">
        <v>10</v>
      </c>
      <c r="G40" s="122">
        <v>2</v>
      </c>
      <c r="H40" s="125">
        <v>8</v>
      </c>
      <c r="I40" s="120"/>
    </row>
    <row r="41" spans="1:9" ht="10.5" customHeight="1">
      <c r="A41" s="116"/>
      <c r="B41" s="117"/>
      <c r="C41" s="117"/>
      <c r="D41" s="117"/>
      <c r="E41" s="118"/>
      <c r="F41" s="119"/>
      <c r="G41" s="117"/>
      <c r="H41" s="111"/>
      <c r="I41" s="120"/>
    </row>
    <row r="42" spans="1:9" ht="14.25">
      <c r="A42" s="116" t="s">
        <v>250</v>
      </c>
      <c r="B42" s="117">
        <v>2775</v>
      </c>
      <c r="C42" s="117">
        <v>1263</v>
      </c>
      <c r="D42" s="117">
        <v>1512</v>
      </c>
      <c r="E42" s="118" t="s">
        <v>251</v>
      </c>
      <c r="F42" s="119">
        <v>71</v>
      </c>
      <c r="G42" s="117">
        <v>29</v>
      </c>
      <c r="H42" s="111">
        <v>42</v>
      </c>
      <c r="I42" s="120"/>
    </row>
    <row r="43" spans="1:9" ht="14.25">
      <c r="A43" s="116">
        <v>25</v>
      </c>
      <c r="B43" s="117">
        <v>663</v>
      </c>
      <c r="C43" s="117">
        <v>310</v>
      </c>
      <c r="D43" s="117">
        <v>353</v>
      </c>
      <c r="E43" s="118">
        <v>80</v>
      </c>
      <c r="F43" s="119">
        <v>15</v>
      </c>
      <c r="G43" s="117">
        <v>9</v>
      </c>
      <c r="H43" s="111">
        <v>6</v>
      </c>
      <c r="I43" s="120"/>
    </row>
    <row r="44" spans="1:9" ht="14.25">
      <c r="A44" s="116">
        <v>26</v>
      </c>
      <c r="B44" s="117">
        <v>576</v>
      </c>
      <c r="C44" s="117">
        <v>254</v>
      </c>
      <c r="D44" s="117">
        <v>322</v>
      </c>
      <c r="E44" s="118">
        <v>81</v>
      </c>
      <c r="F44" s="119">
        <v>20</v>
      </c>
      <c r="G44" s="117">
        <v>7</v>
      </c>
      <c r="H44" s="111">
        <v>13</v>
      </c>
      <c r="I44" s="120"/>
    </row>
    <row r="45" spans="1:9" ht="14.25">
      <c r="A45" s="116">
        <v>27</v>
      </c>
      <c r="B45" s="117">
        <v>561</v>
      </c>
      <c r="C45" s="117">
        <v>255</v>
      </c>
      <c r="D45" s="117">
        <v>306</v>
      </c>
      <c r="E45" s="118">
        <v>82</v>
      </c>
      <c r="F45" s="119">
        <v>10</v>
      </c>
      <c r="G45" s="117">
        <v>6</v>
      </c>
      <c r="H45" s="111">
        <v>4</v>
      </c>
      <c r="I45" s="120"/>
    </row>
    <row r="46" spans="1:9" ht="14.25">
      <c r="A46" s="116">
        <v>28</v>
      </c>
      <c r="B46" s="117">
        <v>491</v>
      </c>
      <c r="C46" s="117">
        <v>236</v>
      </c>
      <c r="D46" s="117">
        <v>255</v>
      </c>
      <c r="E46" s="118">
        <v>83</v>
      </c>
      <c r="F46" s="119">
        <v>17</v>
      </c>
      <c r="G46" s="117">
        <v>5</v>
      </c>
      <c r="H46" s="111">
        <v>12</v>
      </c>
      <c r="I46" s="120"/>
    </row>
    <row r="47" spans="1:9" ht="14.25">
      <c r="A47" s="121">
        <v>29</v>
      </c>
      <c r="B47" s="122">
        <v>484</v>
      </c>
      <c r="C47" s="122">
        <v>208</v>
      </c>
      <c r="D47" s="122">
        <v>276</v>
      </c>
      <c r="E47" s="123">
        <v>84</v>
      </c>
      <c r="F47" s="124">
        <v>9</v>
      </c>
      <c r="G47" s="122">
        <v>2</v>
      </c>
      <c r="H47" s="125">
        <v>7</v>
      </c>
      <c r="I47" s="120"/>
    </row>
    <row r="48" spans="1:9" ht="10.5" customHeight="1">
      <c r="A48" s="116"/>
      <c r="B48" s="117"/>
      <c r="C48" s="117"/>
      <c r="D48" s="117"/>
      <c r="E48" s="118"/>
      <c r="F48" s="119"/>
      <c r="G48" s="117"/>
      <c r="H48" s="111"/>
      <c r="I48" s="120"/>
    </row>
    <row r="49" spans="1:9" ht="14.25">
      <c r="A49" s="116" t="s">
        <v>252</v>
      </c>
      <c r="B49" s="117">
        <v>1935</v>
      </c>
      <c r="C49" s="117">
        <v>963</v>
      </c>
      <c r="D49" s="117">
        <v>972</v>
      </c>
      <c r="E49" s="118" t="s">
        <v>253</v>
      </c>
      <c r="F49" s="119">
        <v>41</v>
      </c>
      <c r="G49" s="117">
        <v>8</v>
      </c>
      <c r="H49" s="111">
        <v>33</v>
      </c>
      <c r="I49" s="120"/>
    </row>
    <row r="50" spans="1:9" ht="14.25">
      <c r="A50" s="116">
        <v>30</v>
      </c>
      <c r="B50" s="117">
        <v>477</v>
      </c>
      <c r="C50" s="117">
        <v>227</v>
      </c>
      <c r="D50" s="117">
        <v>250</v>
      </c>
      <c r="E50" s="118">
        <v>85</v>
      </c>
      <c r="F50" s="119">
        <v>10</v>
      </c>
      <c r="G50" s="117">
        <v>4</v>
      </c>
      <c r="H50" s="111">
        <v>6</v>
      </c>
      <c r="I50" s="120"/>
    </row>
    <row r="51" spans="1:9" ht="14.25">
      <c r="A51" s="116">
        <v>31</v>
      </c>
      <c r="B51" s="117">
        <v>408</v>
      </c>
      <c r="C51" s="117">
        <v>207</v>
      </c>
      <c r="D51" s="117">
        <v>201</v>
      </c>
      <c r="E51" s="118">
        <v>86</v>
      </c>
      <c r="F51" s="119">
        <v>9</v>
      </c>
      <c r="G51" s="117">
        <v>3</v>
      </c>
      <c r="H51" s="111">
        <v>6</v>
      </c>
      <c r="I51" s="120"/>
    </row>
    <row r="52" spans="1:9" ht="14.25">
      <c r="A52" s="116">
        <v>32</v>
      </c>
      <c r="B52" s="117">
        <v>389</v>
      </c>
      <c r="C52" s="117">
        <v>193</v>
      </c>
      <c r="D52" s="117">
        <v>196</v>
      </c>
      <c r="E52" s="118">
        <v>87</v>
      </c>
      <c r="F52" s="139">
        <v>7</v>
      </c>
      <c r="G52" s="140">
        <v>0</v>
      </c>
      <c r="H52" s="141">
        <v>7</v>
      </c>
      <c r="I52" s="120"/>
    </row>
    <row r="53" spans="1:9" ht="14.25">
      <c r="A53" s="116">
        <v>33</v>
      </c>
      <c r="B53" s="117">
        <v>353</v>
      </c>
      <c r="C53" s="117">
        <v>168</v>
      </c>
      <c r="D53" s="117">
        <v>185</v>
      </c>
      <c r="E53" s="118">
        <v>88</v>
      </c>
      <c r="F53" s="139">
        <v>8</v>
      </c>
      <c r="G53" s="140">
        <v>0</v>
      </c>
      <c r="H53" s="141">
        <v>8</v>
      </c>
      <c r="I53" s="120"/>
    </row>
    <row r="54" spans="1:9" ht="14.25">
      <c r="A54" s="121">
        <v>34</v>
      </c>
      <c r="B54" s="122">
        <v>308</v>
      </c>
      <c r="C54" s="122">
        <v>168</v>
      </c>
      <c r="D54" s="122">
        <v>140</v>
      </c>
      <c r="E54" s="123">
        <v>89</v>
      </c>
      <c r="F54" s="136">
        <v>7</v>
      </c>
      <c r="G54" s="137">
        <v>1</v>
      </c>
      <c r="H54" s="138">
        <v>6</v>
      </c>
      <c r="I54" s="120"/>
    </row>
    <row r="55" spans="1:9" ht="10.5" customHeight="1">
      <c r="A55" s="116"/>
      <c r="B55" s="117"/>
      <c r="C55" s="117"/>
      <c r="D55" s="117"/>
      <c r="E55" s="118"/>
      <c r="F55" s="139"/>
      <c r="G55" s="140"/>
      <c r="H55" s="141"/>
      <c r="I55" s="120"/>
    </row>
    <row r="56" spans="1:9" ht="14.25">
      <c r="A56" s="116" t="s">
        <v>254</v>
      </c>
      <c r="B56" s="117">
        <v>1048</v>
      </c>
      <c r="C56" s="117">
        <v>590</v>
      </c>
      <c r="D56" s="117">
        <v>458</v>
      </c>
      <c r="E56" s="118" t="s">
        <v>255</v>
      </c>
      <c r="F56" s="139">
        <v>14</v>
      </c>
      <c r="G56" s="140">
        <v>3</v>
      </c>
      <c r="H56" s="141">
        <v>11</v>
      </c>
      <c r="I56" s="120"/>
    </row>
    <row r="57" spans="1:9" ht="14.25">
      <c r="A57" s="116">
        <v>35</v>
      </c>
      <c r="B57" s="117">
        <v>254</v>
      </c>
      <c r="C57" s="117">
        <v>133</v>
      </c>
      <c r="D57" s="117">
        <v>121</v>
      </c>
      <c r="E57" s="118">
        <v>90</v>
      </c>
      <c r="F57" s="139">
        <v>4</v>
      </c>
      <c r="G57" s="140">
        <v>1</v>
      </c>
      <c r="H57" s="141">
        <v>3</v>
      </c>
      <c r="I57" s="120"/>
    </row>
    <row r="58" spans="1:9" ht="14.25">
      <c r="A58" s="116">
        <v>36</v>
      </c>
      <c r="B58" s="117">
        <v>235</v>
      </c>
      <c r="C58" s="117">
        <v>129</v>
      </c>
      <c r="D58" s="117">
        <v>106</v>
      </c>
      <c r="E58" s="118">
        <v>91</v>
      </c>
      <c r="F58" s="139">
        <v>3</v>
      </c>
      <c r="G58" s="140">
        <v>0</v>
      </c>
      <c r="H58" s="141">
        <v>3</v>
      </c>
      <c r="I58" s="120"/>
    </row>
    <row r="59" spans="1:9" ht="14.25">
      <c r="A59" s="116">
        <v>37</v>
      </c>
      <c r="B59" s="117">
        <v>242</v>
      </c>
      <c r="C59" s="117">
        <v>137</v>
      </c>
      <c r="D59" s="117">
        <v>105</v>
      </c>
      <c r="E59" s="118">
        <v>92</v>
      </c>
      <c r="F59" s="139">
        <v>3</v>
      </c>
      <c r="G59" s="140">
        <v>1</v>
      </c>
      <c r="H59" s="141">
        <v>2</v>
      </c>
      <c r="I59" s="120"/>
    </row>
    <row r="60" spans="1:9" ht="14.25">
      <c r="A60" s="116">
        <v>38</v>
      </c>
      <c r="B60" s="117">
        <v>140</v>
      </c>
      <c r="C60" s="117">
        <v>83</v>
      </c>
      <c r="D60" s="117">
        <v>57</v>
      </c>
      <c r="E60" s="118">
        <v>93</v>
      </c>
      <c r="F60" s="139">
        <v>4</v>
      </c>
      <c r="G60" s="140">
        <v>1</v>
      </c>
      <c r="H60" s="141">
        <v>3</v>
      </c>
      <c r="I60" s="120"/>
    </row>
    <row r="61" spans="1:9" ht="14.25">
      <c r="A61" s="121">
        <v>39</v>
      </c>
      <c r="B61" s="122">
        <v>177</v>
      </c>
      <c r="C61" s="122">
        <v>108</v>
      </c>
      <c r="D61" s="122">
        <v>69</v>
      </c>
      <c r="E61" s="123">
        <v>94</v>
      </c>
      <c r="F61" s="136">
        <v>0</v>
      </c>
      <c r="G61" s="137">
        <v>0</v>
      </c>
      <c r="H61" s="138">
        <v>0</v>
      </c>
      <c r="I61" s="120"/>
    </row>
    <row r="62" spans="1:9" ht="10.5" customHeight="1">
      <c r="A62" s="116"/>
      <c r="B62" s="117"/>
      <c r="C62" s="117"/>
      <c r="D62" s="117"/>
      <c r="E62" s="118"/>
      <c r="F62" s="139"/>
      <c r="G62" s="140"/>
      <c r="H62" s="141"/>
      <c r="I62" s="120"/>
    </row>
    <row r="63" spans="1:9" ht="14.25">
      <c r="A63" s="116" t="s">
        <v>256</v>
      </c>
      <c r="B63" s="117">
        <v>637</v>
      </c>
      <c r="C63" s="117">
        <v>393</v>
      </c>
      <c r="D63" s="117">
        <v>244</v>
      </c>
      <c r="E63" s="118" t="s">
        <v>257</v>
      </c>
      <c r="F63" s="139">
        <v>5</v>
      </c>
      <c r="G63" s="140">
        <v>0</v>
      </c>
      <c r="H63" s="141">
        <v>5</v>
      </c>
      <c r="I63" s="120"/>
    </row>
    <row r="64" spans="1:9" ht="14.25">
      <c r="A64" s="116">
        <v>40</v>
      </c>
      <c r="B64" s="117">
        <v>172</v>
      </c>
      <c r="C64" s="117">
        <v>99</v>
      </c>
      <c r="D64" s="117">
        <v>73</v>
      </c>
      <c r="E64" s="118">
        <v>95</v>
      </c>
      <c r="F64" s="139">
        <v>2</v>
      </c>
      <c r="G64" s="140">
        <v>0</v>
      </c>
      <c r="H64" s="141">
        <v>2</v>
      </c>
      <c r="I64" s="120"/>
    </row>
    <row r="65" spans="1:9" ht="14.25">
      <c r="A65" s="116">
        <v>41</v>
      </c>
      <c r="B65" s="117">
        <v>140</v>
      </c>
      <c r="C65" s="117">
        <v>93</v>
      </c>
      <c r="D65" s="117">
        <v>47</v>
      </c>
      <c r="E65" s="118">
        <v>96</v>
      </c>
      <c r="F65" s="139">
        <v>1</v>
      </c>
      <c r="G65" s="140">
        <v>0</v>
      </c>
      <c r="H65" s="141">
        <v>1</v>
      </c>
      <c r="I65" s="120"/>
    </row>
    <row r="66" spans="1:9" ht="14.25">
      <c r="A66" s="116">
        <v>42</v>
      </c>
      <c r="B66" s="117">
        <v>117</v>
      </c>
      <c r="C66" s="117">
        <v>71</v>
      </c>
      <c r="D66" s="117">
        <v>46</v>
      </c>
      <c r="E66" s="118">
        <v>97</v>
      </c>
      <c r="F66" s="139">
        <v>0</v>
      </c>
      <c r="G66" s="140">
        <v>0</v>
      </c>
      <c r="H66" s="141">
        <v>0</v>
      </c>
      <c r="I66" s="120"/>
    </row>
    <row r="67" spans="1:9" ht="14.25">
      <c r="A67" s="116">
        <v>43</v>
      </c>
      <c r="B67" s="117">
        <v>94</v>
      </c>
      <c r="C67" s="117">
        <v>64</v>
      </c>
      <c r="D67" s="117">
        <v>30</v>
      </c>
      <c r="E67" s="118">
        <v>98</v>
      </c>
      <c r="F67" s="139">
        <v>1</v>
      </c>
      <c r="G67" s="140">
        <v>0</v>
      </c>
      <c r="H67" s="141">
        <v>1</v>
      </c>
      <c r="I67" s="120"/>
    </row>
    <row r="68" spans="1:9" ht="14.25">
      <c r="A68" s="121">
        <v>44</v>
      </c>
      <c r="B68" s="122">
        <v>114</v>
      </c>
      <c r="C68" s="122">
        <v>66</v>
      </c>
      <c r="D68" s="122">
        <v>48</v>
      </c>
      <c r="E68" s="123">
        <v>99</v>
      </c>
      <c r="F68" s="136">
        <v>1</v>
      </c>
      <c r="G68" s="137">
        <v>0</v>
      </c>
      <c r="H68" s="138">
        <v>1</v>
      </c>
      <c r="I68" s="120"/>
    </row>
    <row r="69" spans="1:9" ht="10.5" customHeight="1">
      <c r="A69" s="116"/>
      <c r="B69" s="117"/>
      <c r="C69" s="117"/>
      <c r="D69" s="117"/>
      <c r="E69" s="118"/>
      <c r="F69" s="139"/>
      <c r="G69" s="140"/>
      <c r="H69" s="141"/>
      <c r="I69" s="120"/>
    </row>
    <row r="70" spans="1:9" ht="14.25">
      <c r="A70" s="116" t="s">
        <v>258</v>
      </c>
      <c r="B70" s="117">
        <v>464</v>
      </c>
      <c r="C70" s="117">
        <v>305</v>
      </c>
      <c r="D70" s="117">
        <v>159</v>
      </c>
      <c r="E70" s="118" t="s">
        <v>263</v>
      </c>
      <c r="F70" s="139">
        <v>0</v>
      </c>
      <c r="G70" s="140">
        <v>0</v>
      </c>
      <c r="H70" s="141">
        <v>0</v>
      </c>
      <c r="I70" s="120"/>
    </row>
    <row r="71" spans="1:9" ht="14.25">
      <c r="A71" s="116">
        <v>45</v>
      </c>
      <c r="B71" s="117">
        <v>98</v>
      </c>
      <c r="C71" s="117">
        <v>63</v>
      </c>
      <c r="D71" s="117">
        <v>35</v>
      </c>
      <c r="E71" s="118" t="s">
        <v>264</v>
      </c>
      <c r="F71" s="139">
        <v>0</v>
      </c>
      <c r="G71" s="140">
        <v>0</v>
      </c>
      <c r="H71" s="141">
        <v>0</v>
      </c>
      <c r="I71" s="120"/>
    </row>
    <row r="72" spans="1:9" ht="14.25">
      <c r="A72" s="116">
        <v>46</v>
      </c>
      <c r="B72" s="117">
        <v>105</v>
      </c>
      <c r="C72" s="117">
        <v>75</v>
      </c>
      <c r="D72" s="117">
        <v>30</v>
      </c>
      <c r="E72" s="118"/>
      <c r="F72" s="119"/>
      <c r="G72" s="117"/>
      <c r="H72" s="111"/>
      <c r="I72" s="120"/>
    </row>
    <row r="73" spans="1:9" ht="14.25">
      <c r="A73" s="116">
        <v>47</v>
      </c>
      <c r="B73" s="117">
        <v>90</v>
      </c>
      <c r="C73" s="117">
        <v>54</v>
      </c>
      <c r="D73" s="117">
        <v>36</v>
      </c>
      <c r="E73" s="118"/>
      <c r="F73" s="118"/>
      <c r="G73" s="117"/>
      <c r="H73" s="111"/>
      <c r="I73" s="120"/>
    </row>
    <row r="74" spans="1:9" ht="14.25">
      <c r="A74" s="116">
        <v>48</v>
      </c>
      <c r="B74" s="117">
        <v>86</v>
      </c>
      <c r="C74" s="117">
        <v>59</v>
      </c>
      <c r="D74" s="117">
        <v>27</v>
      </c>
      <c r="E74" s="118" t="s">
        <v>265</v>
      </c>
      <c r="F74" s="118"/>
      <c r="G74" s="117"/>
      <c r="H74" s="111"/>
      <c r="I74" s="120"/>
    </row>
    <row r="75" spans="1:8" ht="14.25">
      <c r="A75" s="121">
        <v>49</v>
      </c>
      <c r="B75" s="122">
        <v>85</v>
      </c>
      <c r="C75" s="122">
        <v>54</v>
      </c>
      <c r="D75" s="122">
        <v>31</v>
      </c>
      <c r="E75" s="118" t="s">
        <v>266</v>
      </c>
      <c r="F75" s="118"/>
      <c r="G75" s="117"/>
      <c r="H75" s="111"/>
    </row>
    <row r="76" spans="1:8" ht="14.25">
      <c r="A76" s="116"/>
      <c r="B76" s="117"/>
      <c r="C76" s="117"/>
      <c r="D76" s="117"/>
      <c r="E76" s="118" t="s">
        <v>267</v>
      </c>
      <c r="F76" s="119">
        <f>B7+B14+B21</f>
        <v>1788</v>
      </c>
      <c r="G76" s="117">
        <f>C7+C14+C21</f>
        <v>895</v>
      </c>
      <c r="H76" s="111">
        <f>D7+D14+D21</f>
        <v>893</v>
      </c>
    </row>
    <row r="77" spans="1:8" ht="14.25">
      <c r="A77" s="116" t="s">
        <v>259</v>
      </c>
      <c r="B77" s="117">
        <v>513</v>
      </c>
      <c r="C77" s="117">
        <v>338</v>
      </c>
      <c r="D77" s="117">
        <v>175</v>
      </c>
      <c r="E77" s="118" t="s">
        <v>268</v>
      </c>
      <c r="F77" s="119">
        <f>B28+B35+B42+B49+B56+B63+B70+B77+F7+F14</f>
        <v>12126</v>
      </c>
      <c r="G77" s="117">
        <f>C28+C35+C42+C49+C56+C63+C70+C77+G7+G14</f>
        <v>6223</v>
      </c>
      <c r="H77" s="111">
        <f>D28+D35+D42+D49+D56+D63+D70+D77+H7+H14</f>
        <v>5903</v>
      </c>
    </row>
    <row r="78" spans="1:8" ht="14.25">
      <c r="A78" s="116">
        <v>50</v>
      </c>
      <c r="B78" s="117">
        <v>110</v>
      </c>
      <c r="C78" s="117">
        <v>68</v>
      </c>
      <c r="D78" s="117">
        <v>42</v>
      </c>
      <c r="E78" s="118" t="s">
        <v>269</v>
      </c>
      <c r="F78" s="119">
        <f>F21+F28+F35+F42+F49+F56+F63+F70</f>
        <v>455</v>
      </c>
      <c r="G78" s="117">
        <f>G21+G28+G35+G42+G49+G56+G63+G70</f>
        <v>201</v>
      </c>
      <c r="H78" s="111">
        <f>H21+H28+H35+H42+H49+H56+H63+H70</f>
        <v>254</v>
      </c>
    </row>
    <row r="79" spans="1:8" ht="14.25">
      <c r="A79" s="116">
        <v>51</v>
      </c>
      <c r="B79" s="117">
        <v>109</v>
      </c>
      <c r="C79" s="117">
        <v>77</v>
      </c>
      <c r="D79" s="117">
        <v>32</v>
      </c>
      <c r="E79" s="126" t="s">
        <v>270</v>
      </c>
      <c r="F79" s="119"/>
      <c r="G79" s="117"/>
      <c r="H79" s="111"/>
    </row>
    <row r="80" spans="1:8" ht="14.25">
      <c r="A80" s="116">
        <v>52</v>
      </c>
      <c r="B80" s="117">
        <v>88</v>
      </c>
      <c r="C80" s="117">
        <v>58</v>
      </c>
      <c r="D80" s="117">
        <v>30</v>
      </c>
      <c r="E80" s="118" t="s">
        <v>267</v>
      </c>
      <c r="F80" s="127">
        <f>F76/$B$5*100</f>
        <v>12.44345465933607</v>
      </c>
      <c r="G80" s="128">
        <f>G76/$C$5*100</f>
        <v>12.228446509085941</v>
      </c>
      <c r="H80" s="129">
        <f>H76/$D$5*100</f>
        <v>12.666666666666668</v>
      </c>
    </row>
    <row r="81" spans="1:8" ht="14.25">
      <c r="A81" s="116">
        <v>53</v>
      </c>
      <c r="B81" s="117">
        <v>88</v>
      </c>
      <c r="C81" s="117">
        <v>51</v>
      </c>
      <c r="D81" s="117">
        <v>37</v>
      </c>
      <c r="E81" s="118" t="s">
        <v>268</v>
      </c>
      <c r="F81" s="127">
        <f>F77/$B$5*100</f>
        <v>84.39000626348388</v>
      </c>
      <c r="G81" s="128">
        <f>G77/$C$5*100</f>
        <v>85.02527667714168</v>
      </c>
      <c r="H81" s="129">
        <f>H77/$D$5*100</f>
        <v>83.7304964539007</v>
      </c>
    </row>
    <row r="82" spans="1:8" ht="15" thickBot="1">
      <c r="A82" s="130">
        <v>54</v>
      </c>
      <c r="B82" s="131">
        <v>118</v>
      </c>
      <c r="C82" s="131">
        <v>84</v>
      </c>
      <c r="D82" s="131">
        <v>34</v>
      </c>
      <c r="E82" s="132" t="s">
        <v>269</v>
      </c>
      <c r="F82" s="133">
        <f>F78/$B$5*100</f>
        <v>3.1665390771800404</v>
      </c>
      <c r="G82" s="134">
        <f>G78/$C$5*100</f>
        <v>2.7462768137723734</v>
      </c>
      <c r="H82" s="135">
        <f>H78/$D$5*100</f>
        <v>3.602836879432624</v>
      </c>
    </row>
    <row r="83" ht="14.25">
      <c r="A83" s="184" t="s">
        <v>331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3" customWidth="1"/>
    <col min="2" max="5" width="14.625" style="102" customWidth="1"/>
    <col min="6" max="6" width="14.625" style="103" customWidth="1"/>
    <col min="7" max="8" width="14.625" style="102" customWidth="1"/>
    <col min="9" max="16384" width="9.00390625" style="102" customWidth="1"/>
  </cols>
  <sheetData>
    <row r="1" spans="1:5" ht="14.25">
      <c r="A1" s="102" t="s">
        <v>273</v>
      </c>
      <c r="E1" s="182"/>
    </row>
    <row r="2" ht="10.5" customHeight="1">
      <c r="A2" s="102"/>
    </row>
    <row r="3" ht="15" thickBot="1">
      <c r="A3" s="102" t="s">
        <v>261</v>
      </c>
    </row>
    <row r="4" spans="1:8" ht="14.25">
      <c r="A4" s="104" t="s">
        <v>262</v>
      </c>
      <c r="B4" s="105" t="s">
        <v>5</v>
      </c>
      <c r="C4" s="105" t="s">
        <v>232</v>
      </c>
      <c r="D4" s="105" t="s">
        <v>233</v>
      </c>
      <c r="E4" s="106" t="s">
        <v>262</v>
      </c>
      <c r="F4" s="106" t="s">
        <v>5</v>
      </c>
      <c r="G4" s="106" t="s">
        <v>232</v>
      </c>
      <c r="H4" s="107" t="s">
        <v>233</v>
      </c>
    </row>
    <row r="5" spans="1:8" ht="14.25">
      <c r="A5" s="108" t="s">
        <v>5</v>
      </c>
      <c r="B5" s="109">
        <f>SUM(B7,B14,B21,B28,B35,B42,B49,B56,B63,B70,B77,F7,F14,F21,F28,F35,F42,F49,F56,F63,F70,F71)</f>
        <v>135</v>
      </c>
      <c r="C5" s="109">
        <f>SUM(C7,C14,C21,C28,C35,C42,C49,C56,C63,C70,C77,G7,G14,G21,G28,G35,G42,G49,G56,G63,G70,G71)</f>
        <v>80</v>
      </c>
      <c r="D5" s="110">
        <f>SUM(D7,D14,D21,D28,D35,D42,D49,D56,D63,D70,D77,H7,H14,H21,H28,H35,H42,H49,H56,H63,H70,H71)</f>
        <v>55</v>
      </c>
      <c r="E5" s="111"/>
      <c r="F5" s="112"/>
      <c r="G5" s="111"/>
      <c r="H5" s="111"/>
    </row>
    <row r="6" spans="1:8" ht="10.5" customHeight="1">
      <c r="A6" s="113"/>
      <c r="B6" s="114"/>
      <c r="C6" s="114"/>
      <c r="D6" s="114"/>
      <c r="E6" s="111"/>
      <c r="F6" s="112"/>
      <c r="G6" s="111"/>
      <c r="H6" s="111"/>
    </row>
    <row r="7" spans="1:9" ht="14.25">
      <c r="A7" s="116" t="s">
        <v>240</v>
      </c>
      <c r="B7" s="140">
        <v>5</v>
      </c>
      <c r="C7" s="140">
        <v>3</v>
      </c>
      <c r="D7" s="140">
        <v>2</v>
      </c>
      <c r="E7" s="118" t="s">
        <v>241</v>
      </c>
      <c r="F7" s="139">
        <v>5</v>
      </c>
      <c r="G7" s="140">
        <v>5</v>
      </c>
      <c r="H7" s="141">
        <v>0</v>
      </c>
      <c r="I7" s="120"/>
    </row>
    <row r="8" spans="1:9" ht="14.25">
      <c r="A8" s="116">
        <v>0</v>
      </c>
      <c r="B8" s="140" t="s">
        <v>209</v>
      </c>
      <c r="C8" s="140" t="s">
        <v>209</v>
      </c>
      <c r="D8" s="140" t="s">
        <v>209</v>
      </c>
      <c r="E8" s="118">
        <v>55</v>
      </c>
      <c r="F8" s="139" t="s">
        <v>209</v>
      </c>
      <c r="G8" s="140" t="s">
        <v>209</v>
      </c>
      <c r="H8" s="141" t="s">
        <v>209</v>
      </c>
      <c r="I8" s="120"/>
    </row>
    <row r="9" spans="1:9" ht="14.25">
      <c r="A9" s="116">
        <v>1</v>
      </c>
      <c r="B9" s="140">
        <v>1</v>
      </c>
      <c r="C9" s="140">
        <v>1</v>
      </c>
      <c r="D9" s="140">
        <v>0</v>
      </c>
      <c r="E9" s="118">
        <v>56</v>
      </c>
      <c r="F9" s="139">
        <v>4</v>
      </c>
      <c r="G9" s="140">
        <v>4</v>
      </c>
      <c r="H9" s="141">
        <v>0</v>
      </c>
      <c r="I9" s="120"/>
    </row>
    <row r="10" spans="1:9" ht="14.25">
      <c r="A10" s="116">
        <v>2</v>
      </c>
      <c r="B10" s="140">
        <v>2</v>
      </c>
      <c r="C10" s="140">
        <v>1</v>
      </c>
      <c r="D10" s="140">
        <v>1</v>
      </c>
      <c r="E10" s="118">
        <v>57</v>
      </c>
      <c r="F10" s="139">
        <v>1</v>
      </c>
      <c r="G10" s="140">
        <v>1</v>
      </c>
      <c r="H10" s="141">
        <v>0</v>
      </c>
      <c r="I10" s="120"/>
    </row>
    <row r="11" spans="1:9" ht="14.25">
      <c r="A11" s="116">
        <v>3</v>
      </c>
      <c r="B11" s="140">
        <v>2</v>
      </c>
      <c r="C11" s="140">
        <v>1</v>
      </c>
      <c r="D11" s="140">
        <v>1</v>
      </c>
      <c r="E11" s="118">
        <v>58</v>
      </c>
      <c r="F11" s="139" t="s">
        <v>209</v>
      </c>
      <c r="G11" s="140" t="s">
        <v>209</v>
      </c>
      <c r="H11" s="141" t="s">
        <v>209</v>
      </c>
      <c r="I11" s="120"/>
    </row>
    <row r="12" spans="1:9" ht="14.25">
      <c r="A12" s="121">
        <v>4</v>
      </c>
      <c r="B12" s="137" t="s">
        <v>209</v>
      </c>
      <c r="C12" s="137" t="s">
        <v>209</v>
      </c>
      <c r="D12" s="137" t="s">
        <v>209</v>
      </c>
      <c r="E12" s="123">
        <v>59</v>
      </c>
      <c r="F12" s="136" t="s">
        <v>209</v>
      </c>
      <c r="G12" s="137" t="s">
        <v>209</v>
      </c>
      <c r="H12" s="138" t="s">
        <v>209</v>
      </c>
      <c r="I12" s="120"/>
    </row>
    <row r="13" spans="1:9" ht="10.5" customHeight="1">
      <c r="A13" s="116"/>
      <c r="B13" s="140"/>
      <c r="C13" s="140"/>
      <c r="D13" s="140"/>
      <c r="E13" s="118"/>
      <c r="F13" s="139"/>
      <c r="G13" s="140"/>
      <c r="H13" s="141"/>
      <c r="I13" s="120"/>
    </row>
    <row r="14" spans="1:9" ht="14.25">
      <c r="A14" s="116" t="s">
        <v>242</v>
      </c>
      <c r="B14" s="140">
        <v>9</v>
      </c>
      <c r="C14" s="140">
        <v>5</v>
      </c>
      <c r="D14" s="140">
        <v>4</v>
      </c>
      <c r="E14" s="118" t="s">
        <v>243</v>
      </c>
      <c r="F14" s="139">
        <v>0</v>
      </c>
      <c r="G14" s="140">
        <v>0</v>
      </c>
      <c r="H14" s="141">
        <v>0</v>
      </c>
      <c r="I14" s="120"/>
    </row>
    <row r="15" spans="1:9" ht="14.25">
      <c r="A15" s="116">
        <v>5</v>
      </c>
      <c r="B15" s="140">
        <v>3</v>
      </c>
      <c r="C15" s="140">
        <v>1</v>
      </c>
      <c r="D15" s="140">
        <v>2</v>
      </c>
      <c r="E15" s="118">
        <v>60</v>
      </c>
      <c r="F15" s="139" t="s">
        <v>209</v>
      </c>
      <c r="G15" s="140" t="s">
        <v>209</v>
      </c>
      <c r="H15" s="141" t="s">
        <v>209</v>
      </c>
      <c r="I15" s="120"/>
    </row>
    <row r="16" spans="1:9" ht="14.25">
      <c r="A16" s="116">
        <v>6</v>
      </c>
      <c r="B16" s="140">
        <v>1</v>
      </c>
      <c r="C16" s="140">
        <v>0</v>
      </c>
      <c r="D16" s="140">
        <v>1</v>
      </c>
      <c r="E16" s="118">
        <v>61</v>
      </c>
      <c r="F16" s="139" t="s">
        <v>209</v>
      </c>
      <c r="G16" s="140" t="s">
        <v>209</v>
      </c>
      <c r="H16" s="141" t="s">
        <v>209</v>
      </c>
      <c r="I16" s="120"/>
    </row>
    <row r="17" spans="1:9" ht="14.25">
      <c r="A17" s="116">
        <v>7</v>
      </c>
      <c r="B17" s="140">
        <v>1</v>
      </c>
      <c r="C17" s="140">
        <v>0</v>
      </c>
      <c r="D17" s="140">
        <v>1</v>
      </c>
      <c r="E17" s="118">
        <v>62</v>
      </c>
      <c r="F17" s="139" t="s">
        <v>209</v>
      </c>
      <c r="G17" s="140" t="s">
        <v>209</v>
      </c>
      <c r="H17" s="141" t="s">
        <v>209</v>
      </c>
      <c r="I17" s="120"/>
    </row>
    <row r="18" spans="1:9" ht="14.25">
      <c r="A18" s="116">
        <v>8</v>
      </c>
      <c r="B18" s="140">
        <v>2</v>
      </c>
      <c r="C18" s="140">
        <v>2</v>
      </c>
      <c r="D18" s="140">
        <v>0</v>
      </c>
      <c r="E18" s="118">
        <v>63</v>
      </c>
      <c r="F18" s="139" t="s">
        <v>209</v>
      </c>
      <c r="G18" s="140" t="s">
        <v>209</v>
      </c>
      <c r="H18" s="141" t="s">
        <v>209</v>
      </c>
      <c r="I18" s="120"/>
    </row>
    <row r="19" spans="1:9" ht="14.25">
      <c r="A19" s="121">
        <v>9</v>
      </c>
      <c r="B19" s="137">
        <v>2</v>
      </c>
      <c r="C19" s="137">
        <v>2</v>
      </c>
      <c r="D19" s="137">
        <v>0</v>
      </c>
      <c r="E19" s="123">
        <v>64</v>
      </c>
      <c r="F19" s="136" t="s">
        <v>209</v>
      </c>
      <c r="G19" s="137" t="s">
        <v>209</v>
      </c>
      <c r="H19" s="138" t="s">
        <v>209</v>
      </c>
      <c r="I19" s="120"/>
    </row>
    <row r="20" spans="1:9" ht="10.5" customHeight="1">
      <c r="A20" s="116"/>
      <c r="B20" s="140"/>
      <c r="C20" s="140"/>
      <c r="D20" s="140"/>
      <c r="E20" s="118"/>
      <c r="F20" s="139"/>
      <c r="G20" s="140"/>
      <c r="H20" s="141"/>
      <c r="I20" s="120"/>
    </row>
    <row r="21" spans="1:9" ht="14.25">
      <c r="A21" s="116" t="s">
        <v>244</v>
      </c>
      <c r="B21" s="140">
        <v>6</v>
      </c>
      <c r="C21" s="140">
        <v>3</v>
      </c>
      <c r="D21" s="140">
        <v>3</v>
      </c>
      <c r="E21" s="118" t="s">
        <v>245</v>
      </c>
      <c r="F21" s="139">
        <v>1</v>
      </c>
      <c r="G21" s="140">
        <v>0</v>
      </c>
      <c r="H21" s="141">
        <v>1</v>
      </c>
      <c r="I21" s="120"/>
    </row>
    <row r="22" spans="1:9" ht="14.25">
      <c r="A22" s="116">
        <v>10</v>
      </c>
      <c r="B22" s="140">
        <v>1</v>
      </c>
      <c r="C22" s="140">
        <v>0</v>
      </c>
      <c r="D22" s="140">
        <v>1</v>
      </c>
      <c r="E22" s="118">
        <v>65</v>
      </c>
      <c r="F22" s="139" t="s">
        <v>209</v>
      </c>
      <c r="G22" s="140" t="s">
        <v>209</v>
      </c>
      <c r="H22" s="141" t="s">
        <v>209</v>
      </c>
      <c r="I22" s="120"/>
    </row>
    <row r="23" spans="1:9" ht="14.25">
      <c r="A23" s="116">
        <v>11</v>
      </c>
      <c r="B23" s="140">
        <v>2</v>
      </c>
      <c r="C23" s="140">
        <v>1</v>
      </c>
      <c r="D23" s="140">
        <v>1</v>
      </c>
      <c r="E23" s="118">
        <v>66</v>
      </c>
      <c r="F23" s="139">
        <v>1</v>
      </c>
      <c r="G23" s="140">
        <v>0</v>
      </c>
      <c r="H23" s="141">
        <v>1</v>
      </c>
      <c r="I23" s="120"/>
    </row>
    <row r="24" spans="1:9" ht="14.25">
      <c r="A24" s="116">
        <v>12</v>
      </c>
      <c r="B24" s="140" t="s">
        <v>209</v>
      </c>
      <c r="C24" s="140" t="s">
        <v>209</v>
      </c>
      <c r="D24" s="140" t="s">
        <v>209</v>
      </c>
      <c r="E24" s="118">
        <v>67</v>
      </c>
      <c r="F24" s="139" t="s">
        <v>209</v>
      </c>
      <c r="G24" s="140" t="s">
        <v>209</v>
      </c>
      <c r="H24" s="141" t="s">
        <v>209</v>
      </c>
      <c r="I24" s="120"/>
    </row>
    <row r="25" spans="1:9" ht="14.25">
      <c r="A25" s="116">
        <v>13</v>
      </c>
      <c r="B25" s="140">
        <v>3</v>
      </c>
      <c r="C25" s="140">
        <v>2</v>
      </c>
      <c r="D25" s="140">
        <v>1</v>
      </c>
      <c r="E25" s="118">
        <v>68</v>
      </c>
      <c r="F25" s="139" t="s">
        <v>209</v>
      </c>
      <c r="G25" s="140" t="s">
        <v>209</v>
      </c>
      <c r="H25" s="141" t="s">
        <v>209</v>
      </c>
      <c r="I25" s="120"/>
    </row>
    <row r="26" spans="1:9" ht="14.25">
      <c r="A26" s="121">
        <v>14</v>
      </c>
      <c r="B26" s="137" t="s">
        <v>209</v>
      </c>
      <c r="C26" s="137" t="s">
        <v>209</v>
      </c>
      <c r="D26" s="137" t="s">
        <v>209</v>
      </c>
      <c r="E26" s="123">
        <v>69</v>
      </c>
      <c r="F26" s="136" t="s">
        <v>209</v>
      </c>
      <c r="G26" s="137" t="s">
        <v>209</v>
      </c>
      <c r="H26" s="138" t="s">
        <v>209</v>
      </c>
      <c r="I26" s="120"/>
    </row>
    <row r="27" spans="1:9" ht="10.5" customHeight="1">
      <c r="A27" s="116"/>
      <c r="B27" s="140"/>
      <c r="C27" s="140"/>
      <c r="D27" s="140"/>
      <c r="E27" s="118"/>
      <c r="F27" s="139"/>
      <c r="G27" s="140"/>
      <c r="H27" s="141"/>
      <c r="I27" s="120"/>
    </row>
    <row r="28" spans="1:9" ht="14.25">
      <c r="A28" s="116" t="s">
        <v>246</v>
      </c>
      <c r="B28" s="140">
        <v>8</v>
      </c>
      <c r="C28" s="140">
        <v>2</v>
      </c>
      <c r="D28" s="140">
        <v>6</v>
      </c>
      <c r="E28" s="118" t="s">
        <v>247</v>
      </c>
      <c r="F28" s="139">
        <v>1</v>
      </c>
      <c r="G28" s="140">
        <v>1</v>
      </c>
      <c r="H28" s="141">
        <v>0</v>
      </c>
      <c r="I28" s="120"/>
    </row>
    <row r="29" spans="1:9" ht="14.25">
      <c r="A29" s="116">
        <v>15</v>
      </c>
      <c r="B29" s="140">
        <v>1</v>
      </c>
      <c r="C29" s="140">
        <v>0</v>
      </c>
      <c r="D29" s="140">
        <v>1</v>
      </c>
      <c r="E29" s="118">
        <v>70</v>
      </c>
      <c r="F29" s="139" t="s">
        <v>209</v>
      </c>
      <c r="G29" s="140" t="s">
        <v>209</v>
      </c>
      <c r="H29" s="141" t="s">
        <v>209</v>
      </c>
      <c r="I29" s="120"/>
    </row>
    <row r="30" spans="1:9" ht="14.25">
      <c r="A30" s="116">
        <v>16</v>
      </c>
      <c r="B30" s="140" t="s">
        <v>209</v>
      </c>
      <c r="C30" s="140" t="s">
        <v>209</v>
      </c>
      <c r="D30" s="140" t="s">
        <v>209</v>
      </c>
      <c r="E30" s="118">
        <v>71</v>
      </c>
      <c r="F30" s="139" t="s">
        <v>209</v>
      </c>
      <c r="G30" s="140" t="s">
        <v>209</v>
      </c>
      <c r="H30" s="141" t="s">
        <v>209</v>
      </c>
      <c r="I30" s="120"/>
    </row>
    <row r="31" spans="1:9" ht="14.25">
      <c r="A31" s="116">
        <v>17</v>
      </c>
      <c r="B31" s="140">
        <v>1</v>
      </c>
      <c r="C31" s="140">
        <v>0</v>
      </c>
      <c r="D31" s="140">
        <v>1</v>
      </c>
      <c r="E31" s="118">
        <v>72</v>
      </c>
      <c r="F31" s="139" t="s">
        <v>209</v>
      </c>
      <c r="G31" s="140" t="s">
        <v>209</v>
      </c>
      <c r="H31" s="141" t="s">
        <v>209</v>
      </c>
      <c r="I31" s="120"/>
    </row>
    <row r="32" spans="1:9" ht="14.25">
      <c r="A32" s="116">
        <v>18</v>
      </c>
      <c r="B32" s="140">
        <v>3</v>
      </c>
      <c r="C32" s="140">
        <v>0</v>
      </c>
      <c r="D32" s="140">
        <v>3</v>
      </c>
      <c r="E32" s="118">
        <v>73</v>
      </c>
      <c r="F32" s="139">
        <v>1</v>
      </c>
      <c r="G32" s="140">
        <v>1</v>
      </c>
      <c r="H32" s="141">
        <v>0</v>
      </c>
      <c r="I32" s="120"/>
    </row>
    <row r="33" spans="1:9" ht="14.25">
      <c r="A33" s="121">
        <v>19</v>
      </c>
      <c r="B33" s="137">
        <v>3</v>
      </c>
      <c r="C33" s="137">
        <v>2</v>
      </c>
      <c r="D33" s="137">
        <v>1</v>
      </c>
      <c r="E33" s="123">
        <v>74</v>
      </c>
      <c r="F33" s="136" t="s">
        <v>209</v>
      </c>
      <c r="G33" s="137" t="s">
        <v>209</v>
      </c>
      <c r="H33" s="138" t="s">
        <v>209</v>
      </c>
      <c r="I33" s="120"/>
    </row>
    <row r="34" spans="1:9" ht="10.5" customHeight="1">
      <c r="A34" s="116"/>
      <c r="B34" s="140"/>
      <c r="C34" s="140"/>
      <c r="D34" s="140"/>
      <c r="E34" s="118"/>
      <c r="F34" s="139"/>
      <c r="G34" s="140"/>
      <c r="H34" s="141"/>
      <c r="I34" s="120"/>
    </row>
    <row r="35" spans="1:9" ht="14.25">
      <c r="A35" s="116" t="s">
        <v>248</v>
      </c>
      <c r="B35" s="140">
        <v>18</v>
      </c>
      <c r="C35" s="140">
        <v>14</v>
      </c>
      <c r="D35" s="140">
        <v>4</v>
      </c>
      <c r="E35" s="118" t="s">
        <v>249</v>
      </c>
      <c r="F35" s="139">
        <v>2</v>
      </c>
      <c r="G35" s="140">
        <v>1</v>
      </c>
      <c r="H35" s="141">
        <v>1</v>
      </c>
      <c r="I35" s="120"/>
    </row>
    <row r="36" spans="1:9" ht="14.25">
      <c r="A36" s="116">
        <v>20</v>
      </c>
      <c r="B36" s="140">
        <v>3</v>
      </c>
      <c r="C36" s="140">
        <v>3</v>
      </c>
      <c r="D36" s="140">
        <v>0</v>
      </c>
      <c r="E36" s="118">
        <v>75</v>
      </c>
      <c r="F36" s="139">
        <v>1</v>
      </c>
      <c r="G36" s="140">
        <v>1</v>
      </c>
      <c r="H36" s="141">
        <v>0</v>
      </c>
      <c r="I36" s="120"/>
    </row>
    <row r="37" spans="1:9" ht="14.25">
      <c r="A37" s="116">
        <v>21</v>
      </c>
      <c r="B37" s="140">
        <v>1</v>
      </c>
      <c r="C37" s="140">
        <v>1</v>
      </c>
      <c r="D37" s="140">
        <v>0</v>
      </c>
      <c r="E37" s="118">
        <v>76</v>
      </c>
      <c r="F37" s="139">
        <v>1</v>
      </c>
      <c r="G37" s="140">
        <v>0</v>
      </c>
      <c r="H37" s="141">
        <v>1</v>
      </c>
      <c r="I37" s="120"/>
    </row>
    <row r="38" spans="1:9" ht="14.25">
      <c r="A38" s="116">
        <v>22</v>
      </c>
      <c r="B38" s="140">
        <v>5</v>
      </c>
      <c r="C38" s="140">
        <v>5</v>
      </c>
      <c r="D38" s="140">
        <v>0</v>
      </c>
      <c r="E38" s="118">
        <v>77</v>
      </c>
      <c r="F38" s="139" t="s">
        <v>209</v>
      </c>
      <c r="G38" s="140" t="s">
        <v>209</v>
      </c>
      <c r="H38" s="141" t="s">
        <v>209</v>
      </c>
      <c r="I38" s="120"/>
    </row>
    <row r="39" spans="1:9" ht="14.25">
      <c r="A39" s="116">
        <v>23</v>
      </c>
      <c r="B39" s="140">
        <v>4</v>
      </c>
      <c r="C39" s="140">
        <v>2</v>
      </c>
      <c r="D39" s="140">
        <v>2</v>
      </c>
      <c r="E39" s="118">
        <v>78</v>
      </c>
      <c r="F39" s="139" t="s">
        <v>209</v>
      </c>
      <c r="G39" s="140" t="s">
        <v>209</v>
      </c>
      <c r="H39" s="141" t="s">
        <v>209</v>
      </c>
      <c r="I39" s="120"/>
    </row>
    <row r="40" spans="1:9" ht="14.25">
      <c r="A40" s="121">
        <v>24</v>
      </c>
      <c r="B40" s="137">
        <v>5</v>
      </c>
      <c r="C40" s="137">
        <v>3</v>
      </c>
      <c r="D40" s="137">
        <v>2</v>
      </c>
      <c r="E40" s="123">
        <v>79</v>
      </c>
      <c r="F40" s="136" t="s">
        <v>209</v>
      </c>
      <c r="G40" s="137" t="s">
        <v>209</v>
      </c>
      <c r="H40" s="138" t="s">
        <v>209</v>
      </c>
      <c r="I40" s="120"/>
    </row>
    <row r="41" spans="1:9" ht="10.5" customHeight="1">
      <c r="A41" s="116"/>
      <c r="B41" s="140"/>
      <c r="C41" s="140"/>
      <c r="D41" s="140"/>
      <c r="E41" s="118"/>
      <c r="F41" s="139"/>
      <c r="G41" s="140"/>
      <c r="H41" s="141"/>
      <c r="I41" s="120"/>
    </row>
    <row r="42" spans="1:9" ht="14.25">
      <c r="A42" s="116" t="s">
        <v>250</v>
      </c>
      <c r="B42" s="140">
        <v>21</v>
      </c>
      <c r="C42" s="140">
        <v>17</v>
      </c>
      <c r="D42" s="140">
        <v>4</v>
      </c>
      <c r="E42" s="118" t="s">
        <v>251</v>
      </c>
      <c r="F42" s="139">
        <v>1</v>
      </c>
      <c r="G42" s="140">
        <v>1</v>
      </c>
      <c r="H42" s="141">
        <v>0</v>
      </c>
      <c r="I42" s="120"/>
    </row>
    <row r="43" spans="1:9" ht="14.25">
      <c r="A43" s="116">
        <v>25</v>
      </c>
      <c r="B43" s="140">
        <v>7</v>
      </c>
      <c r="C43" s="140">
        <v>6</v>
      </c>
      <c r="D43" s="140">
        <v>1</v>
      </c>
      <c r="E43" s="118">
        <v>80</v>
      </c>
      <c r="F43" s="139">
        <v>1</v>
      </c>
      <c r="G43" s="140">
        <v>1</v>
      </c>
      <c r="H43" s="141">
        <v>0</v>
      </c>
      <c r="I43" s="120"/>
    </row>
    <row r="44" spans="1:9" ht="14.25">
      <c r="A44" s="116">
        <v>26</v>
      </c>
      <c r="B44" s="140">
        <v>3</v>
      </c>
      <c r="C44" s="140">
        <v>1</v>
      </c>
      <c r="D44" s="140">
        <v>2</v>
      </c>
      <c r="E44" s="118">
        <v>81</v>
      </c>
      <c r="F44" s="139" t="s">
        <v>209</v>
      </c>
      <c r="G44" s="140" t="s">
        <v>209</v>
      </c>
      <c r="H44" s="141" t="s">
        <v>209</v>
      </c>
      <c r="I44" s="120"/>
    </row>
    <row r="45" spans="1:9" ht="14.25">
      <c r="A45" s="116">
        <v>27</v>
      </c>
      <c r="B45" s="140">
        <v>4</v>
      </c>
      <c r="C45" s="140">
        <v>4</v>
      </c>
      <c r="D45" s="140">
        <v>0</v>
      </c>
      <c r="E45" s="118">
        <v>82</v>
      </c>
      <c r="F45" s="139" t="s">
        <v>209</v>
      </c>
      <c r="G45" s="140" t="s">
        <v>209</v>
      </c>
      <c r="H45" s="141" t="s">
        <v>209</v>
      </c>
      <c r="I45" s="120"/>
    </row>
    <row r="46" spans="1:9" ht="14.25">
      <c r="A46" s="116">
        <v>28</v>
      </c>
      <c r="B46" s="140">
        <v>6</v>
      </c>
      <c r="C46" s="140">
        <v>5</v>
      </c>
      <c r="D46" s="140">
        <v>1</v>
      </c>
      <c r="E46" s="118">
        <v>83</v>
      </c>
      <c r="F46" s="139" t="s">
        <v>209</v>
      </c>
      <c r="G46" s="140" t="s">
        <v>209</v>
      </c>
      <c r="H46" s="141" t="s">
        <v>209</v>
      </c>
      <c r="I46" s="120"/>
    </row>
    <row r="47" spans="1:9" ht="14.25">
      <c r="A47" s="121">
        <v>29</v>
      </c>
      <c r="B47" s="137">
        <v>1</v>
      </c>
      <c r="C47" s="137">
        <v>1</v>
      </c>
      <c r="D47" s="137">
        <v>0</v>
      </c>
      <c r="E47" s="123">
        <v>84</v>
      </c>
      <c r="F47" s="136" t="s">
        <v>209</v>
      </c>
      <c r="G47" s="137" t="s">
        <v>209</v>
      </c>
      <c r="H47" s="138" t="s">
        <v>209</v>
      </c>
      <c r="I47" s="120"/>
    </row>
    <row r="48" spans="1:9" ht="10.5" customHeight="1">
      <c r="A48" s="116"/>
      <c r="B48" s="140"/>
      <c r="C48" s="140"/>
      <c r="D48" s="140"/>
      <c r="E48" s="118"/>
      <c r="F48" s="139"/>
      <c r="G48" s="140"/>
      <c r="H48" s="141"/>
      <c r="I48" s="120"/>
    </row>
    <row r="49" spans="1:9" ht="14.25">
      <c r="A49" s="116" t="s">
        <v>252</v>
      </c>
      <c r="B49" s="140">
        <v>17</v>
      </c>
      <c r="C49" s="140">
        <v>6</v>
      </c>
      <c r="D49" s="140">
        <v>11</v>
      </c>
      <c r="E49" s="118" t="s">
        <v>253</v>
      </c>
      <c r="F49" s="139">
        <v>1</v>
      </c>
      <c r="G49" s="140">
        <v>1</v>
      </c>
      <c r="H49" s="141">
        <v>0</v>
      </c>
      <c r="I49" s="120"/>
    </row>
    <row r="50" spans="1:9" ht="14.25">
      <c r="A50" s="116">
        <v>30</v>
      </c>
      <c r="B50" s="140">
        <v>5</v>
      </c>
      <c r="C50" s="140">
        <v>1</v>
      </c>
      <c r="D50" s="140">
        <v>4</v>
      </c>
      <c r="E50" s="118">
        <v>85</v>
      </c>
      <c r="F50" s="139" t="s">
        <v>209</v>
      </c>
      <c r="G50" s="140" t="s">
        <v>209</v>
      </c>
      <c r="H50" s="141" t="s">
        <v>209</v>
      </c>
      <c r="I50" s="120"/>
    </row>
    <row r="51" spans="1:9" ht="14.25">
      <c r="A51" s="116">
        <v>31</v>
      </c>
      <c r="B51" s="140">
        <v>4</v>
      </c>
      <c r="C51" s="140">
        <v>2</v>
      </c>
      <c r="D51" s="140">
        <v>2</v>
      </c>
      <c r="E51" s="118">
        <v>86</v>
      </c>
      <c r="F51" s="139" t="s">
        <v>209</v>
      </c>
      <c r="G51" s="140" t="s">
        <v>209</v>
      </c>
      <c r="H51" s="141" t="s">
        <v>209</v>
      </c>
      <c r="I51" s="120"/>
    </row>
    <row r="52" spans="1:9" ht="14.25">
      <c r="A52" s="116">
        <v>32</v>
      </c>
      <c r="B52" s="140">
        <v>5</v>
      </c>
      <c r="C52" s="140">
        <v>2</v>
      </c>
      <c r="D52" s="140">
        <v>3</v>
      </c>
      <c r="E52" s="118">
        <v>87</v>
      </c>
      <c r="F52" s="139" t="s">
        <v>209</v>
      </c>
      <c r="G52" s="140" t="s">
        <v>209</v>
      </c>
      <c r="H52" s="141" t="s">
        <v>209</v>
      </c>
      <c r="I52" s="120"/>
    </row>
    <row r="53" spans="1:9" ht="14.25">
      <c r="A53" s="116">
        <v>33</v>
      </c>
      <c r="B53" s="140">
        <v>2</v>
      </c>
      <c r="C53" s="140">
        <v>1</v>
      </c>
      <c r="D53" s="140">
        <v>1</v>
      </c>
      <c r="E53" s="118">
        <v>88</v>
      </c>
      <c r="F53" s="139" t="s">
        <v>209</v>
      </c>
      <c r="G53" s="140" t="s">
        <v>209</v>
      </c>
      <c r="H53" s="141" t="s">
        <v>209</v>
      </c>
      <c r="I53" s="120"/>
    </row>
    <row r="54" spans="1:9" ht="14.25">
      <c r="A54" s="121">
        <v>34</v>
      </c>
      <c r="B54" s="137">
        <v>1</v>
      </c>
      <c r="C54" s="137">
        <v>0</v>
      </c>
      <c r="D54" s="137">
        <v>1</v>
      </c>
      <c r="E54" s="123">
        <v>89</v>
      </c>
      <c r="F54" s="136">
        <v>1</v>
      </c>
      <c r="G54" s="137">
        <v>1</v>
      </c>
      <c r="H54" s="138">
        <v>0</v>
      </c>
      <c r="I54" s="120"/>
    </row>
    <row r="55" spans="1:9" ht="10.5" customHeight="1">
      <c r="A55" s="116"/>
      <c r="B55" s="140"/>
      <c r="C55" s="140"/>
      <c r="D55" s="140"/>
      <c r="E55" s="118"/>
      <c r="F55" s="139"/>
      <c r="G55" s="140"/>
      <c r="H55" s="141"/>
      <c r="I55" s="120"/>
    </row>
    <row r="56" spans="1:9" ht="14.25">
      <c r="A56" s="116" t="s">
        <v>254</v>
      </c>
      <c r="B56" s="140">
        <v>17</v>
      </c>
      <c r="C56" s="140">
        <v>10</v>
      </c>
      <c r="D56" s="140">
        <v>7</v>
      </c>
      <c r="E56" s="118" t="s">
        <v>255</v>
      </c>
      <c r="F56" s="139"/>
      <c r="G56" s="140"/>
      <c r="H56" s="141"/>
      <c r="I56" s="120"/>
    </row>
    <row r="57" spans="1:9" ht="14.25">
      <c r="A57" s="116">
        <v>35</v>
      </c>
      <c r="B57" s="140">
        <v>2</v>
      </c>
      <c r="C57" s="140">
        <v>1</v>
      </c>
      <c r="D57" s="140">
        <v>1</v>
      </c>
      <c r="E57" s="118">
        <v>90</v>
      </c>
      <c r="F57" s="139"/>
      <c r="G57" s="140"/>
      <c r="H57" s="141"/>
      <c r="I57" s="120"/>
    </row>
    <row r="58" spans="1:9" ht="14.25">
      <c r="A58" s="116">
        <v>36</v>
      </c>
      <c r="B58" s="140">
        <v>3</v>
      </c>
      <c r="C58" s="140">
        <v>0</v>
      </c>
      <c r="D58" s="140">
        <v>3</v>
      </c>
      <c r="E58" s="118">
        <v>91</v>
      </c>
      <c r="F58" s="139"/>
      <c r="G58" s="140"/>
      <c r="H58" s="141"/>
      <c r="I58" s="120"/>
    </row>
    <row r="59" spans="1:9" ht="14.25">
      <c r="A59" s="116">
        <v>37</v>
      </c>
      <c r="B59" s="140" t="s">
        <v>209</v>
      </c>
      <c r="C59" s="140" t="s">
        <v>209</v>
      </c>
      <c r="D59" s="140" t="s">
        <v>209</v>
      </c>
      <c r="E59" s="118">
        <v>92</v>
      </c>
      <c r="F59" s="139"/>
      <c r="G59" s="140"/>
      <c r="H59" s="141"/>
      <c r="I59" s="120"/>
    </row>
    <row r="60" spans="1:9" ht="14.25">
      <c r="A60" s="116">
        <v>38</v>
      </c>
      <c r="B60" s="140">
        <v>4</v>
      </c>
      <c r="C60" s="140">
        <v>4</v>
      </c>
      <c r="D60" s="140">
        <v>0</v>
      </c>
      <c r="E60" s="118">
        <v>93</v>
      </c>
      <c r="F60" s="139"/>
      <c r="G60" s="140"/>
      <c r="H60" s="141"/>
      <c r="I60" s="120"/>
    </row>
    <row r="61" spans="1:9" ht="14.25">
      <c r="A61" s="121">
        <v>39</v>
      </c>
      <c r="B61" s="137">
        <v>8</v>
      </c>
      <c r="C61" s="137">
        <v>5</v>
      </c>
      <c r="D61" s="137">
        <v>3</v>
      </c>
      <c r="E61" s="123">
        <v>94</v>
      </c>
      <c r="F61" s="136"/>
      <c r="G61" s="137"/>
      <c r="H61" s="138"/>
      <c r="I61" s="120"/>
    </row>
    <row r="62" spans="1:9" ht="10.5" customHeight="1">
      <c r="A62" s="116"/>
      <c r="B62" s="140"/>
      <c r="C62" s="140"/>
      <c r="D62" s="140"/>
      <c r="E62" s="118"/>
      <c r="F62" s="139"/>
      <c r="G62" s="140"/>
      <c r="H62" s="141"/>
      <c r="I62" s="120"/>
    </row>
    <row r="63" spans="1:9" ht="14.25">
      <c r="A63" s="116" t="s">
        <v>256</v>
      </c>
      <c r="B63" s="140">
        <v>11</v>
      </c>
      <c r="C63" s="140">
        <v>4</v>
      </c>
      <c r="D63" s="140">
        <v>7</v>
      </c>
      <c r="E63" s="118" t="s">
        <v>257</v>
      </c>
      <c r="F63" s="139"/>
      <c r="G63" s="140"/>
      <c r="H63" s="141"/>
      <c r="I63" s="120"/>
    </row>
    <row r="64" spans="1:9" ht="14.25">
      <c r="A64" s="116">
        <v>40</v>
      </c>
      <c r="B64" s="140">
        <v>3</v>
      </c>
      <c r="C64" s="140">
        <v>1</v>
      </c>
      <c r="D64" s="140">
        <v>2</v>
      </c>
      <c r="E64" s="118">
        <v>95</v>
      </c>
      <c r="F64" s="139"/>
      <c r="G64" s="140"/>
      <c r="H64" s="141"/>
      <c r="I64" s="120"/>
    </row>
    <row r="65" spans="1:9" ht="14.25">
      <c r="A65" s="116">
        <v>41</v>
      </c>
      <c r="B65" s="140" t="s">
        <v>209</v>
      </c>
      <c r="C65" s="140" t="s">
        <v>209</v>
      </c>
      <c r="D65" s="140" t="s">
        <v>209</v>
      </c>
      <c r="E65" s="118">
        <v>96</v>
      </c>
      <c r="F65" s="139"/>
      <c r="G65" s="140"/>
      <c r="H65" s="141"/>
      <c r="I65" s="120"/>
    </row>
    <row r="66" spans="1:9" ht="14.25">
      <c r="A66" s="116">
        <v>42</v>
      </c>
      <c r="B66" s="140">
        <v>1</v>
      </c>
      <c r="C66" s="140">
        <v>0</v>
      </c>
      <c r="D66" s="140">
        <v>1</v>
      </c>
      <c r="E66" s="118">
        <v>97</v>
      </c>
      <c r="F66" s="139"/>
      <c r="G66" s="140"/>
      <c r="H66" s="141"/>
      <c r="I66" s="120"/>
    </row>
    <row r="67" spans="1:9" ht="14.25">
      <c r="A67" s="116">
        <v>43</v>
      </c>
      <c r="B67" s="140">
        <v>4</v>
      </c>
      <c r="C67" s="140">
        <v>3</v>
      </c>
      <c r="D67" s="140">
        <v>1</v>
      </c>
      <c r="E67" s="118">
        <v>98</v>
      </c>
      <c r="F67" s="139"/>
      <c r="G67" s="140"/>
      <c r="H67" s="141"/>
      <c r="I67" s="120"/>
    </row>
    <row r="68" spans="1:9" ht="14.25">
      <c r="A68" s="121">
        <v>44</v>
      </c>
      <c r="B68" s="137">
        <v>3</v>
      </c>
      <c r="C68" s="137">
        <v>0</v>
      </c>
      <c r="D68" s="137">
        <v>3</v>
      </c>
      <c r="E68" s="123">
        <v>99</v>
      </c>
      <c r="F68" s="136"/>
      <c r="G68" s="137"/>
      <c r="H68" s="138"/>
      <c r="I68" s="120"/>
    </row>
    <row r="69" spans="1:9" ht="10.5" customHeight="1">
      <c r="A69" s="116"/>
      <c r="B69" s="140"/>
      <c r="C69" s="140"/>
      <c r="D69" s="140"/>
      <c r="E69" s="118"/>
      <c r="F69" s="139"/>
      <c r="G69" s="140"/>
      <c r="H69" s="141"/>
      <c r="I69" s="120"/>
    </row>
    <row r="70" spans="1:9" ht="14.25">
      <c r="A70" s="116" t="s">
        <v>258</v>
      </c>
      <c r="B70" s="140">
        <v>3</v>
      </c>
      <c r="C70" s="140">
        <v>0</v>
      </c>
      <c r="D70" s="140">
        <v>3</v>
      </c>
      <c r="E70" s="118" t="s">
        <v>263</v>
      </c>
      <c r="F70" s="139"/>
      <c r="G70" s="140"/>
      <c r="H70" s="141"/>
      <c r="I70" s="120"/>
    </row>
    <row r="71" spans="1:9" ht="14.25">
      <c r="A71" s="116">
        <v>45</v>
      </c>
      <c r="B71" s="140">
        <v>1</v>
      </c>
      <c r="C71" s="140">
        <v>0</v>
      </c>
      <c r="D71" s="140">
        <v>1</v>
      </c>
      <c r="E71" s="118" t="s">
        <v>264</v>
      </c>
      <c r="F71" s="139"/>
      <c r="G71" s="140"/>
      <c r="H71" s="141"/>
      <c r="I71" s="120"/>
    </row>
    <row r="72" spans="1:9" ht="14.25">
      <c r="A72" s="116">
        <v>46</v>
      </c>
      <c r="B72" s="140">
        <v>1</v>
      </c>
      <c r="C72" s="140">
        <v>0</v>
      </c>
      <c r="D72" s="140">
        <v>1</v>
      </c>
      <c r="E72" s="118"/>
      <c r="F72" s="119"/>
      <c r="G72" s="117"/>
      <c r="H72" s="111"/>
      <c r="I72" s="120"/>
    </row>
    <row r="73" spans="1:9" ht="14.25">
      <c r="A73" s="116">
        <v>47</v>
      </c>
      <c r="B73" s="140">
        <v>1</v>
      </c>
      <c r="C73" s="140">
        <v>0</v>
      </c>
      <c r="D73" s="140">
        <v>1</v>
      </c>
      <c r="E73" s="118"/>
      <c r="F73" s="118"/>
      <c r="G73" s="117"/>
      <c r="H73" s="111"/>
      <c r="I73" s="120"/>
    </row>
    <row r="74" spans="1:9" ht="14.25">
      <c r="A74" s="116">
        <v>48</v>
      </c>
      <c r="B74" s="140" t="s">
        <v>209</v>
      </c>
      <c r="C74" s="140" t="s">
        <v>209</v>
      </c>
      <c r="D74" s="140" t="s">
        <v>209</v>
      </c>
      <c r="E74" s="118" t="s">
        <v>265</v>
      </c>
      <c r="F74" s="118"/>
      <c r="G74" s="117"/>
      <c r="H74" s="111"/>
      <c r="I74" s="120"/>
    </row>
    <row r="75" spans="1:8" ht="14.25">
      <c r="A75" s="121">
        <v>49</v>
      </c>
      <c r="B75" s="137" t="s">
        <v>209</v>
      </c>
      <c r="C75" s="137" t="s">
        <v>209</v>
      </c>
      <c r="D75" s="137" t="s">
        <v>209</v>
      </c>
      <c r="E75" s="118" t="s">
        <v>266</v>
      </c>
      <c r="F75" s="118"/>
      <c r="G75" s="117"/>
      <c r="H75" s="111"/>
    </row>
    <row r="76" spans="1:8" ht="14.25">
      <c r="A76" s="116"/>
      <c r="B76" s="140"/>
      <c r="C76" s="140"/>
      <c r="D76" s="140"/>
      <c r="E76" s="118" t="s">
        <v>267</v>
      </c>
      <c r="F76" s="119">
        <f>B7+B14+B21</f>
        <v>20</v>
      </c>
      <c r="G76" s="117">
        <f>C7+C14+C21</f>
        <v>11</v>
      </c>
      <c r="H76" s="111">
        <f>D7+D14+D21</f>
        <v>9</v>
      </c>
    </row>
    <row r="77" spans="1:8" ht="14.25">
      <c r="A77" s="116" t="s">
        <v>259</v>
      </c>
      <c r="B77" s="140">
        <v>9</v>
      </c>
      <c r="C77" s="140">
        <v>7</v>
      </c>
      <c r="D77" s="140">
        <v>2</v>
      </c>
      <c r="E77" s="118" t="s">
        <v>268</v>
      </c>
      <c r="F77" s="119">
        <f>B28+B35+B42+B49+B56+B63+B70+B77+F7+F14</f>
        <v>109</v>
      </c>
      <c r="G77" s="117">
        <f>C28+C35+C42+C49+C56+C63+C70+C77+G7+G14</f>
        <v>65</v>
      </c>
      <c r="H77" s="111">
        <f>D28+D35+D42+D49+D56+D63+D70+D77+H7+H14</f>
        <v>44</v>
      </c>
    </row>
    <row r="78" spans="1:8" ht="14.25">
      <c r="A78" s="116">
        <v>50</v>
      </c>
      <c r="B78" s="140">
        <v>2</v>
      </c>
      <c r="C78" s="140">
        <v>1</v>
      </c>
      <c r="D78" s="140">
        <v>1</v>
      </c>
      <c r="E78" s="118" t="s">
        <v>269</v>
      </c>
      <c r="F78" s="119">
        <f>F21+F28+F35+F42+F49+F56+F63+F70</f>
        <v>6</v>
      </c>
      <c r="G78" s="117">
        <f>G21+G28+G35+G42+G49+G56+G63+G70</f>
        <v>4</v>
      </c>
      <c r="H78" s="111">
        <f>H21+H28+H35+H42+H49+H56+H63+H70</f>
        <v>2</v>
      </c>
    </row>
    <row r="79" spans="1:8" ht="14.25">
      <c r="A79" s="116">
        <v>51</v>
      </c>
      <c r="B79" s="140">
        <v>5</v>
      </c>
      <c r="C79" s="140">
        <v>4</v>
      </c>
      <c r="D79" s="140">
        <v>1</v>
      </c>
      <c r="E79" s="126" t="s">
        <v>270</v>
      </c>
      <c r="F79" s="119"/>
      <c r="G79" s="117"/>
      <c r="H79" s="111"/>
    </row>
    <row r="80" spans="1:8" ht="14.25">
      <c r="A80" s="116">
        <v>52</v>
      </c>
      <c r="B80" s="140" t="s">
        <v>209</v>
      </c>
      <c r="C80" s="140" t="s">
        <v>209</v>
      </c>
      <c r="D80" s="140" t="s">
        <v>209</v>
      </c>
      <c r="E80" s="118" t="s">
        <v>267</v>
      </c>
      <c r="F80" s="127">
        <f>F76/$B$5*100</f>
        <v>14.814814814814813</v>
      </c>
      <c r="G80" s="128">
        <f>G76/$C$5*100</f>
        <v>13.750000000000002</v>
      </c>
      <c r="H80" s="129">
        <f>H76/$D$5*100</f>
        <v>16.363636363636363</v>
      </c>
    </row>
    <row r="81" spans="1:8" ht="14.25">
      <c r="A81" s="116">
        <v>53</v>
      </c>
      <c r="B81" s="140">
        <v>2</v>
      </c>
      <c r="C81" s="140">
        <v>2</v>
      </c>
      <c r="D81" s="140">
        <v>0</v>
      </c>
      <c r="E81" s="118" t="s">
        <v>268</v>
      </c>
      <c r="F81" s="127">
        <f>F77/$B$5*100</f>
        <v>80.74074074074075</v>
      </c>
      <c r="G81" s="128">
        <f>G77/$C$5*100</f>
        <v>81.25</v>
      </c>
      <c r="H81" s="129">
        <f>H77/$D$5*100</f>
        <v>80</v>
      </c>
    </row>
    <row r="82" spans="1:8" ht="15" thickBot="1">
      <c r="A82" s="130">
        <v>54</v>
      </c>
      <c r="B82" s="142" t="s">
        <v>209</v>
      </c>
      <c r="C82" s="142" t="s">
        <v>209</v>
      </c>
      <c r="D82" s="142" t="s">
        <v>209</v>
      </c>
      <c r="E82" s="132" t="s">
        <v>269</v>
      </c>
      <c r="F82" s="133">
        <f>F78/$B$5*100</f>
        <v>4.444444444444445</v>
      </c>
      <c r="G82" s="134">
        <f>G78/$C$5*100</f>
        <v>5</v>
      </c>
      <c r="H82" s="135">
        <f>H78/$D$5*100</f>
        <v>3.6363636363636362</v>
      </c>
    </row>
    <row r="83" ht="14.25">
      <c r="A83" s="184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3" customWidth="1"/>
    <col min="2" max="5" width="14.625" style="102" customWidth="1"/>
    <col min="6" max="6" width="14.625" style="103" customWidth="1"/>
    <col min="7" max="8" width="14.625" style="102" customWidth="1"/>
    <col min="9" max="16384" width="9.00390625" style="102" customWidth="1"/>
  </cols>
  <sheetData>
    <row r="1" spans="1:5" ht="14.25">
      <c r="A1" s="102" t="s">
        <v>274</v>
      </c>
      <c r="E1" s="182"/>
    </row>
    <row r="2" ht="10.5" customHeight="1">
      <c r="A2" s="102"/>
    </row>
    <row r="3" ht="15" thickBot="1">
      <c r="A3" s="102" t="s">
        <v>261</v>
      </c>
    </row>
    <row r="4" spans="1:8" ht="14.25">
      <c r="A4" s="104" t="s">
        <v>262</v>
      </c>
      <c r="B4" s="105" t="s">
        <v>5</v>
      </c>
      <c r="C4" s="105" t="s">
        <v>232</v>
      </c>
      <c r="D4" s="105" t="s">
        <v>233</v>
      </c>
      <c r="E4" s="106" t="s">
        <v>262</v>
      </c>
      <c r="F4" s="106" t="s">
        <v>5</v>
      </c>
      <c r="G4" s="106" t="s">
        <v>232</v>
      </c>
      <c r="H4" s="107" t="s">
        <v>233</v>
      </c>
    </row>
    <row r="5" spans="1:8" ht="14.25">
      <c r="A5" s="108" t="s">
        <v>5</v>
      </c>
      <c r="B5" s="109">
        <f>SUM(B7,B14,B21,B28,B35,B42,B49,B56,B63,B70,B77,F7,F14,F21,F28,F35,F42,F49,F56,F63,F70,F71)</f>
        <v>135</v>
      </c>
      <c r="C5" s="109">
        <f>SUM(C7,C14,C21,C28,C35,C42,C49,C56,C63,C70,C77,G7,G14,G21,G28,G35,G42,G49,G56,G63,G70,G71)</f>
        <v>74</v>
      </c>
      <c r="D5" s="110">
        <f>SUM(D7,D14,D21,D28,D35,D42,D49,D56,D63,D70,D77,H7,H14,H21,H28,H35,H42,H49,H56,H63,H70,H71)</f>
        <v>61</v>
      </c>
      <c r="E5" s="111"/>
      <c r="F5" s="112"/>
      <c r="G5" s="111"/>
      <c r="H5" s="111"/>
    </row>
    <row r="6" spans="1:8" ht="10.5" customHeight="1">
      <c r="A6" s="113"/>
      <c r="B6" s="114"/>
      <c r="C6" s="114"/>
      <c r="D6" s="114"/>
      <c r="E6" s="111"/>
      <c r="F6" s="112"/>
      <c r="G6" s="111"/>
      <c r="H6" s="111"/>
    </row>
    <row r="7" spans="1:9" ht="14.25">
      <c r="A7" s="116" t="s">
        <v>240</v>
      </c>
      <c r="B7" s="140">
        <v>9</v>
      </c>
      <c r="C7" s="140">
        <v>2</v>
      </c>
      <c r="D7" s="140">
        <v>7</v>
      </c>
      <c r="E7" s="118" t="s">
        <v>241</v>
      </c>
      <c r="F7" s="139">
        <v>4</v>
      </c>
      <c r="G7" s="140">
        <v>3</v>
      </c>
      <c r="H7" s="141">
        <v>1</v>
      </c>
      <c r="I7" s="120"/>
    </row>
    <row r="8" spans="1:9" ht="14.25">
      <c r="A8" s="116">
        <v>0</v>
      </c>
      <c r="B8" s="140">
        <v>1</v>
      </c>
      <c r="C8" s="140">
        <v>1</v>
      </c>
      <c r="D8" s="140">
        <v>0</v>
      </c>
      <c r="E8" s="118">
        <v>55</v>
      </c>
      <c r="F8" s="139" t="s">
        <v>209</v>
      </c>
      <c r="G8" s="140" t="s">
        <v>209</v>
      </c>
      <c r="H8" s="141" t="s">
        <v>209</v>
      </c>
      <c r="I8" s="120"/>
    </row>
    <row r="9" spans="1:9" ht="14.25">
      <c r="A9" s="116">
        <v>1</v>
      </c>
      <c r="B9" s="140">
        <v>3</v>
      </c>
      <c r="C9" s="140">
        <v>0</v>
      </c>
      <c r="D9" s="140">
        <v>3</v>
      </c>
      <c r="E9" s="118">
        <v>56</v>
      </c>
      <c r="F9" s="139">
        <v>4</v>
      </c>
      <c r="G9" s="140">
        <v>3</v>
      </c>
      <c r="H9" s="141">
        <v>1</v>
      </c>
      <c r="I9" s="120"/>
    </row>
    <row r="10" spans="1:9" ht="14.25">
      <c r="A10" s="116">
        <v>2</v>
      </c>
      <c r="B10" s="140">
        <v>2</v>
      </c>
      <c r="C10" s="140">
        <v>0</v>
      </c>
      <c r="D10" s="140">
        <v>2</v>
      </c>
      <c r="E10" s="118">
        <v>57</v>
      </c>
      <c r="F10" s="139" t="s">
        <v>209</v>
      </c>
      <c r="G10" s="140" t="s">
        <v>209</v>
      </c>
      <c r="H10" s="141" t="s">
        <v>209</v>
      </c>
      <c r="I10" s="120"/>
    </row>
    <row r="11" spans="1:9" ht="14.25">
      <c r="A11" s="116">
        <v>3</v>
      </c>
      <c r="B11" s="140">
        <v>1</v>
      </c>
      <c r="C11" s="140">
        <v>1</v>
      </c>
      <c r="D11" s="140">
        <v>0</v>
      </c>
      <c r="E11" s="118">
        <v>58</v>
      </c>
      <c r="F11" s="139" t="s">
        <v>209</v>
      </c>
      <c r="G11" s="140" t="s">
        <v>209</v>
      </c>
      <c r="H11" s="141" t="s">
        <v>209</v>
      </c>
      <c r="I11" s="120"/>
    </row>
    <row r="12" spans="1:9" ht="14.25">
      <c r="A12" s="121">
        <v>4</v>
      </c>
      <c r="B12" s="137">
        <v>2</v>
      </c>
      <c r="C12" s="137">
        <v>0</v>
      </c>
      <c r="D12" s="137">
        <v>2</v>
      </c>
      <c r="E12" s="123">
        <v>59</v>
      </c>
      <c r="F12" s="136" t="s">
        <v>209</v>
      </c>
      <c r="G12" s="137" t="s">
        <v>209</v>
      </c>
      <c r="H12" s="138" t="s">
        <v>209</v>
      </c>
      <c r="I12" s="120"/>
    </row>
    <row r="13" spans="1:9" ht="10.5" customHeight="1">
      <c r="A13" s="116"/>
      <c r="B13" s="140"/>
      <c r="C13" s="140"/>
      <c r="D13" s="140"/>
      <c r="E13" s="118"/>
      <c r="F13" s="139"/>
      <c r="G13" s="140"/>
      <c r="H13" s="141"/>
      <c r="I13" s="120"/>
    </row>
    <row r="14" spans="1:9" ht="14.25">
      <c r="A14" s="116" t="s">
        <v>242</v>
      </c>
      <c r="B14" s="140">
        <v>2</v>
      </c>
      <c r="C14" s="140">
        <v>1</v>
      </c>
      <c r="D14" s="140">
        <v>1</v>
      </c>
      <c r="E14" s="118" t="s">
        <v>243</v>
      </c>
      <c r="F14" s="139">
        <v>1</v>
      </c>
      <c r="G14" s="140">
        <v>1</v>
      </c>
      <c r="H14" s="141">
        <v>0</v>
      </c>
      <c r="I14" s="120"/>
    </row>
    <row r="15" spans="1:9" ht="14.25">
      <c r="A15" s="116">
        <v>5</v>
      </c>
      <c r="B15" s="140" t="s">
        <v>209</v>
      </c>
      <c r="C15" s="140" t="s">
        <v>209</v>
      </c>
      <c r="D15" s="140" t="s">
        <v>209</v>
      </c>
      <c r="E15" s="118">
        <v>60</v>
      </c>
      <c r="F15" s="139" t="s">
        <v>209</v>
      </c>
      <c r="G15" s="140" t="s">
        <v>209</v>
      </c>
      <c r="H15" s="141" t="s">
        <v>209</v>
      </c>
      <c r="I15" s="120"/>
    </row>
    <row r="16" spans="1:9" ht="14.25">
      <c r="A16" s="116">
        <v>6</v>
      </c>
      <c r="B16" s="140">
        <v>1</v>
      </c>
      <c r="C16" s="140">
        <v>1</v>
      </c>
      <c r="D16" s="140">
        <v>0</v>
      </c>
      <c r="E16" s="118">
        <v>61</v>
      </c>
      <c r="F16" s="139">
        <v>1</v>
      </c>
      <c r="G16" s="140">
        <v>1</v>
      </c>
      <c r="H16" s="141">
        <v>0</v>
      </c>
      <c r="I16" s="120"/>
    </row>
    <row r="17" spans="1:9" ht="14.25">
      <c r="A17" s="116">
        <v>7</v>
      </c>
      <c r="B17" s="140" t="s">
        <v>209</v>
      </c>
      <c r="C17" s="140" t="s">
        <v>209</v>
      </c>
      <c r="D17" s="140" t="s">
        <v>209</v>
      </c>
      <c r="E17" s="118">
        <v>62</v>
      </c>
      <c r="F17" s="139" t="s">
        <v>209</v>
      </c>
      <c r="G17" s="140" t="s">
        <v>209</v>
      </c>
      <c r="H17" s="141" t="s">
        <v>209</v>
      </c>
      <c r="I17" s="120"/>
    </row>
    <row r="18" spans="1:9" ht="14.25">
      <c r="A18" s="116">
        <v>8</v>
      </c>
      <c r="B18" s="140">
        <v>1</v>
      </c>
      <c r="C18" s="140">
        <v>0</v>
      </c>
      <c r="D18" s="140">
        <v>1</v>
      </c>
      <c r="E18" s="118">
        <v>63</v>
      </c>
      <c r="F18" s="139" t="s">
        <v>209</v>
      </c>
      <c r="G18" s="140" t="s">
        <v>209</v>
      </c>
      <c r="H18" s="141" t="s">
        <v>209</v>
      </c>
      <c r="I18" s="120"/>
    </row>
    <row r="19" spans="1:9" ht="14.25">
      <c r="A19" s="121">
        <v>9</v>
      </c>
      <c r="B19" s="137" t="s">
        <v>209</v>
      </c>
      <c r="C19" s="137" t="s">
        <v>209</v>
      </c>
      <c r="D19" s="137" t="s">
        <v>209</v>
      </c>
      <c r="E19" s="123">
        <v>64</v>
      </c>
      <c r="F19" s="136" t="s">
        <v>209</v>
      </c>
      <c r="G19" s="137" t="s">
        <v>209</v>
      </c>
      <c r="H19" s="138" t="s">
        <v>209</v>
      </c>
      <c r="I19" s="120"/>
    </row>
    <row r="20" spans="1:9" ht="10.5" customHeight="1">
      <c r="A20" s="116"/>
      <c r="B20" s="140"/>
      <c r="C20" s="140"/>
      <c r="D20" s="140"/>
      <c r="E20" s="118"/>
      <c r="F20" s="139"/>
      <c r="G20" s="140"/>
      <c r="H20" s="141"/>
      <c r="I20" s="120"/>
    </row>
    <row r="21" spans="1:9" ht="14.25">
      <c r="A21" s="116" t="s">
        <v>244</v>
      </c>
      <c r="B21" s="140">
        <v>3</v>
      </c>
      <c r="C21" s="140">
        <v>0</v>
      </c>
      <c r="D21" s="140">
        <v>3</v>
      </c>
      <c r="E21" s="118" t="s">
        <v>245</v>
      </c>
      <c r="F21" s="139">
        <v>1</v>
      </c>
      <c r="G21" s="140">
        <v>0</v>
      </c>
      <c r="H21" s="141">
        <v>1</v>
      </c>
      <c r="I21" s="120"/>
    </row>
    <row r="22" spans="1:9" ht="14.25">
      <c r="A22" s="116">
        <v>10</v>
      </c>
      <c r="B22" s="140">
        <v>1</v>
      </c>
      <c r="C22" s="140">
        <v>0</v>
      </c>
      <c r="D22" s="140">
        <v>1</v>
      </c>
      <c r="E22" s="118">
        <v>65</v>
      </c>
      <c r="F22" s="139" t="s">
        <v>209</v>
      </c>
      <c r="G22" s="140" t="s">
        <v>209</v>
      </c>
      <c r="H22" s="141" t="s">
        <v>209</v>
      </c>
      <c r="I22" s="120"/>
    </row>
    <row r="23" spans="1:9" ht="14.25">
      <c r="A23" s="116">
        <v>11</v>
      </c>
      <c r="B23" s="140" t="s">
        <v>209</v>
      </c>
      <c r="C23" s="140" t="s">
        <v>209</v>
      </c>
      <c r="D23" s="140" t="s">
        <v>209</v>
      </c>
      <c r="E23" s="118">
        <v>66</v>
      </c>
      <c r="F23" s="139" t="s">
        <v>209</v>
      </c>
      <c r="G23" s="140" t="s">
        <v>209</v>
      </c>
      <c r="H23" s="141" t="s">
        <v>209</v>
      </c>
      <c r="I23" s="120"/>
    </row>
    <row r="24" spans="1:9" ht="14.25">
      <c r="A24" s="116">
        <v>12</v>
      </c>
      <c r="B24" s="140" t="s">
        <v>209</v>
      </c>
      <c r="C24" s="140" t="s">
        <v>209</v>
      </c>
      <c r="D24" s="140" t="s">
        <v>209</v>
      </c>
      <c r="E24" s="118">
        <v>67</v>
      </c>
      <c r="F24" s="139" t="s">
        <v>209</v>
      </c>
      <c r="G24" s="140" t="s">
        <v>209</v>
      </c>
      <c r="H24" s="141" t="s">
        <v>209</v>
      </c>
      <c r="I24" s="120"/>
    </row>
    <row r="25" spans="1:9" ht="14.25">
      <c r="A25" s="116">
        <v>13</v>
      </c>
      <c r="B25" s="140">
        <v>2</v>
      </c>
      <c r="C25" s="140">
        <v>0</v>
      </c>
      <c r="D25" s="140">
        <v>2</v>
      </c>
      <c r="E25" s="118">
        <v>68</v>
      </c>
      <c r="F25" s="139">
        <v>1</v>
      </c>
      <c r="G25" s="140">
        <v>0</v>
      </c>
      <c r="H25" s="141">
        <v>1</v>
      </c>
      <c r="I25" s="120"/>
    </row>
    <row r="26" spans="1:9" ht="14.25">
      <c r="A26" s="121">
        <v>14</v>
      </c>
      <c r="B26" s="137" t="s">
        <v>209</v>
      </c>
      <c r="C26" s="137" t="s">
        <v>209</v>
      </c>
      <c r="D26" s="137" t="s">
        <v>209</v>
      </c>
      <c r="E26" s="123">
        <v>69</v>
      </c>
      <c r="F26" s="136" t="s">
        <v>209</v>
      </c>
      <c r="G26" s="137" t="s">
        <v>209</v>
      </c>
      <c r="H26" s="138" t="s">
        <v>209</v>
      </c>
      <c r="I26" s="120"/>
    </row>
    <row r="27" spans="1:9" ht="10.5" customHeight="1">
      <c r="A27" s="116"/>
      <c r="B27" s="140"/>
      <c r="C27" s="140"/>
      <c r="D27" s="140"/>
      <c r="E27" s="118"/>
      <c r="F27" s="139"/>
      <c r="G27" s="140"/>
      <c r="H27" s="141"/>
      <c r="I27" s="120"/>
    </row>
    <row r="28" spans="1:9" ht="14.25">
      <c r="A28" s="116" t="s">
        <v>246</v>
      </c>
      <c r="B28" s="140">
        <v>7</v>
      </c>
      <c r="C28" s="140">
        <v>3</v>
      </c>
      <c r="D28" s="140">
        <v>4</v>
      </c>
      <c r="E28" s="118" t="s">
        <v>247</v>
      </c>
      <c r="F28" s="139">
        <v>0</v>
      </c>
      <c r="G28" s="140">
        <v>0</v>
      </c>
      <c r="H28" s="141">
        <v>0</v>
      </c>
      <c r="I28" s="120"/>
    </row>
    <row r="29" spans="1:9" ht="14.25">
      <c r="A29" s="116">
        <v>15</v>
      </c>
      <c r="B29" s="140">
        <v>1</v>
      </c>
      <c r="C29" s="140">
        <v>0</v>
      </c>
      <c r="D29" s="140">
        <v>1</v>
      </c>
      <c r="E29" s="118">
        <v>70</v>
      </c>
      <c r="F29" s="139" t="s">
        <v>209</v>
      </c>
      <c r="G29" s="140" t="s">
        <v>209</v>
      </c>
      <c r="H29" s="141" t="s">
        <v>209</v>
      </c>
      <c r="I29" s="120"/>
    </row>
    <row r="30" spans="1:9" ht="14.25">
      <c r="A30" s="116">
        <v>16</v>
      </c>
      <c r="B30" s="140" t="s">
        <v>209</v>
      </c>
      <c r="C30" s="140" t="s">
        <v>209</v>
      </c>
      <c r="D30" s="140" t="s">
        <v>209</v>
      </c>
      <c r="E30" s="118">
        <v>71</v>
      </c>
      <c r="F30" s="139" t="s">
        <v>209</v>
      </c>
      <c r="G30" s="140" t="s">
        <v>209</v>
      </c>
      <c r="H30" s="141" t="s">
        <v>209</v>
      </c>
      <c r="I30" s="120"/>
    </row>
    <row r="31" spans="1:9" ht="14.25">
      <c r="A31" s="116">
        <v>17</v>
      </c>
      <c r="B31" s="140" t="s">
        <v>209</v>
      </c>
      <c r="C31" s="140" t="s">
        <v>209</v>
      </c>
      <c r="D31" s="140" t="s">
        <v>209</v>
      </c>
      <c r="E31" s="118">
        <v>72</v>
      </c>
      <c r="F31" s="139" t="s">
        <v>209</v>
      </c>
      <c r="G31" s="140" t="s">
        <v>209</v>
      </c>
      <c r="H31" s="141" t="s">
        <v>209</v>
      </c>
      <c r="I31" s="120"/>
    </row>
    <row r="32" spans="1:9" ht="14.25">
      <c r="A32" s="116">
        <v>18</v>
      </c>
      <c r="B32" s="140">
        <v>3</v>
      </c>
      <c r="C32" s="140">
        <v>2</v>
      </c>
      <c r="D32" s="140">
        <v>1</v>
      </c>
      <c r="E32" s="118">
        <v>73</v>
      </c>
      <c r="F32" s="139" t="s">
        <v>209</v>
      </c>
      <c r="G32" s="140" t="s">
        <v>209</v>
      </c>
      <c r="H32" s="141" t="s">
        <v>209</v>
      </c>
      <c r="I32" s="120"/>
    </row>
    <row r="33" spans="1:9" ht="14.25">
      <c r="A33" s="121">
        <v>19</v>
      </c>
      <c r="B33" s="137">
        <v>3</v>
      </c>
      <c r="C33" s="137">
        <v>1</v>
      </c>
      <c r="D33" s="137">
        <v>2</v>
      </c>
      <c r="E33" s="123">
        <v>74</v>
      </c>
      <c r="F33" s="136" t="s">
        <v>209</v>
      </c>
      <c r="G33" s="137" t="s">
        <v>209</v>
      </c>
      <c r="H33" s="138" t="s">
        <v>209</v>
      </c>
      <c r="I33" s="120"/>
    </row>
    <row r="34" spans="1:9" ht="10.5" customHeight="1">
      <c r="A34" s="116"/>
      <c r="B34" s="140"/>
      <c r="C34" s="140"/>
      <c r="D34" s="140"/>
      <c r="E34" s="118"/>
      <c r="F34" s="139"/>
      <c r="G34" s="140"/>
      <c r="H34" s="141"/>
      <c r="I34" s="120"/>
    </row>
    <row r="35" spans="1:9" ht="14.25">
      <c r="A35" s="116" t="s">
        <v>248</v>
      </c>
      <c r="B35" s="140">
        <v>25</v>
      </c>
      <c r="C35" s="140">
        <v>16</v>
      </c>
      <c r="D35" s="140">
        <v>9</v>
      </c>
      <c r="E35" s="118" t="s">
        <v>249</v>
      </c>
      <c r="F35" s="139">
        <v>0</v>
      </c>
      <c r="G35" s="140">
        <v>0</v>
      </c>
      <c r="H35" s="141">
        <v>0</v>
      </c>
      <c r="I35" s="120"/>
    </row>
    <row r="36" spans="1:9" ht="14.25">
      <c r="A36" s="116">
        <v>20</v>
      </c>
      <c r="B36" s="140" t="s">
        <v>209</v>
      </c>
      <c r="C36" s="140" t="s">
        <v>209</v>
      </c>
      <c r="D36" s="140" t="s">
        <v>209</v>
      </c>
      <c r="E36" s="118">
        <v>75</v>
      </c>
      <c r="F36" s="139" t="s">
        <v>209</v>
      </c>
      <c r="G36" s="140" t="s">
        <v>209</v>
      </c>
      <c r="H36" s="141" t="s">
        <v>209</v>
      </c>
      <c r="I36" s="120"/>
    </row>
    <row r="37" spans="1:9" ht="14.25">
      <c r="A37" s="116">
        <v>21</v>
      </c>
      <c r="B37" s="140">
        <v>4</v>
      </c>
      <c r="C37" s="140">
        <v>2</v>
      </c>
      <c r="D37" s="140">
        <v>2</v>
      </c>
      <c r="E37" s="118">
        <v>76</v>
      </c>
      <c r="F37" s="139" t="s">
        <v>209</v>
      </c>
      <c r="G37" s="140" t="s">
        <v>209</v>
      </c>
      <c r="H37" s="141" t="s">
        <v>209</v>
      </c>
      <c r="I37" s="120"/>
    </row>
    <row r="38" spans="1:9" ht="14.25">
      <c r="A38" s="116">
        <v>22</v>
      </c>
      <c r="B38" s="140">
        <v>6</v>
      </c>
      <c r="C38" s="140">
        <v>3</v>
      </c>
      <c r="D38" s="140">
        <v>3</v>
      </c>
      <c r="E38" s="118">
        <v>77</v>
      </c>
      <c r="F38" s="139" t="s">
        <v>209</v>
      </c>
      <c r="G38" s="140" t="s">
        <v>209</v>
      </c>
      <c r="H38" s="141" t="s">
        <v>209</v>
      </c>
      <c r="I38" s="120"/>
    </row>
    <row r="39" spans="1:9" ht="14.25">
      <c r="A39" s="116">
        <v>23</v>
      </c>
      <c r="B39" s="140">
        <v>10</v>
      </c>
      <c r="C39" s="140">
        <v>7</v>
      </c>
      <c r="D39" s="140">
        <v>3</v>
      </c>
      <c r="E39" s="118">
        <v>78</v>
      </c>
      <c r="F39" s="139" t="s">
        <v>209</v>
      </c>
      <c r="G39" s="140" t="s">
        <v>209</v>
      </c>
      <c r="H39" s="141" t="s">
        <v>209</v>
      </c>
      <c r="I39" s="120"/>
    </row>
    <row r="40" spans="1:9" ht="14.25">
      <c r="A40" s="121">
        <v>24</v>
      </c>
      <c r="B40" s="137">
        <v>5</v>
      </c>
      <c r="C40" s="137">
        <v>4</v>
      </c>
      <c r="D40" s="137">
        <v>1</v>
      </c>
      <c r="E40" s="123">
        <v>79</v>
      </c>
      <c r="F40" s="136" t="s">
        <v>209</v>
      </c>
      <c r="G40" s="137" t="s">
        <v>209</v>
      </c>
      <c r="H40" s="138" t="s">
        <v>209</v>
      </c>
      <c r="I40" s="120"/>
    </row>
    <row r="41" spans="1:9" ht="10.5" customHeight="1">
      <c r="A41" s="116"/>
      <c r="B41" s="140"/>
      <c r="C41" s="140"/>
      <c r="D41" s="140"/>
      <c r="E41" s="118"/>
      <c r="F41" s="139"/>
      <c r="G41" s="140"/>
      <c r="H41" s="141"/>
      <c r="I41" s="120"/>
    </row>
    <row r="42" spans="1:9" ht="14.25">
      <c r="A42" s="116" t="s">
        <v>250</v>
      </c>
      <c r="B42" s="140">
        <v>25</v>
      </c>
      <c r="C42" s="140">
        <v>12</v>
      </c>
      <c r="D42" s="140">
        <v>13</v>
      </c>
      <c r="E42" s="118" t="s">
        <v>251</v>
      </c>
      <c r="F42" s="139">
        <v>0</v>
      </c>
      <c r="G42" s="140">
        <v>0</v>
      </c>
      <c r="H42" s="141">
        <v>0</v>
      </c>
      <c r="I42" s="120"/>
    </row>
    <row r="43" spans="1:9" ht="14.25">
      <c r="A43" s="116">
        <v>25</v>
      </c>
      <c r="B43" s="140">
        <v>7</v>
      </c>
      <c r="C43" s="140">
        <v>4</v>
      </c>
      <c r="D43" s="140">
        <v>3</v>
      </c>
      <c r="E43" s="118">
        <v>80</v>
      </c>
      <c r="F43" s="139" t="s">
        <v>209</v>
      </c>
      <c r="G43" s="140" t="s">
        <v>209</v>
      </c>
      <c r="H43" s="141" t="s">
        <v>209</v>
      </c>
      <c r="I43" s="120"/>
    </row>
    <row r="44" spans="1:9" ht="14.25">
      <c r="A44" s="116">
        <v>26</v>
      </c>
      <c r="B44" s="140">
        <v>3</v>
      </c>
      <c r="C44" s="140">
        <v>3</v>
      </c>
      <c r="D44" s="140">
        <v>0</v>
      </c>
      <c r="E44" s="118">
        <v>81</v>
      </c>
      <c r="F44" s="139" t="s">
        <v>209</v>
      </c>
      <c r="G44" s="140" t="s">
        <v>209</v>
      </c>
      <c r="H44" s="141" t="s">
        <v>209</v>
      </c>
      <c r="I44" s="120"/>
    </row>
    <row r="45" spans="1:9" ht="14.25">
      <c r="A45" s="116">
        <v>27</v>
      </c>
      <c r="B45" s="140">
        <v>8</v>
      </c>
      <c r="C45" s="140">
        <v>2</v>
      </c>
      <c r="D45" s="140">
        <v>6</v>
      </c>
      <c r="E45" s="118">
        <v>82</v>
      </c>
      <c r="F45" s="139" t="s">
        <v>209</v>
      </c>
      <c r="G45" s="140" t="s">
        <v>209</v>
      </c>
      <c r="H45" s="141" t="s">
        <v>209</v>
      </c>
      <c r="I45" s="120"/>
    </row>
    <row r="46" spans="1:9" ht="14.25">
      <c r="A46" s="116">
        <v>28</v>
      </c>
      <c r="B46" s="140">
        <v>2</v>
      </c>
      <c r="C46" s="140">
        <v>2</v>
      </c>
      <c r="D46" s="140">
        <v>0</v>
      </c>
      <c r="E46" s="118">
        <v>83</v>
      </c>
      <c r="F46" s="139" t="s">
        <v>209</v>
      </c>
      <c r="G46" s="140" t="s">
        <v>209</v>
      </c>
      <c r="H46" s="141" t="s">
        <v>209</v>
      </c>
      <c r="I46" s="120"/>
    </row>
    <row r="47" spans="1:9" ht="14.25">
      <c r="A47" s="121">
        <v>29</v>
      </c>
      <c r="B47" s="137">
        <v>5</v>
      </c>
      <c r="C47" s="137">
        <v>1</v>
      </c>
      <c r="D47" s="137">
        <v>4</v>
      </c>
      <c r="E47" s="123">
        <v>84</v>
      </c>
      <c r="F47" s="136" t="s">
        <v>209</v>
      </c>
      <c r="G47" s="137" t="s">
        <v>209</v>
      </c>
      <c r="H47" s="138" t="s">
        <v>209</v>
      </c>
      <c r="I47" s="120"/>
    </row>
    <row r="48" spans="1:9" ht="10.5" customHeight="1">
      <c r="A48" s="116"/>
      <c r="B48" s="140"/>
      <c r="C48" s="140"/>
      <c r="D48" s="140"/>
      <c r="E48" s="118"/>
      <c r="F48" s="139"/>
      <c r="G48" s="140"/>
      <c r="H48" s="141"/>
      <c r="I48" s="120"/>
    </row>
    <row r="49" spans="1:9" ht="14.25">
      <c r="A49" s="116" t="s">
        <v>252</v>
      </c>
      <c r="B49" s="140">
        <v>26</v>
      </c>
      <c r="C49" s="140">
        <v>17</v>
      </c>
      <c r="D49" s="140">
        <v>9</v>
      </c>
      <c r="E49" s="118" t="s">
        <v>253</v>
      </c>
      <c r="F49" s="139">
        <v>1</v>
      </c>
      <c r="G49" s="140">
        <v>0</v>
      </c>
      <c r="H49" s="141">
        <v>1</v>
      </c>
      <c r="I49" s="120"/>
    </row>
    <row r="50" spans="1:9" ht="14.25">
      <c r="A50" s="116">
        <v>30</v>
      </c>
      <c r="B50" s="140">
        <v>6</v>
      </c>
      <c r="C50" s="140">
        <v>3</v>
      </c>
      <c r="D50" s="140">
        <v>3</v>
      </c>
      <c r="E50" s="118">
        <v>85</v>
      </c>
      <c r="F50" s="139">
        <v>1</v>
      </c>
      <c r="G50" s="140">
        <v>0</v>
      </c>
      <c r="H50" s="141">
        <v>1</v>
      </c>
      <c r="I50" s="120"/>
    </row>
    <row r="51" spans="1:9" ht="14.25">
      <c r="A51" s="116">
        <v>31</v>
      </c>
      <c r="B51" s="140">
        <v>6</v>
      </c>
      <c r="C51" s="140">
        <v>6</v>
      </c>
      <c r="D51" s="140">
        <v>0</v>
      </c>
      <c r="E51" s="118">
        <v>86</v>
      </c>
      <c r="F51" s="139"/>
      <c r="G51" s="140"/>
      <c r="H51" s="141"/>
      <c r="I51" s="120"/>
    </row>
    <row r="52" spans="1:9" ht="14.25">
      <c r="A52" s="116">
        <v>32</v>
      </c>
      <c r="B52" s="140">
        <v>5</v>
      </c>
      <c r="C52" s="140">
        <v>3</v>
      </c>
      <c r="D52" s="140">
        <v>2</v>
      </c>
      <c r="E52" s="118">
        <v>87</v>
      </c>
      <c r="F52" s="139"/>
      <c r="G52" s="140"/>
      <c r="H52" s="141"/>
      <c r="I52" s="120"/>
    </row>
    <row r="53" spans="1:9" ht="14.25">
      <c r="A53" s="116">
        <v>33</v>
      </c>
      <c r="B53" s="140">
        <v>4</v>
      </c>
      <c r="C53" s="140">
        <v>3</v>
      </c>
      <c r="D53" s="140">
        <v>1</v>
      </c>
      <c r="E53" s="118">
        <v>88</v>
      </c>
      <c r="F53" s="139"/>
      <c r="G53" s="140"/>
      <c r="H53" s="141"/>
      <c r="I53" s="120"/>
    </row>
    <row r="54" spans="1:9" ht="14.25">
      <c r="A54" s="121">
        <v>34</v>
      </c>
      <c r="B54" s="137">
        <v>5</v>
      </c>
      <c r="C54" s="137">
        <v>2</v>
      </c>
      <c r="D54" s="137">
        <v>3</v>
      </c>
      <c r="E54" s="123">
        <v>89</v>
      </c>
      <c r="F54" s="136"/>
      <c r="G54" s="137"/>
      <c r="H54" s="138"/>
      <c r="I54" s="120"/>
    </row>
    <row r="55" spans="1:9" ht="10.5" customHeight="1">
      <c r="A55" s="116"/>
      <c r="B55" s="140"/>
      <c r="C55" s="140"/>
      <c r="D55" s="140"/>
      <c r="E55" s="118"/>
      <c r="F55" s="139"/>
      <c r="G55" s="140"/>
      <c r="H55" s="141"/>
      <c r="I55" s="120"/>
    </row>
    <row r="56" spans="1:9" ht="14.25">
      <c r="A56" s="116" t="s">
        <v>254</v>
      </c>
      <c r="B56" s="140">
        <v>13</v>
      </c>
      <c r="C56" s="140">
        <v>7</v>
      </c>
      <c r="D56" s="140">
        <v>6</v>
      </c>
      <c r="E56" s="118" t="s">
        <v>255</v>
      </c>
      <c r="F56" s="139"/>
      <c r="G56" s="140"/>
      <c r="H56" s="141"/>
      <c r="I56" s="120"/>
    </row>
    <row r="57" spans="1:9" ht="14.25">
      <c r="A57" s="116">
        <v>35</v>
      </c>
      <c r="B57" s="140">
        <v>1</v>
      </c>
      <c r="C57" s="140">
        <v>0</v>
      </c>
      <c r="D57" s="140">
        <v>1</v>
      </c>
      <c r="E57" s="118">
        <v>90</v>
      </c>
      <c r="F57" s="139"/>
      <c r="G57" s="140"/>
      <c r="H57" s="141"/>
      <c r="I57" s="120"/>
    </row>
    <row r="58" spans="1:9" ht="14.25">
      <c r="A58" s="116">
        <v>36</v>
      </c>
      <c r="B58" s="140">
        <v>3</v>
      </c>
      <c r="C58" s="140">
        <v>2</v>
      </c>
      <c r="D58" s="140">
        <v>1</v>
      </c>
      <c r="E58" s="118">
        <v>91</v>
      </c>
      <c r="F58" s="139"/>
      <c r="G58" s="140"/>
      <c r="H58" s="141"/>
      <c r="I58" s="120"/>
    </row>
    <row r="59" spans="1:9" ht="14.25">
      <c r="A59" s="116">
        <v>37</v>
      </c>
      <c r="B59" s="140">
        <v>2</v>
      </c>
      <c r="C59" s="140">
        <v>1</v>
      </c>
      <c r="D59" s="140">
        <v>1</v>
      </c>
      <c r="E59" s="118">
        <v>92</v>
      </c>
      <c r="F59" s="139"/>
      <c r="G59" s="140"/>
      <c r="H59" s="141"/>
      <c r="I59" s="120"/>
    </row>
    <row r="60" spans="1:9" ht="14.25">
      <c r="A60" s="116">
        <v>38</v>
      </c>
      <c r="B60" s="140">
        <v>3</v>
      </c>
      <c r="C60" s="140">
        <v>2</v>
      </c>
      <c r="D60" s="140">
        <v>1</v>
      </c>
      <c r="E60" s="118">
        <v>93</v>
      </c>
      <c r="F60" s="139"/>
      <c r="G60" s="140"/>
      <c r="H60" s="141"/>
      <c r="I60" s="120"/>
    </row>
    <row r="61" spans="1:9" ht="14.25">
      <c r="A61" s="121">
        <v>39</v>
      </c>
      <c r="B61" s="137">
        <v>4</v>
      </c>
      <c r="C61" s="137">
        <v>2</v>
      </c>
      <c r="D61" s="137">
        <v>2</v>
      </c>
      <c r="E61" s="123">
        <v>94</v>
      </c>
      <c r="F61" s="136"/>
      <c r="G61" s="137"/>
      <c r="H61" s="138"/>
      <c r="I61" s="120"/>
    </row>
    <row r="62" spans="1:9" ht="10.5" customHeight="1">
      <c r="A62" s="116"/>
      <c r="B62" s="140"/>
      <c r="C62" s="140"/>
      <c r="D62" s="140"/>
      <c r="E62" s="118"/>
      <c r="F62" s="139"/>
      <c r="G62" s="140"/>
      <c r="H62" s="141"/>
      <c r="I62" s="120"/>
    </row>
    <row r="63" spans="1:9" ht="14.25">
      <c r="A63" s="116" t="s">
        <v>256</v>
      </c>
      <c r="B63" s="140">
        <v>10</v>
      </c>
      <c r="C63" s="140">
        <v>7</v>
      </c>
      <c r="D63" s="140">
        <v>3</v>
      </c>
      <c r="E63" s="118" t="s">
        <v>257</v>
      </c>
      <c r="F63" s="139"/>
      <c r="G63" s="140"/>
      <c r="H63" s="141"/>
      <c r="I63" s="120"/>
    </row>
    <row r="64" spans="1:9" ht="14.25">
      <c r="A64" s="116">
        <v>40</v>
      </c>
      <c r="B64" s="140">
        <v>4</v>
      </c>
      <c r="C64" s="140">
        <v>3</v>
      </c>
      <c r="D64" s="140">
        <v>1</v>
      </c>
      <c r="E64" s="118">
        <v>95</v>
      </c>
      <c r="F64" s="139"/>
      <c r="G64" s="140"/>
      <c r="H64" s="141"/>
      <c r="I64" s="120"/>
    </row>
    <row r="65" spans="1:9" ht="14.25">
      <c r="A65" s="116">
        <v>41</v>
      </c>
      <c r="B65" s="140">
        <v>2</v>
      </c>
      <c r="C65" s="140">
        <v>2</v>
      </c>
      <c r="D65" s="140">
        <v>0</v>
      </c>
      <c r="E65" s="118">
        <v>96</v>
      </c>
      <c r="F65" s="139"/>
      <c r="G65" s="140"/>
      <c r="H65" s="141"/>
      <c r="I65" s="120"/>
    </row>
    <row r="66" spans="1:9" ht="14.25">
      <c r="A66" s="116">
        <v>42</v>
      </c>
      <c r="B66" s="140">
        <v>1</v>
      </c>
      <c r="C66" s="140">
        <v>1</v>
      </c>
      <c r="D66" s="140">
        <v>0</v>
      </c>
      <c r="E66" s="118">
        <v>97</v>
      </c>
      <c r="F66" s="139"/>
      <c r="G66" s="140"/>
      <c r="H66" s="141"/>
      <c r="I66" s="120"/>
    </row>
    <row r="67" spans="1:9" ht="14.25">
      <c r="A67" s="116">
        <v>43</v>
      </c>
      <c r="B67" s="140">
        <v>1</v>
      </c>
      <c r="C67" s="140">
        <v>0</v>
      </c>
      <c r="D67" s="140">
        <v>1</v>
      </c>
      <c r="E67" s="118">
        <v>98</v>
      </c>
      <c r="F67" s="139"/>
      <c r="G67" s="140"/>
      <c r="H67" s="141"/>
      <c r="I67" s="120"/>
    </row>
    <row r="68" spans="1:9" ht="14.25">
      <c r="A68" s="121">
        <v>44</v>
      </c>
      <c r="B68" s="137">
        <v>2</v>
      </c>
      <c r="C68" s="137">
        <v>1</v>
      </c>
      <c r="D68" s="137">
        <v>1</v>
      </c>
      <c r="E68" s="123">
        <v>99</v>
      </c>
      <c r="F68" s="136"/>
      <c r="G68" s="137"/>
      <c r="H68" s="138"/>
      <c r="I68" s="120"/>
    </row>
    <row r="69" spans="1:9" ht="10.5" customHeight="1">
      <c r="A69" s="116"/>
      <c r="B69" s="140"/>
      <c r="C69" s="140"/>
      <c r="D69" s="140"/>
      <c r="E69" s="118"/>
      <c r="F69" s="139"/>
      <c r="G69" s="140"/>
      <c r="H69" s="141"/>
      <c r="I69" s="120"/>
    </row>
    <row r="70" spans="1:9" ht="14.25">
      <c r="A70" s="116" t="s">
        <v>258</v>
      </c>
      <c r="B70" s="140">
        <v>4</v>
      </c>
      <c r="C70" s="140">
        <v>1</v>
      </c>
      <c r="D70" s="140">
        <v>3</v>
      </c>
      <c r="E70" s="118" t="s">
        <v>263</v>
      </c>
      <c r="F70" s="139"/>
      <c r="G70" s="140"/>
      <c r="H70" s="141"/>
      <c r="I70" s="120"/>
    </row>
    <row r="71" spans="1:9" ht="14.25">
      <c r="A71" s="116">
        <v>45</v>
      </c>
      <c r="B71" s="140">
        <v>2</v>
      </c>
      <c r="C71" s="140">
        <v>0</v>
      </c>
      <c r="D71" s="140">
        <v>2</v>
      </c>
      <c r="E71" s="118" t="s">
        <v>264</v>
      </c>
      <c r="F71" s="139"/>
      <c r="G71" s="140"/>
      <c r="H71" s="141"/>
      <c r="I71" s="120"/>
    </row>
    <row r="72" spans="1:9" ht="14.25">
      <c r="A72" s="116">
        <v>46</v>
      </c>
      <c r="B72" s="140" t="s">
        <v>209</v>
      </c>
      <c r="C72" s="140" t="s">
        <v>209</v>
      </c>
      <c r="D72" s="140" t="s">
        <v>209</v>
      </c>
      <c r="E72" s="118"/>
      <c r="F72" s="119"/>
      <c r="G72" s="117"/>
      <c r="H72" s="111"/>
      <c r="I72" s="120"/>
    </row>
    <row r="73" spans="1:9" ht="14.25">
      <c r="A73" s="116">
        <v>47</v>
      </c>
      <c r="B73" s="140">
        <v>2</v>
      </c>
      <c r="C73" s="140">
        <v>1</v>
      </c>
      <c r="D73" s="140">
        <v>1</v>
      </c>
      <c r="E73" s="118"/>
      <c r="F73" s="118"/>
      <c r="G73" s="117"/>
      <c r="H73" s="111"/>
      <c r="I73" s="120"/>
    </row>
    <row r="74" spans="1:9" ht="14.25">
      <c r="A74" s="116">
        <v>48</v>
      </c>
      <c r="B74" s="140" t="s">
        <v>209</v>
      </c>
      <c r="C74" s="140" t="s">
        <v>209</v>
      </c>
      <c r="D74" s="140" t="s">
        <v>209</v>
      </c>
      <c r="E74" s="118" t="s">
        <v>265</v>
      </c>
      <c r="F74" s="118"/>
      <c r="G74" s="117"/>
      <c r="H74" s="111"/>
      <c r="I74" s="120"/>
    </row>
    <row r="75" spans="1:8" ht="14.25">
      <c r="A75" s="121">
        <v>49</v>
      </c>
      <c r="B75" s="137" t="s">
        <v>209</v>
      </c>
      <c r="C75" s="137" t="s">
        <v>209</v>
      </c>
      <c r="D75" s="137" t="s">
        <v>209</v>
      </c>
      <c r="E75" s="118" t="s">
        <v>266</v>
      </c>
      <c r="F75" s="118"/>
      <c r="G75" s="117"/>
      <c r="H75" s="111"/>
    </row>
    <row r="76" spans="1:8" ht="14.25">
      <c r="A76" s="116"/>
      <c r="B76" s="140"/>
      <c r="C76" s="140"/>
      <c r="D76" s="140"/>
      <c r="E76" s="118" t="s">
        <v>267</v>
      </c>
      <c r="F76" s="119">
        <f>B7+B14+B21</f>
        <v>14</v>
      </c>
      <c r="G76" s="117">
        <f>C7+C14+C21</f>
        <v>3</v>
      </c>
      <c r="H76" s="111">
        <f>D7+D14+D21</f>
        <v>11</v>
      </c>
    </row>
    <row r="77" spans="1:8" ht="14.25">
      <c r="A77" s="116" t="s">
        <v>259</v>
      </c>
      <c r="B77" s="140">
        <v>4</v>
      </c>
      <c r="C77" s="140">
        <v>4</v>
      </c>
      <c r="D77" s="140">
        <v>0</v>
      </c>
      <c r="E77" s="118" t="s">
        <v>268</v>
      </c>
      <c r="F77" s="119">
        <f>B28+B35+B42+B49+B56+B63+B70+B77+F7+F14</f>
        <v>119</v>
      </c>
      <c r="G77" s="117">
        <f>C28+C35+C42+C49+C56+C63+C70+C77+G7+G14</f>
        <v>71</v>
      </c>
      <c r="H77" s="111">
        <f>D28+D35+D42+D49+D56+D63+D70+D77+H7+H14</f>
        <v>48</v>
      </c>
    </row>
    <row r="78" spans="1:8" ht="14.25">
      <c r="A78" s="116">
        <v>50</v>
      </c>
      <c r="B78" s="140" t="s">
        <v>209</v>
      </c>
      <c r="C78" s="140" t="s">
        <v>209</v>
      </c>
      <c r="D78" s="140" t="s">
        <v>209</v>
      </c>
      <c r="E78" s="118" t="s">
        <v>269</v>
      </c>
      <c r="F78" s="119">
        <f>F21+F28+F35+F42+F49+F56+F63+F70</f>
        <v>2</v>
      </c>
      <c r="G78" s="117">
        <f>G21+G28+G35+G42+G49+G56+G63+G70</f>
        <v>0</v>
      </c>
      <c r="H78" s="111">
        <f>H21+H28+H35+H42+H49+H56+H63+H70</f>
        <v>2</v>
      </c>
    </row>
    <row r="79" spans="1:8" ht="14.25">
      <c r="A79" s="116">
        <v>51</v>
      </c>
      <c r="B79" s="140">
        <v>1</v>
      </c>
      <c r="C79" s="140">
        <v>1</v>
      </c>
      <c r="D79" s="140">
        <v>0</v>
      </c>
      <c r="E79" s="126" t="s">
        <v>270</v>
      </c>
      <c r="F79" s="119"/>
      <c r="G79" s="117"/>
      <c r="H79" s="111"/>
    </row>
    <row r="80" spans="1:8" ht="14.25">
      <c r="A80" s="116">
        <v>52</v>
      </c>
      <c r="B80" s="140" t="s">
        <v>209</v>
      </c>
      <c r="C80" s="140" t="s">
        <v>209</v>
      </c>
      <c r="D80" s="140" t="s">
        <v>209</v>
      </c>
      <c r="E80" s="118" t="s">
        <v>267</v>
      </c>
      <c r="F80" s="127">
        <f>F76/$B$5*100</f>
        <v>10.37037037037037</v>
      </c>
      <c r="G80" s="128">
        <f>G76/$C$5*100</f>
        <v>4.054054054054054</v>
      </c>
      <c r="H80" s="129">
        <f>H76/$D$5*100</f>
        <v>18.0327868852459</v>
      </c>
    </row>
    <row r="81" spans="1:8" ht="14.25">
      <c r="A81" s="116">
        <v>53</v>
      </c>
      <c r="B81" s="140" t="s">
        <v>209</v>
      </c>
      <c r="C81" s="140" t="s">
        <v>209</v>
      </c>
      <c r="D81" s="140" t="s">
        <v>209</v>
      </c>
      <c r="E81" s="118" t="s">
        <v>268</v>
      </c>
      <c r="F81" s="127">
        <f>F77/$B$5*100</f>
        <v>88.14814814814815</v>
      </c>
      <c r="G81" s="128">
        <f>G77/$C$5*100</f>
        <v>95.94594594594594</v>
      </c>
      <c r="H81" s="129">
        <f>H77/$D$5*100</f>
        <v>78.68852459016394</v>
      </c>
    </row>
    <row r="82" spans="1:8" ht="15" thickBot="1">
      <c r="A82" s="130">
        <v>54</v>
      </c>
      <c r="B82" s="142">
        <v>3</v>
      </c>
      <c r="C82" s="142">
        <v>3</v>
      </c>
      <c r="D82" s="142">
        <v>0</v>
      </c>
      <c r="E82" s="132" t="s">
        <v>269</v>
      </c>
      <c r="F82" s="133">
        <f>F78/$B$5*100</f>
        <v>1.4814814814814816</v>
      </c>
      <c r="G82" s="134">
        <f>G78/$C$5*100</f>
        <v>0</v>
      </c>
      <c r="H82" s="135">
        <f>H78/$D$5*100</f>
        <v>3.278688524590164</v>
      </c>
    </row>
    <row r="83" ht="14.25">
      <c r="A83" s="184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3" customWidth="1"/>
    <col min="2" max="5" width="14.625" style="102" customWidth="1"/>
    <col min="6" max="6" width="14.625" style="103" customWidth="1"/>
    <col min="7" max="8" width="14.625" style="102" customWidth="1"/>
    <col min="9" max="16384" width="9.00390625" style="102" customWidth="1"/>
  </cols>
  <sheetData>
    <row r="1" spans="1:5" ht="14.25">
      <c r="A1" s="102" t="s">
        <v>275</v>
      </c>
      <c r="E1" s="182"/>
    </row>
    <row r="2" ht="10.5" customHeight="1">
      <c r="A2" s="102"/>
    </row>
    <row r="3" ht="15" thickBot="1">
      <c r="A3" s="102" t="s">
        <v>261</v>
      </c>
    </row>
    <row r="4" spans="1:8" ht="14.25">
      <c r="A4" s="104" t="s">
        <v>262</v>
      </c>
      <c r="B4" s="105" t="s">
        <v>5</v>
      </c>
      <c r="C4" s="105" t="s">
        <v>232</v>
      </c>
      <c r="D4" s="105" t="s">
        <v>233</v>
      </c>
      <c r="E4" s="106" t="s">
        <v>262</v>
      </c>
      <c r="F4" s="106" t="s">
        <v>5</v>
      </c>
      <c r="G4" s="106" t="s">
        <v>232</v>
      </c>
      <c r="H4" s="107" t="s">
        <v>233</v>
      </c>
    </row>
    <row r="5" spans="1:8" ht="14.25">
      <c r="A5" s="108" t="s">
        <v>5</v>
      </c>
      <c r="B5" s="109">
        <f>SUM(B7,B14,B21,B28,B35,B42,B49,B56,B63,B70,B77,F7,F14,F21,F28,F35,F42,F49,F56,F63,F70,F71)</f>
        <v>1901</v>
      </c>
      <c r="C5" s="109">
        <f>SUM(C7,C14,C21,C28,C35,C42,C49,C56,C63,C70,C77,G7,G14,G21,G28,G35,G42,G49,G56,G63,G70,G71)</f>
        <v>1097</v>
      </c>
      <c r="D5" s="110">
        <f>SUM(D7,D14,D21,D28,D35,D42,D49,D56,D63,D70,D77,H7,H14,H21,H28,H35,H42,H49,H56,H63,H70,H71)</f>
        <v>804</v>
      </c>
      <c r="E5" s="111"/>
      <c r="F5" s="112"/>
      <c r="G5" s="111"/>
      <c r="H5" s="111"/>
    </row>
    <row r="6" spans="1:8" ht="10.5" customHeight="1">
      <c r="A6" s="113"/>
      <c r="B6" s="114"/>
      <c r="C6" s="114"/>
      <c r="D6" s="114"/>
      <c r="E6" s="111"/>
      <c r="F6" s="112"/>
      <c r="G6" s="111"/>
      <c r="H6" s="111"/>
    </row>
    <row r="7" spans="1:9" ht="14.25">
      <c r="A7" s="116" t="s">
        <v>240</v>
      </c>
      <c r="B7" s="140">
        <v>124</v>
      </c>
      <c r="C7" s="140">
        <v>65</v>
      </c>
      <c r="D7" s="140">
        <v>59</v>
      </c>
      <c r="E7" s="118" t="s">
        <v>241</v>
      </c>
      <c r="F7" s="139">
        <v>65</v>
      </c>
      <c r="G7" s="140">
        <v>38</v>
      </c>
      <c r="H7" s="141">
        <v>27</v>
      </c>
      <c r="I7" s="120"/>
    </row>
    <row r="8" spans="1:9" ht="14.25">
      <c r="A8" s="116">
        <v>0</v>
      </c>
      <c r="B8" s="140">
        <v>15</v>
      </c>
      <c r="C8" s="140">
        <v>8</v>
      </c>
      <c r="D8" s="140">
        <v>7</v>
      </c>
      <c r="E8" s="118">
        <v>55</v>
      </c>
      <c r="F8" s="139">
        <v>19</v>
      </c>
      <c r="G8" s="140">
        <v>12</v>
      </c>
      <c r="H8" s="141">
        <v>7</v>
      </c>
      <c r="I8" s="120"/>
    </row>
    <row r="9" spans="1:9" ht="14.25">
      <c r="A9" s="116">
        <v>1</v>
      </c>
      <c r="B9" s="140">
        <v>33</v>
      </c>
      <c r="C9" s="140">
        <v>22</v>
      </c>
      <c r="D9" s="140">
        <v>11</v>
      </c>
      <c r="E9" s="118">
        <v>56</v>
      </c>
      <c r="F9" s="139">
        <v>14</v>
      </c>
      <c r="G9" s="140">
        <v>8</v>
      </c>
      <c r="H9" s="141">
        <v>6</v>
      </c>
      <c r="I9" s="120"/>
    </row>
    <row r="10" spans="1:9" ht="14.25">
      <c r="A10" s="116">
        <v>2</v>
      </c>
      <c r="B10" s="140">
        <v>29</v>
      </c>
      <c r="C10" s="140">
        <v>14</v>
      </c>
      <c r="D10" s="140">
        <v>15</v>
      </c>
      <c r="E10" s="118">
        <v>57</v>
      </c>
      <c r="F10" s="139">
        <v>16</v>
      </c>
      <c r="G10" s="140">
        <v>6</v>
      </c>
      <c r="H10" s="141">
        <v>10</v>
      </c>
      <c r="I10" s="120"/>
    </row>
    <row r="11" spans="1:9" ht="14.25">
      <c r="A11" s="116">
        <v>3</v>
      </c>
      <c r="B11" s="140">
        <v>31</v>
      </c>
      <c r="C11" s="140">
        <v>14</v>
      </c>
      <c r="D11" s="140">
        <v>17</v>
      </c>
      <c r="E11" s="118">
        <v>58</v>
      </c>
      <c r="F11" s="139">
        <v>12</v>
      </c>
      <c r="G11" s="140">
        <v>8</v>
      </c>
      <c r="H11" s="141">
        <v>4</v>
      </c>
      <c r="I11" s="120"/>
    </row>
    <row r="12" spans="1:9" ht="14.25">
      <c r="A12" s="121">
        <v>4</v>
      </c>
      <c r="B12" s="137">
        <v>16</v>
      </c>
      <c r="C12" s="137">
        <v>7</v>
      </c>
      <c r="D12" s="137">
        <v>9</v>
      </c>
      <c r="E12" s="123">
        <v>59</v>
      </c>
      <c r="F12" s="136">
        <v>4</v>
      </c>
      <c r="G12" s="137">
        <v>4</v>
      </c>
      <c r="H12" s="138">
        <v>0</v>
      </c>
      <c r="I12" s="120"/>
    </row>
    <row r="13" spans="1:9" ht="10.5" customHeight="1">
      <c r="A13" s="116"/>
      <c r="B13" s="140"/>
      <c r="C13" s="140"/>
      <c r="D13" s="140"/>
      <c r="E13" s="118"/>
      <c r="F13" s="139"/>
      <c r="G13" s="140"/>
      <c r="H13" s="141"/>
      <c r="I13" s="120"/>
    </row>
    <row r="14" spans="1:9" ht="14.25">
      <c r="A14" s="116" t="s">
        <v>242</v>
      </c>
      <c r="B14" s="140">
        <v>91</v>
      </c>
      <c r="C14" s="140">
        <v>55</v>
      </c>
      <c r="D14" s="140">
        <v>36</v>
      </c>
      <c r="E14" s="118" t="s">
        <v>243</v>
      </c>
      <c r="F14" s="139">
        <v>42</v>
      </c>
      <c r="G14" s="140">
        <v>28</v>
      </c>
      <c r="H14" s="141">
        <v>14</v>
      </c>
      <c r="I14" s="120"/>
    </row>
    <row r="15" spans="1:9" ht="14.25">
      <c r="A15" s="116">
        <v>5</v>
      </c>
      <c r="B15" s="140">
        <v>17</v>
      </c>
      <c r="C15" s="140">
        <v>11</v>
      </c>
      <c r="D15" s="140">
        <v>6</v>
      </c>
      <c r="E15" s="118">
        <v>60</v>
      </c>
      <c r="F15" s="139">
        <v>13</v>
      </c>
      <c r="G15" s="140">
        <v>9</v>
      </c>
      <c r="H15" s="141">
        <v>4</v>
      </c>
      <c r="I15" s="120"/>
    </row>
    <row r="16" spans="1:9" ht="14.25">
      <c r="A16" s="116">
        <v>6</v>
      </c>
      <c r="B16" s="140">
        <v>12</v>
      </c>
      <c r="C16" s="140">
        <v>6</v>
      </c>
      <c r="D16" s="140">
        <v>6</v>
      </c>
      <c r="E16" s="118">
        <v>61</v>
      </c>
      <c r="F16" s="139">
        <v>8</v>
      </c>
      <c r="G16" s="140">
        <v>6</v>
      </c>
      <c r="H16" s="141">
        <v>2</v>
      </c>
      <c r="I16" s="120"/>
    </row>
    <row r="17" spans="1:9" ht="14.25">
      <c r="A17" s="116">
        <v>7</v>
      </c>
      <c r="B17" s="140">
        <v>24</v>
      </c>
      <c r="C17" s="140">
        <v>15</v>
      </c>
      <c r="D17" s="140">
        <v>9</v>
      </c>
      <c r="E17" s="118">
        <v>62</v>
      </c>
      <c r="F17" s="139">
        <v>9</v>
      </c>
      <c r="G17" s="140">
        <v>6</v>
      </c>
      <c r="H17" s="141">
        <v>3</v>
      </c>
      <c r="I17" s="120"/>
    </row>
    <row r="18" spans="1:9" ht="14.25">
      <c r="A18" s="116">
        <v>8</v>
      </c>
      <c r="B18" s="140">
        <v>22</v>
      </c>
      <c r="C18" s="140">
        <v>12</v>
      </c>
      <c r="D18" s="140">
        <v>10</v>
      </c>
      <c r="E18" s="118">
        <v>63</v>
      </c>
      <c r="F18" s="139">
        <v>9</v>
      </c>
      <c r="G18" s="140">
        <v>5</v>
      </c>
      <c r="H18" s="141">
        <v>4</v>
      </c>
      <c r="I18" s="120"/>
    </row>
    <row r="19" spans="1:9" ht="14.25">
      <c r="A19" s="121">
        <v>9</v>
      </c>
      <c r="B19" s="137">
        <v>16</v>
      </c>
      <c r="C19" s="137">
        <v>11</v>
      </c>
      <c r="D19" s="137">
        <v>5</v>
      </c>
      <c r="E19" s="123">
        <v>64</v>
      </c>
      <c r="F19" s="136">
        <v>3</v>
      </c>
      <c r="G19" s="137">
        <v>2</v>
      </c>
      <c r="H19" s="138">
        <v>1</v>
      </c>
      <c r="I19" s="120"/>
    </row>
    <row r="20" spans="1:9" ht="10.5" customHeight="1">
      <c r="A20" s="116"/>
      <c r="B20" s="140"/>
      <c r="C20" s="140"/>
      <c r="D20" s="140"/>
      <c r="E20" s="118"/>
      <c r="F20" s="139"/>
      <c r="G20" s="140"/>
      <c r="H20" s="141"/>
      <c r="I20" s="120"/>
    </row>
    <row r="21" spans="1:9" ht="14.25">
      <c r="A21" s="116" t="s">
        <v>244</v>
      </c>
      <c r="B21" s="140">
        <v>43</v>
      </c>
      <c r="C21" s="140">
        <v>29</v>
      </c>
      <c r="D21" s="140">
        <v>14</v>
      </c>
      <c r="E21" s="118" t="s">
        <v>245</v>
      </c>
      <c r="F21" s="139">
        <v>20</v>
      </c>
      <c r="G21" s="140">
        <v>9</v>
      </c>
      <c r="H21" s="141">
        <v>11</v>
      </c>
      <c r="I21" s="120"/>
    </row>
    <row r="22" spans="1:9" ht="14.25">
      <c r="A22" s="116">
        <v>10</v>
      </c>
      <c r="B22" s="140">
        <v>14</v>
      </c>
      <c r="C22" s="140">
        <v>8</v>
      </c>
      <c r="D22" s="140">
        <v>6</v>
      </c>
      <c r="E22" s="118">
        <v>65</v>
      </c>
      <c r="F22" s="139">
        <v>8</v>
      </c>
      <c r="G22" s="140">
        <v>3</v>
      </c>
      <c r="H22" s="141">
        <v>5</v>
      </c>
      <c r="I22" s="120"/>
    </row>
    <row r="23" spans="1:9" ht="14.25">
      <c r="A23" s="116">
        <v>11</v>
      </c>
      <c r="B23" s="140">
        <v>8</v>
      </c>
      <c r="C23" s="140">
        <v>6</v>
      </c>
      <c r="D23" s="140">
        <v>2</v>
      </c>
      <c r="E23" s="118">
        <v>66</v>
      </c>
      <c r="F23" s="139">
        <v>5</v>
      </c>
      <c r="G23" s="140">
        <v>3</v>
      </c>
      <c r="H23" s="141">
        <v>2</v>
      </c>
      <c r="I23" s="120"/>
    </row>
    <row r="24" spans="1:9" ht="14.25">
      <c r="A24" s="116">
        <v>12</v>
      </c>
      <c r="B24" s="140">
        <v>6</v>
      </c>
      <c r="C24" s="140">
        <v>5</v>
      </c>
      <c r="D24" s="140">
        <v>1</v>
      </c>
      <c r="E24" s="118">
        <v>67</v>
      </c>
      <c r="F24" s="139">
        <v>4</v>
      </c>
      <c r="G24" s="140">
        <v>1</v>
      </c>
      <c r="H24" s="141">
        <v>3</v>
      </c>
      <c r="I24" s="120"/>
    </row>
    <row r="25" spans="1:9" ht="14.25">
      <c r="A25" s="116">
        <v>13</v>
      </c>
      <c r="B25" s="140">
        <v>10</v>
      </c>
      <c r="C25" s="140">
        <v>6</v>
      </c>
      <c r="D25" s="140">
        <v>4</v>
      </c>
      <c r="E25" s="118">
        <v>68</v>
      </c>
      <c r="F25" s="139">
        <v>1</v>
      </c>
      <c r="G25" s="140">
        <v>1</v>
      </c>
      <c r="H25" s="141">
        <v>0</v>
      </c>
      <c r="I25" s="120"/>
    </row>
    <row r="26" spans="1:9" ht="14.25">
      <c r="A26" s="121">
        <v>14</v>
      </c>
      <c r="B26" s="137">
        <v>5</v>
      </c>
      <c r="C26" s="137">
        <v>4</v>
      </c>
      <c r="D26" s="137">
        <v>1</v>
      </c>
      <c r="E26" s="123">
        <v>69</v>
      </c>
      <c r="F26" s="136">
        <v>2</v>
      </c>
      <c r="G26" s="137">
        <v>1</v>
      </c>
      <c r="H26" s="138">
        <v>1</v>
      </c>
      <c r="I26" s="120"/>
    </row>
    <row r="27" spans="1:9" ht="10.5" customHeight="1">
      <c r="A27" s="116"/>
      <c r="B27" s="140"/>
      <c r="C27" s="140"/>
      <c r="D27" s="140"/>
      <c r="E27" s="118"/>
      <c r="F27" s="139"/>
      <c r="G27" s="140"/>
      <c r="H27" s="141"/>
      <c r="I27" s="120"/>
    </row>
    <row r="28" spans="1:9" ht="14.25">
      <c r="A28" s="116" t="s">
        <v>246</v>
      </c>
      <c r="B28" s="140">
        <v>57</v>
      </c>
      <c r="C28" s="140">
        <v>36</v>
      </c>
      <c r="D28" s="140">
        <v>21</v>
      </c>
      <c r="E28" s="118" t="s">
        <v>247</v>
      </c>
      <c r="F28" s="139">
        <v>10</v>
      </c>
      <c r="G28" s="140">
        <v>4</v>
      </c>
      <c r="H28" s="141">
        <v>6</v>
      </c>
      <c r="I28" s="120"/>
    </row>
    <row r="29" spans="1:9" ht="14.25">
      <c r="A29" s="116">
        <v>15</v>
      </c>
      <c r="B29" s="140">
        <v>6</v>
      </c>
      <c r="C29" s="140">
        <v>4</v>
      </c>
      <c r="D29" s="140">
        <v>2</v>
      </c>
      <c r="E29" s="118">
        <v>70</v>
      </c>
      <c r="F29" s="139">
        <v>2</v>
      </c>
      <c r="G29" s="140">
        <v>2</v>
      </c>
      <c r="H29" s="141">
        <v>0</v>
      </c>
      <c r="I29" s="120"/>
    </row>
    <row r="30" spans="1:9" ht="14.25">
      <c r="A30" s="116">
        <v>16</v>
      </c>
      <c r="B30" s="140">
        <v>6</v>
      </c>
      <c r="C30" s="140">
        <v>3</v>
      </c>
      <c r="D30" s="140">
        <v>3</v>
      </c>
      <c r="E30" s="118">
        <v>71</v>
      </c>
      <c r="F30" s="139">
        <v>4</v>
      </c>
      <c r="G30" s="140">
        <v>1</v>
      </c>
      <c r="H30" s="141">
        <v>3</v>
      </c>
      <c r="I30" s="120"/>
    </row>
    <row r="31" spans="1:9" ht="14.25">
      <c r="A31" s="116">
        <v>17</v>
      </c>
      <c r="B31" s="140">
        <v>5</v>
      </c>
      <c r="C31" s="140">
        <v>4</v>
      </c>
      <c r="D31" s="140">
        <v>1</v>
      </c>
      <c r="E31" s="118">
        <v>72</v>
      </c>
      <c r="F31" s="139">
        <v>3</v>
      </c>
      <c r="G31" s="140">
        <v>1</v>
      </c>
      <c r="H31" s="141">
        <v>2</v>
      </c>
      <c r="I31" s="120"/>
    </row>
    <row r="32" spans="1:9" ht="14.25">
      <c r="A32" s="116">
        <v>18</v>
      </c>
      <c r="B32" s="140">
        <v>13</v>
      </c>
      <c r="C32" s="140">
        <v>9</v>
      </c>
      <c r="D32" s="140">
        <v>4</v>
      </c>
      <c r="E32" s="118">
        <v>73</v>
      </c>
      <c r="F32" s="139" t="s">
        <v>209</v>
      </c>
      <c r="G32" s="140" t="s">
        <v>209</v>
      </c>
      <c r="H32" s="141" t="s">
        <v>209</v>
      </c>
      <c r="I32" s="120"/>
    </row>
    <row r="33" spans="1:9" ht="14.25">
      <c r="A33" s="121">
        <v>19</v>
      </c>
      <c r="B33" s="137">
        <v>27</v>
      </c>
      <c r="C33" s="137">
        <v>16</v>
      </c>
      <c r="D33" s="137">
        <v>11</v>
      </c>
      <c r="E33" s="123">
        <v>74</v>
      </c>
      <c r="F33" s="136">
        <v>1</v>
      </c>
      <c r="G33" s="137">
        <v>0</v>
      </c>
      <c r="H33" s="138">
        <v>1</v>
      </c>
      <c r="I33" s="120"/>
    </row>
    <row r="34" spans="1:9" ht="10.5" customHeight="1">
      <c r="A34" s="116"/>
      <c r="B34" s="140"/>
      <c r="C34" s="140"/>
      <c r="D34" s="140"/>
      <c r="E34" s="118"/>
      <c r="F34" s="139"/>
      <c r="G34" s="140"/>
      <c r="H34" s="141"/>
      <c r="I34" s="120"/>
    </row>
    <row r="35" spans="1:9" ht="14.25">
      <c r="A35" s="116" t="s">
        <v>248</v>
      </c>
      <c r="B35" s="140">
        <v>336</v>
      </c>
      <c r="C35" s="140">
        <v>203</v>
      </c>
      <c r="D35" s="140">
        <v>133</v>
      </c>
      <c r="E35" s="118" t="s">
        <v>249</v>
      </c>
      <c r="F35" s="139">
        <v>11</v>
      </c>
      <c r="G35" s="140">
        <v>3</v>
      </c>
      <c r="H35" s="141">
        <v>8</v>
      </c>
      <c r="I35" s="120"/>
    </row>
    <row r="36" spans="1:9" ht="14.25">
      <c r="A36" s="116">
        <v>20</v>
      </c>
      <c r="B36" s="140">
        <v>34</v>
      </c>
      <c r="C36" s="140">
        <v>20</v>
      </c>
      <c r="D36" s="140">
        <v>14</v>
      </c>
      <c r="E36" s="118">
        <v>75</v>
      </c>
      <c r="F36" s="139">
        <v>3</v>
      </c>
      <c r="G36" s="140">
        <v>1</v>
      </c>
      <c r="H36" s="141">
        <v>2</v>
      </c>
      <c r="I36" s="120"/>
    </row>
    <row r="37" spans="1:9" ht="14.25">
      <c r="A37" s="116">
        <v>21</v>
      </c>
      <c r="B37" s="140">
        <v>49</v>
      </c>
      <c r="C37" s="140">
        <v>31</v>
      </c>
      <c r="D37" s="140">
        <v>18</v>
      </c>
      <c r="E37" s="118">
        <v>76</v>
      </c>
      <c r="F37" s="139">
        <v>2</v>
      </c>
      <c r="G37" s="140">
        <v>0</v>
      </c>
      <c r="H37" s="141">
        <v>2</v>
      </c>
      <c r="I37" s="120"/>
    </row>
    <row r="38" spans="1:9" ht="14.25">
      <c r="A38" s="116">
        <v>22</v>
      </c>
      <c r="B38" s="140">
        <v>51</v>
      </c>
      <c r="C38" s="140">
        <v>29</v>
      </c>
      <c r="D38" s="140">
        <v>22</v>
      </c>
      <c r="E38" s="118">
        <v>77</v>
      </c>
      <c r="F38" s="139">
        <v>4</v>
      </c>
      <c r="G38" s="140">
        <v>2</v>
      </c>
      <c r="H38" s="141">
        <v>2</v>
      </c>
      <c r="I38" s="120"/>
    </row>
    <row r="39" spans="1:9" ht="14.25">
      <c r="A39" s="116">
        <v>23</v>
      </c>
      <c r="B39" s="140">
        <v>107</v>
      </c>
      <c r="C39" s="140">
        <v>75</v>
      </c>
      <c r="D39" s="140">
        <v>32</v>
      </c>
      <c r="E39" s="118">
        <v>78</v>
      </c>
      <c r="F39" s="139">
        <v>2</v>
      </c>
      <c r="G39" s="140">
        <v>0</v>
      </c>
      <c r="H39" s="141">
        <v>2</v>
      </c>
      <c r="I39" s="120"/>
    </row>
    <row r="40" spans="1:9" ht="14.25">
      <c r="A40" s="121">
        <v>24</v>
      </c>
      <c r="B40" s="137">
        <v>95</v>
      </c>
      <c r="C40" s="137">
        <v>48</v>
      </c>
      <c r="D40" s="137">
        <v>47</v>
      </c>
      <c r="E40" s="123">
        <v>79</v>
      </c>
      <c r="F40" s="136" t="s">
        <v>209</v>
      </c>
      <c r="G40" s="137" t="s">
        <v>209</v>
      </c>
      <c r="H40" s="138" t="s">
        <v>209</v>
      </c>
      <c r="I40" s="120"/>
    </row>
    <row r="41" spans="1:9" ht="10.5" customHeight="1">
      <c r="A41" s="116"/>
      <c r="B41" s="140"/>
      <c r="C41" s="140"/>
      <c r="D41" s="140"/>
      <c r="E41" s="118"/>
      <c r="F41" s="139"/>
      <c r="G41" s="140"/>
      <c r="H41" s="141"/>
      <c r="I41" s="120"/>
    </row>
    <row r="42" spans="1:9" ht="14.25">
      <c r="A42" s="116" t="s">
        <v>250</v>
      </c>
      <c r="B42" s="140">
        <v>377</v>
      </c>
      <c r="C42" s="140">
        <v>209</v>
      </c>
      <c r="D42" s="140">
        <v>168</v>
      </c>
      <c r="E42" s="118" t="s">
        <v>251</v>
      </c>
      <c r="F42" s="139">
        <v>9</v>
      </c>
      <c r="G42" s="140">
        <v>4</v>
      </c>
      <c r="H42" s="141">
        <v>5</v>
      </c>
      <c r="I42" s="120"/>
    </row>
    <row r="43" spans="1:9" ht="14.25">
      <c r="A43" s="116">
        <v>25</v>
      </c>
      <c r="B43" s="140">
        <v>82</v>
      </c>
      <c r="C43" s="140">
        <v>46</v>
      </c>
      <c r="D43" s="140">
        <v>36</v>
      </c>
      <c r="E43" s="118">
        <v>80</v>
      </c>
      <c r="F43" s="139">
        <v>2</v>
      </c>
      <c r="G43" s="140">
        <v>1</v>
      </c>
      <c r="H43" s="141">
        <v>1</v>
      </c>
      <c r="I43" s="120"/>
    </row>
    <row r="44" spans="1:9" ht="14.25">
      <c r="A44" s="116">
        <v>26</v>
      </c>
      <c r="B44" s="140">
        <v>73</v>
      </c>
      <c r="C44" s="140">
        <v>36</v>
      </c>
      <c r="D44" s="140">
        <v>37</v>
      </c>
      <c r="E44" s="118">
        <v>81</v>
      </c>
      <c r="F44" s="139">
        <v>3</v>
      </c>
      <c r="G44" s="140">
        <v>1</v>
      </c>
      <c r="H44" s="141">
        <v>2</v>
      </c>
      <c r="I44" s="120"/>
    </row>
    <row r="45" spans="1:9" ht="14.25">
      <c r="A45" s="116">
        <v>27</v>
      </c>
      <c r="B45" s="140">
        <v>85</v>
      </c>
      <c r="C45" s="140">
        <v>50</v>
      </c>
      <c r="D45" s="140">
        <v>35</v>
      </c>
      <c r="E45" s="118">
        <v>82</v>
      </c>
      <c r="F45" s="139" t="s">
        <v>209</v>
      </c>
      <c r="G45" s="140" t="s">
        <v>209</v>
      </c>
      <c r="H45" s="141" t="s">
        <v>209</v>
      </c>
      <c r="I45" s="120"/>
    </row>
    <row r="46" spans="1:9" ht="14.25">
      <c r="A46" s="116">
        <v>28</v>
      </c>
      <c r="B46" s="140">
        <v>69</v>
      </c>
      <c r="C46" s="140">
        <v>38</v>
      </c>
      <c r="D46" s="140">
        <v>31</v>
      </c>
      <c r="E46" s="118">
        <v>83</v>
      </c>
      <c r="F46" s="139">
        <v>4</v>
      </c>
      <c r="G46" s="140">
        <v>2</v>
      </c>
      <c r="H46" s="141">
        <v>2</v>
      </c>
      <c r="I46" s="120"/>
    </row>
    <row r="47" spans="1:9" ht="14.25">
      <c r="A47" s="121">
        <v>29</v>
      </c>
      <c r="B47" s="137">
        <v>68</v>
      </c>
      <c r="C47" s="137">
        <v>39</v>
      </c>
      <c r="D47" s="137">
        <v>29</v>
      </c>
      <c r="E47" s="123">
        <v>84</v>
      </c>
      <c r="F47" s="136" t="s">
        <v>209</v>
      </c>
      <c r="G47" s="137" t="s">
        <v>209</v>
      </c>
      <c r="H47" s="138" t="s">
        <v>209</v>
      </c>
      <c r="I47" s="120"/>
    </row>
    <row r="48" spans="1:9" ht="10.5" customHeight="1">
      <c r="A48" s="116"/>
      <c r="B48" s="140"/>
      <c r="C48" s="140"/>
      <c r="D48" s="140"/>
      <c r="E48" s="118"/>
      <c r="F48" s="139"/>
      <c r="G48" s="140"/>
      <c r="H48" s="141"/>
      <c r="I48" s="120"/>
    </row>
    <row r="49" spans="1:9" ht="14.25">
      <c r="A49" s="116" t="s">
        <v>252</v>
      </c>
      <c r="B49" s="140">
        <v>255</v>
      </c>
      <c r="C49" s="140">
        <v>138</v>
      </c>
      <c r="D49" s="140">
        <v>117</v>
      </c>
      <c r="E49" s="118" t="s">
        <v>253</v>
      </c>
      <c r="F49" s="139">
        <v>8</v>
      </c>
      <c r="G49" s="140">
        <v>1</v>
      </c>
      <c r="H49" s="141">
        <v>7</v>
      </c>
      <c r="I49" s="120"/>
    </row>
    <row r="50" spans="1:9" ht="14.25">
      <c r="A50" s="116">
        <v>30</v>
      </c>
      <c r="B50" s="140">
        <v>54</v>
      </c>
      <c r="C50" s="140">
        <v>29</v>
      </c>
      <c r="D50" s="140">
        <v>25</v>
      </c>
      <c r="E50" s="118">
        <v>85</v>
      </c>
      <c r="F50" s="139">
        <v>2</v>
      </c>
      <c r="G50" s="140">
        <v>1</v>
      </c>
      <c r="H50" s="141">
        <v>1</v>
      </c>
      <c r="I50" s="120"/>
    </row>
    <row r="51" spans="1:9" ht="14.25">
      <c r="A51" s="116">
        <v>31</v>
      </c>
      <c r="B51" s="140">
        <v>68</v>
      </c>
      <c r="C51" s="140">
        <v>36</v>
      </c>
      <c r="D51" s="140">
        <v>32</v>
      </c>
      <c r="E51" s="118">
        <v>86</v>
      </c>
      <c r="F51" s="139">
        <v>2</v>
      </c>
      <c r="G51" s="140">
        <v>0</v>
      </c>
      <c r="H51" s="141">
        <v>2</v>
      </c>
      <c r="I51" s="120"/>
    </row>
    <row r="52" spans="1:9" ht="14.25">
      <c r="A52" s="116">
        <v>32</v>
      </c>
      <c r="B52" s="140">
        <v>50</v>
      </c>
      <c r="C52" s="140">
        <v>25</v>
      </c>
      <c r="D52" s="140">
        <v>25</v>
      </c>
      <c r="E52" s="118">
        <v>87</v>
      </c>
      <c r="F52" s="139">
        <v>3</v>
      </c>
      <c r="G52" s="140">
        <v>0</v>
      </c>
      <c r="H52" s="141">
        <v>3</v>
      </c>
      <c r="I52" s="120"/>
    </row>
    <row r="53" spans="1:9" ht="14.25">
      <c r="A53" s="116">
        <v>33</v>
      </c>
      <c r="B53" s="140">
        <v>37</v>
      </c>
      <c r="C53" s="140">
        <v>20</v>
      </c>
      <c r="D53" s="140">
        <v>17</v>
      </c>
      <c r="E53" s="118">
        <v>88</v>
      </c>
      <c r="F53" s="139">
        <v>1</v>
      </c>
      <c r="G53" s="140">
        <v>0</v>
      </c>
      <c r="H53" s="141">
        <v>1</v>
      </c>
      <c r="I53" s="120"/>
    </row>
    <row r="54" spans="1:9" ht="14.25">
      <c r="A54" s="121">
        <v>34</v>
      </c>
      <c r="B54" s="137">
        <v>46</v>
      </c>
      <c r="C54" s="137">
        <v>28</v>
      </c>
      <c r="D54" s="137">
        <v>18</v>
      </c>
      <c r="E54" s="123">
        <v>89</v>
      </c>
      <c r="F54" s="136" t="s">
        <v>209</v>
      </c>
      <c r="G54" s="137" t="s">
        <v>209</v>
      </c>
      <c r="H54" s="138" t="s">
        <v>209</v>
      </c>
      <c r="I54" s="120"/>
    </row>
    <row r="55" spans="1:9" ht="10.5" customHeight="1">
      <c r="A55" s="116"/>
      <c r="B55" s="140"/>
      <c r="C55" s="140"/>
      <c r="D55" s="140"/>
      <c r="E55" s="118"/>
      <c r="F55" s="139"/>
      <c r="G55" s="140"/>
      <c r="H55" s="141"/>
      <c r="I55" s="120"/>
    </row>
    <row r="56" spans="1:9" ht="14.25">
      <c r="A56" s="116" t="s">
        <v>254</v>
      </c>
      <c r="B56" s="140">
        <v>194</v>
      </c>
      <c r="C56" s="140">
        <v>111</v>
      </c>
      <c r="D56" s="140">
        <v>83</v>
      </c>
      <c r="E56" s="118" t="s">
        <v>255</v>
      </c>
      <c r="F56" s="139">
        <v>0</v>
      </c>
      <c r="G56" s="140">
        <v>0</v>
      </c>
      <c r="H56" s="141">
        <v>0</v>
      </c>
      <c r="I56" s="120"/>
    </row>
    <row r="57" spans="1:9" ht="14.25">
      <c r="A57" s="116">
        <v>35</v>
      </c>
      <c r="B57" s="140">
        <v>44</v>
      </c>
      <c r="C57" s="140">
        <v>22</v>
      </c>
      <c r="D57" s="140">
        <v>22</v>
      </c>
      <c r="E57" s="118">
        <v>90</v>
      </c>
      <c r="F57" s="139" t="s">
        <v>209</v>
      </c>
      <c r="G57" s="140" t="s">
        <v>209</v>
      </c>
      <c r="H57" s="141" t="s">
        <v>209</v>
      </c>
      <c r="I57" s="120"/>
    </row>
    <row r="58" spans="1:9" ht="14.25">
      <c r="A58" s="116">
        <v>36</v>
      </c>
      <c r="B58" s="140">
        <v>45</v>
      </c>
      <c r="C58" s="140">
        <v>27</v>
      </c>
      <c r="D58" s="140">
        <v>18</v>
      </c>
      <c r="E58" s="118">
        <v>91</v>
      </c>
      <c r="F58" s="139" t="s">
        <v>209</v>
      </c>
      <c r="G58" s="140" t="s">
        <v>209</v>
      </c>
      <c r="H58" s="141" t="s">
        <v>209</v>
      </c>
      <c r="I58" s="120"/>
    </row>
    <row r="59" spans="1:9" ht="14.25">
      <c r="A59" s="116">
        <v>37</v>
      </c>
      <c r="B59" s="140">
        <v>53</v>
      </c>
      <c r="C59" s="140">
        <v>33</v>
      </c>
      <c r="D59" s="140">
        <v>20</v>
      </c>
      <c r="E59" s="118">
        <v>92</v>
      </c>
      <c r="F59" s="139" t="s">
        <v>209</v>
      </c>
      <c r="G59" s="140" t="s">
        <v>209</v>
      </c>
      <c r="H59" s="141" t="s">
        <v>209</v>
      </c>
      <c r="I59" s="120"/>
    </row>
    <row r="60" spans="1:9" ht="14.25">
      <c r="A60" s="116">
        <v>38</v>
      </c>
      <c r="B60" s="140">
        <v>22</v>
      </c>
      <c r="C60" s="140">
        <v>11</v>
      </c>
      <c r="D60" s="140">
        <v>11</v>
      </c>
      <c r="E60" s="118">
        <v>93</v>
      </c>
      <c r="F60" s="139" t="s">
        <v>209</v>
      </c>
      <c r="G60" s="140" t="s">
        <v>209</v>
      </c>
      <c r="H60" s="141" t="s">
        <v>209</v>
      </c>
      <c r="I60" s="120"/>
    </row>
    <row r="61" spans="1:9" ht="14.25">
      <c r="A61" s="121">
        <v>39</v>
      </c>
      <c r="B61" s="137">
        <v>30</v>
      </c>
      <c r="C61" s="137">
        <v>18</v>
      </c>
      <c r="D61" s="137">
        <v>12</v>
      </c>
      <c r="E61" s="123">
        <v>94</v>
      </c>
      <c r="F61" s="136" t="s">
        <v>209</v>
      </c>
      <c r="G61" s="137" t="s">
        <v>209</v>
      </c>
      <c r="H61" s="138" t="s">
        <v>209</v>
      </c>
      <c r="I61" s="120"/>
    </row>
    <row r="62" spans="1:9" ht="10.5" customHeight="1">
      <c r="A62" s="116"/>
      <c r="B62" s="140"/>
      <c r="C62" s="140"/>
      <c r="D62" s="140"/>
      <c r="E62" s="118"/>
      <c r="F62" s="139"/>
      <c r="G62" s="140"/>
      <c r="H62" s="141"/>
      <c r="I62" s="120"/>
    </row>
    <row r="63" spans="1:9" ht="14.25">
      <c r="A63" s="116" t="s">
        <v>256</v>
      </c>
      <c r="B63" s="140">
        <v>117</v>
      </c>
      <c r="C63" s="140">
        <v>72</v>
      </c>
      <c r="D63" s="140">
        <v>45</v>
      </c>
      <c r="E63" s="118" t="s">
        <v>257</v>
      </c>
      <c r="F63" s="139">
        <v>1</v>
      </c>
      <c r="G63" s="140">
        <v>0</v>
      </c>
      <c r="H63" s="141">
        <v>1</v>
      </c>
      <c r="I63" s="120"/>
    </row>
    <row r="64" spans="1:9" ht="14.25">
      <c r="A64" s="116">
        <v>40</v>
      </c>
      <c r="B64" s="140">
        <v>29</v>
      </c>
      <c r="C64" s="140">
        <v>16</v>
      </c>
      <c r="D64" s="140">
        <v>13</v>
      </c>
      <c r="E64" s="118">
        <v>95</v>
      </c>
      <c r="F64" s="139" t="s">
        <v>209</v>
      </c>
      <c r="G64" s="140" t="s">
        <v>209</v>
      </c>
      <c r="H64" s="141" t="s">
        <v>209</v>
      </c>
      <c r="I64" s="120"/>
    </row>
    <row r="65" spans="1:9" ht="14.25">
      <c r="A65" s="116">
        <v>41</v>
      </c>
      <c r="B65" s="140">
        <v>24</v>
      </c>
      <c r="C65" s="140">
        <v>16</v>
      </c>
      <c r="D65" s="140">
        <v>8</v>
      </c>
      <c r="E65" s="118">
        <v>96</v>
      </c>
      <c r="F65" s="139" t="s">
        <v>209</v>
      </c>
      <c r="G65" s="140" t="s">
        <v>209</v>
      </c>
      <c r="H65" s="141" t="s">
        <v>209</v>
      </c>
      <c r="I65" s="120"/>
    </row>
    <row r="66" spans="1:9" ht="14.25">
      <c r="A66" s="116">
        <v>42</v>
      </c>
      <c r="B66" s="140">
        <v>19</v>
      </c>
      <c r="C66" s="140">
        <v>12</v>
      </c>
      <c r="D66" s="140">
        <v>7</v>
      </c>
      <c r="E66" s="118">
        <v>97</v>
      </c>
      <c r="F66" s="139" t="s">
        <v>209</v>
      </c>
      <c r="G66" s="140" t="s">
        <v>209</v>
      </c>
      <c r="H66" s="141" t="s">
        <v>209</v>
      </c>
      <c r="I66" s="120"/>
    </row>
    <row r="67" spans="1:9" ht="14.25">
      <c r="A67" s="116">
        <v>43</v>
      </c>
      <c r="B67" s="140">
        <v>23</v>
      </c>
      <c r="C67" s="140">
        <v>15</v>
      </c>
      <c r="D67" s="140">
        <v>8</v>
      </c>
      <c r="E67" s="118">
        <v>98</v>
      </c>
      <c r="F67" s="139">
        <v>1</v>
      </c>
      <c r="G67" s="140">
        <v>0</v>
      </c>
      <c r="H67" s="141">
        <v>1</v>
      </c>
      <c r="I67" s="120"/>
    </row>
    <row r="68" spans="1:9" ht="14.25">
      <c r="A68" s="121">
        <v>44</v>
      </c>
      <c r="B68" s="137">
        <v>22</v>
      </c>
      <c r="C68" s="137">
        <v>13</v>
      </c>
      <c r="D68" s="137">
        <v>9</v>
      </c>
      <c r="E68" s="123">
        <v>99</v>
      </c>
      <c r="F68" s="136"/>
      <c r="G68" s="137"/>
      <c r="H68" s="138"/>
      <c r="I68" s="120"/>
    </row>
    <row r="69" spans="1:9" ht="10.5" customHeight="1">
      <c r="A69" s="116"/>
      <c r="B69" s="140"/>
      <c r="C69" s="140"/>
      <c r="D69" s="140"/>
      <c r="E69" s="118"/>
      <c r="F69" s="139"/>
      <c r="G69" s="140"/>
      <c r="H69" s="141"/>
      <c r="I69" s="120"/>
    </row>
    <row r="70" spans="1:9" ht="14.25">
      <c r="A70" s="116" t="s">
        <v>258</v>
      </c>
      <c r="B70" s="140">
        <v>65</v>
      </c>
      <c r="C70" s="140">
        <v>44</v>
      </c>
      <c r="D70" s="140">
        <v>21</v>
      </c>
      <c r="E70" s="118" t="s">
        <v>263</v>
      </c>
      <c r="F70" s="139"/>
      <c r="G70" s="140"/>
      <c r="H70" s="141"/>
      <c r="I70" s="120"/>
    </row>
    <row r="71" spans="1:9" ht="14.25">
      <c r="A71" s="116">
        <v>45</v>
      </c>
      <c r="B71" s="140">
        <v>11</v>
      </c>
      <c r="C71" s="140">
        <v>9</v>
      </c>
      <c r="D71" s="140">
        <v>2</v>
      </c>
      <c r="E71" s="118" t="s">
        <v>264</v>
      </c>
      <c r="F71" s="139"/>
      <c r="G71" s="140"/>
      <c r="H71" s="141"/>
      <c r="I71" s="120"/>
    </row>
    <row r="72" spans="1:9" ht="14.25">
      <c r="A72" s="116">
        <v>46</v>
      </c>
      <c r="B72" s="140">
        <v>13</v>
      </c>
      <c r="C72" s="140">
        <v>7</v>
      </c>
      <c r="D72" s="140">
        <v>6</v>
      </c>
      <c r="E72" s="118"/>
      <c r="F72" s="119"/>
      <c r="G72" s="117"/>
      <c r="H72" s="111"/>
      <c r="I72" s="120"/>
    </row>
    <row r="73" spans="1:9" ht="14.25">
      <c r="A73" s="116">
        <v>47</v>
      </c>
      <c r="B73" s="140">
        <v>17</v>
      </c>
      <c r="C73" s="140">
        <v>13</v>
      </c>
      <c r="D73" s="140">
        <v>4</v>
      </c>
      <c r="E73" s="118"/>
      <c r="F73" s="118"/>
      <c r="G73" s="117"/>
      <c r="H73" s="111"/>
      <c r="I73" s="120"/>
    </row>
    <row r="74" spans="1:9" ht="14.25">
      <c r="A74" s="116">
        <v>48</v>
      </c>
      <c r="B74" s="140">
        <v>11</v>
      </c>
      <c r="C74" s="140">
        <v>8</v>
      </c>
      <c r="D74" s="140">
        <v>3</v>
      </c>
      <c r="E74" s="118" t="s">
        <v>265</v>
      </c>
      <c r="F74" s="118"/>
      <c r="G74" s="117"/>
      <c r="H74" s="111"/>
      <c r="I74" s="120"/>
    </row>
    <row r="75" spans="1:8" ht="14.25">
      <c r="A75" s="121">
        <v>49</v>
      </c>
      <c r="B75" s="137">
        <v>13</v>
      </c>
      <c r="C75" s="137">
        <v>7</v>
      </c>
      <c r="D75" s="137">
        <v>6</v>
      </c>
      <c r="E75" s="118" t="s">
        <v>266</v>
      </c>
      <c r="F75" s="118"/>
      <c r="G75" s="117"/>
      <c r="H75" s="111"/>
    </row>
    <row r="76" spans="1:8" ht="14.25">
      <c r="A76" s="116"/>
      <c r="B76" s="140"/>
      <c r="C76" s="140"/>
      <c r="D76" s="140"/>
      <c r="E76" s="118" t="s">
        <v>267</v>
      </c>
      <c r="F76" s="119">
        <f>B7+B14+B21</f>
        <v>258</v>
      </c>
      <c r="G76" s="117">
        <f>C7+C14+C21</f>
        <v>149</v>
      </c>
      <c r="H76" s="111">
        <f>D7+D14+D21</f>
        <v>109</v>
      </c>
    </row>
    <row r="77" spans="1:8" ht="14.25">
      <c r="A77" s="116" t="s">
        <v>259</v>
      </c>
      <c r="B77" s="140">
        <v>76</v>
      </c>
      <c r="C77" s="140">
        <v>48</v>
      </c>
      <c r="D77" s="140">
        <v>28</v>
      </c>
      <c r="E77" s="118" t="s">
        <v>268</v>
      </c>
      <c r="F77" s="119">
        <f>B28+B35+B42+B49+B56+B63+B70+B77+F7+F14</f>
        <v>1584</v>
      </c>
      <c r="G77" s="117">
        <f>C28+C35+C42+C49+C56+C63+C70+C77+G7+G14</f>
        <v>927</v>
      </c>
      <c r="H77" s="111">
        <f>D28+D35+D42+D49+D56+D63+D70+D77+H7+H14</f>
        <v>657</v>
      </c>
    </row>
    <row r="78" spans="1:8" ht="14.25">
      <c r="A78" s="116">
        <v>50</v>
      </c>
      <c r="B78" s="140">
        <v>17</v>
      </c>
      <c r="C78" s="140">
        <v>13</v>
      </c>
      <c r="D78" s="140">
        <v>4</v>
      </c>
      <c r="E78" s="118" t="s">
        <v>269</v>
      </c>
      <c r="F78" s="119">
        <f>F21+F28+F35+F42+F49+F56+F63+F70</f>
        <v>59</v>
      </c>
      <c r="G78" s="117">
        <f>G21+G28+G35+G42+G49+G56+G63+G70</f>
        <v>21</v>
      </c>
      <c r="H78" s="111">
        <f>H21+H28+H35+H42+H49+H56+H63+H70</f>
        <v>38</v>
      </c>
    </row>
    <row r="79" spans="1:8" ht="14.25">
      <c r="A79" s="116">
        <v>51</v>
      </c>
      <c r="B79" s="140">
        <v>11</v>
      </c>
      <c r="C79" s="140">
        <v>8</v>
      </c>
      <c r="D79" s="140">
        <v>3</v>
      </c>
      <c r="E79" s="126" t="s">
        <v>270</v>
      </c>
      <c r="F79" s="119"/>
      <c r="G79" s="117"/>
      <c r="H79" s="111"/>
    </row>
    <row r="80" spans="1:8" ht="14.25">
      <c r="A80" s="116">
        <v>52</v>
      </c>
      <c r="B80" s="140">
        <v>17</v>
      </c>
      <c r="C80" s="140">
        <v>9</v>
      </c>
      <c r="D80" s="140">
        <v>8</v>
      </c>
      <c r="E80" s="118" t="s">
        <v>267</v>
      </c>
      <c r="F80" s="127">
        <f>F76/$B$5*100</f>
        <v>13.5718043135192</v>
      </c>
      <c r="G80" s="128">
        <f>G76/$C$5*100</f>
        <v>13.582497721057429</v>
      </c>
      <c r="H80" s="129">
        <f>H76/$D$5*100</f>
        <v>13.557213930348258</v>
      </c>
    </row>
    <row r="81" spans="1:8" ht="14.25">
      <c r="A81" s="116">
        <v>53</v>
      </c>
      <c r="B81" s="140">
        <v>13</v>
      </c>
      <c r="C81" s="140">
        <v>7</v>
      </c>
      <c r="D81" s="140">
        <v>6</v>
      </c>
      <c r="E81" s="118" t="s">
        <v>268</v>
      </c>
      <c r="F81" s="127">
        <f>F77/$B$5*100</f>
        <v>83.32456601788533</v>
      </c>
      <c r="G81" s="128">
        <f>G77/$C$5*100</f>
        <v>84.5031905195989</v>
      </c>
      <c r="H81" s="129">
        <f>H77/$D$5*100</f>
        <v>81.71641791044776</v>
      </c>
    </row>
    <row r="82" spans="1:8" ht="15" thickBot="1">
      <c r="A82" s="130">
        <v>54</v>
      </c>
      <c r="B82" s="142">
        <v>18</v>
      </c>
      <c r="C82" s="142">
        <v>11</v>
      </c>
      <c r="D82" s="142">
        <v>7</v>
      </c>
      <c r="E82" s="132" t="s">
        <v>269</v>
      </c>
      <c r="F82" s="133">
        <f>F78/$B$5*100</f>
        <v>3.103629668595476</v>
      </c>
      <c r="G82" s="134">
        <f>G78/$C$5*100</f>
        <v>1.9143117593436645</v>
      </c>
      <c r="H82" s="135">
        <f>H78/$D$5*100</f>
        <v>4.72636815920398</v>
      </c>
    </row>
    <row r="83" ht="14.25">
      <c r="A83" s="184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3" customWidth="1"/>
    <col min="2" max="5" width="14.625" style="102" customWidth="1"/>
    <col min="6" max="6" width="14.625" style="103" customWidth="1"/>
    <col min="7" max="8" width="14.625" style="102" customWidth="1"/>
    <col min="9" max="16384" width="9.00390625" style="102" customWidth="1"/>
  </cols>
  <sheetData>
    <row r="1" spans="1:5" ht="14.25">
      <c r="A1" s="102" t="s">
        <v>276</v>
      </c>
      <c r="E1" s="182"/>
    </row>
    <row r="2" ht="10.5" customHeight="1">
      <c r="A2" s="102"/>
    </row>
    <row r="3" ht="15" thickBot="1">
      <c r="A3" s="102" t="s">
        <v>261</v>
      </c>
    </row>
    <row r="4" spans="1:8" ht="14.25">
      <c r="A4" s="104" t="s">
        <v>262</v>
      </c>
      <c r="B4" s="105" t="s">
        <v>5</v>
      </c>
      <c r="C4" s="105" t="s">
        <v>232</v>
      </c>
      <c r="D4" s="105" t="s">
        <v>233</v>
      </c>
      <c r="E4" s="106" t="s">
        <v>262</v>
      </c>
      <c r="F4" s="106" t="s">
        <v>5</v>
      </c>
      <c r="G4" s="106" t="s">
        <v>232</v>
      </c>
      <c r="H4" s="107" t="s">
        <v>233</v>
      </c>
    </row>
    <row r="5" spans="1:8" ht="14.25">
      <c r="A5" s="108" t="s">
        <v>5</v>
      </c>
      <c r="B5" s="109">
        <f>SUM(B7,B14,B21,B28,B35,B42,B49,B56,B63,B70,B77,F7,F14,F21,F28,F35,F42,F49,F56,F63,F70,F71)</f>
        <v>765</v>
      </c>
      <c r="C5" s="109">
        <f>SUM(C7,C14,C21,C28,C35,C42,C49,C56,C63,C70,C77,G7,G14,G21,G28,G35,G42,G49,G56,G63,G70,G71)</f>
        <v>439</v>
      </c>
      <c r="D5" s="110">
        <f>SUM(D7,D14,D21,D28,D35,D42,D49,D56,D63,D70,D77,H7,H14,H21,H28,H35,H42,H49,H56,H63,H70,H71)</f>
        <v>326</v>
      </c>
      <c r="E5" s="111"/>
      <c r="F5" s="112"/>
      <c r="G5" s="111"/>
      <c r="H5" s="111"/>
    </row>
    <row r="6" spans="1:8" ht="10.5" customHeight="1">
      <c r="A6" s="113"/>
      <c r="B6" s="114"/>
      <c r="C6" s="114"/>
      <c r="D6" s="114"/>
      <c r="E6" s="111"/>
      <c r="F6" s="112"/>
      <c r="G6" s="111"/>
      <c r="H6" s="111"/>
    </row>
    <row r="7" spans="1:9" ht="14.25">
      <c r="A7" s="116" t="s">
        <v>240</v>
      </c>
      <c r="B7" s="140">
        <v>55</v>
      </c>
      <c r="C7" s="140">
        <v>22</v>
      </c>
      <c r="D7" s="140">
        <v>33</v>
      </c>
      <c r="E7" s="118" t="s">
        <v>241</v>
      </c>
      <c r="F7" s="139">
        <v>25</v>
      </c>
      <c r="G7" s="140">
        <v>16</v>
      </c>
      <c r="H7" s="141">
        <v>9</v>
      </c>
      <c r="I7" s="120"/>
    </row>
    <row r="8" spans="1:9" ht="14.25">
      <c r="A8" s="116">
        <v>0</v>
      </c>
      <c r="B8" s="140">
        <v>5</v>
      </c>
      <c r="C8" s="140">
        <v>0</v>
      </c>
      <c r="D8" s="140">
        <v>5</v>
      </c>
      <c r="E8" s="118">
        <v>55</v>
      </c>
      <c r="F8" s="139">
        <v>10</v>
      </c>
      <c r="G8" s="140">
        <v>7</v>
      </c>
      <c r="H8" s="141">
        <v>3</v>
      </c>
      <c r="I8" s="120"/>
    </row>
    <row r="9" spans="1:9" ht="14.25">
      <c r="A9" s="116">
        <v>1</v>
      </c>
      <c r="B9" s="140">
        <v>14</v>
      </c>
      <c r="C9" s="140">
        <v>7</v>
      </c>
      <c r="D9" s="140">
        <v>7</v>
      </c>
      <c r="E9" s="118">
        <v>56</v>
      </c>
      <c r="F9" s="139">
        <v>3</v>
      </c>
      <c r="G9" s="140">
        <v>1</v>
      </c>
      <c r="H9" s="141">
        <v>2</v>
      </c>
      <c r="I9" s="120"/>
    </row>
    <row r="10" spans="1:9" ht="14.25">
      <c r="A10" s="116">
        <v>2</v>
      </c>
      <c r="B10" s="140">
        <v>12</v>
      </c>
      <c r="C10" s="140">
        <v>5</v>
      </c>
      <c r="D10" s="140">
        <v>7</v>
      </c>
      <c r="E10" s="118">
        <v>57</v>
      </c>
      <c r="F10" s="139">
        <v>9</v>
      </c>
      <c r="G10" s="140">
        <v>6</v>
      </c>
      <c r="H10" s="141">
        <v>3</v>
      </c>
      <c r="I10" s="120"/>
    </row>
    <row r="11" spans="1:9" ht="14.25">
      <c r="A11" s="116">
        <v>3</v>
      </c>
      <c r="B11" s="140">
        <v>15</v>
      </c>
      <c r="C11" s="140">
        <v>5</v>
      </c>
      <c r="D11" s="140">
        <v>10</v>
      </c>
      <c r="E11" s="118">
        <v>58</v>
      </c>
      <c r="F11" s="139">
        <v>3</v>
      </c>
      <c r="G11" s="140">
        <v>2</v>
      </c>
      <c r="H11" s="141">
        <v>1</v>
      </c>
      <c r="I11" s="120"/>
    </row>
    <row r="12" spans="1:9" ht="14.25">
      <c r="A12" s="121">
        <v>4</v>
      </c>
      <c r="B12" s="137">
        <v>9</v>
      </c>
      <c r="C12" s="137">
        <v>5</v>
      </c>
      <c r="D12" s="137">
        <v>4</v>
      </c>
      <c r="E12" s="123">
        <v>59</v>
      </c>
      <c r="F12" s="136" t="s">
        <v>209</v>
      </c>
      <c r="G12" s="137" t="s">
        <v>209</v>
      </c>
      <c r="H12" s="138" t="s">
        <v>209</v>
      </c>
      <c r="I12" s="120"/>
    </row>
    <row r="13" spans="1:9" ht="10.5" customHeight="1">
      <c r="A13" s="116"/>
      <c r="B13" s="140"/>
      <c r="C13" s="140"/>
      <c r="D13" s="140"/>
      <c r="E13" s="118"/>
      <c r="F13" s="139"/>
      <c r="G13" s="140"/>
      <c r="H13" s="141"/>
      <c r="I13" s="120"/>
    </row>
    <row r="14" spans="1:9" ht="14.25">
      <c r="A14" s="116" t="s">
        <v>242</v>
      </c>
      <c r="B14" s="140">
        <v>25</v>
      </c>
      <c r="C14" s="140">
        <v>12</v>
      </c>
      <c r="D14" s="140">
        <v>13</v>
      </c>
      <c r="E14" s="118" t="s">
        <v>243</v>
      </c>
      <c r="F14" s="139">
        <v>22</v>
      </c>
      <c r="G14" s="140">
        <v>13</v>
      </c>
      <c r="H14" s="141">
        <v>9</v>
      </c>
      <c r="I14" s="120"/>
    </row>
    <row r="15" spans="1:9" ht="14.25">
      <c r="A15" s="116">
        <v>5</v>
      </c>
      <c r="B15" s="140">
        <v>4</v>
      </c>
      <c r="C15" s="140">
        <v>2</v>
      </c>
      <c r="D15" s="140">
        <v>2</v>
      </c>
      <c r="E15" s="118">
        <v>60</v>
      </c>
      <c r="F15" s="139">
        <v>10</v>
      </c>
      <c r="G15" s="140">
        <v>6</v>
      </c>
      <c r="H15" s="141">
        <v>4</v>
      </c>
      <c r="I15" s="120"/>
    </row>
    <row r="16" spans="1:9" ht="14.25">
      <c r="A16" s="116">
        <v>6</v>
      </c>
      <c r="B16" s="140">
        <v>7</v>
      </c>
      <c r="C16" s="140">
        <v>2</v>
      </c>
      <c r="D16" s="140">
        <v>5</v>
      </c>
      <c r="E16" s="118">
        <v>61</v>
      </c>
      <c r="F16" s="139">
        <v>5</v>
      </c>
      <c r="G16" s="140">
        <v>3</v>
      </c>
      <c r="H16" s="141">
        <v>2</v>
      </c>
      <c r="I16" s="120"/>
    </row>
    <row r="17" spans="1:9" ht="14.25">
      <c r="A17" s="116">
        <v>7</v>
      </c>
      <c r="B17" s="140">
        <v>5</v>
      </c>
      <c r="C17" s="140">
        <v>2</v>
      </c>
      <c r="D17" s="140">
        <v>3</v>
      </c>
      <c r="E17" s="118">
        <v>62</v>
      </c>
      <c r="F17" s="139">
        <v>4</v>
      </c>
      <c r="G17" s="140">
        <v>2</v>
      </c>
      <c r="H17" s="141">
        <v>2</v>
      </c>
      <c r="I17" s="120"/>
    </row>
    <row r="18" spans="1:9" ht="14.25">
      <c r="A18" s="116">
        <v>8</v>
      </c>
      <c r="B18" s="140">
        <v>2</v>
      </c>
      <c r="C18" s="140">
        <v>1</v>
      </c>
      <c r="D18" s="140">
        <v>1</v>
      </c>
      <c r="E18" s="118">
        <v>63</v>
      </c>
      <c r="F18" s="139">
        <v>1</v>
      </c>
      <c r="G18" s="140">
        <v>1</v>
      </c>
      <c r="H18" s="141">
        <v>0</v>
      </c>
      <c r="I18" s="120"/>
    </row>
    <row r="19" spans="1:9" ht="14.25">
      <c r="A19" s="121">
        <v>9</v>
      </c>
      <c r="B19" s="137">
        <v>7</v>
      </c>
      <c r="C19" s="137">
        <v>5</v>
      </c>
      <c r="D19" s="137">
        <v>2</v>
      </c>
      <c r="E19" s="123">
        <v>64</v>
      </c>
      <c r="F19" s="136">
        <v>2</v>
      </c>
      <c r="G19" s="137">
        <v>1</v>
      </c>
      <c r="H19" s="138">
        <v>1</v>
      </c>
      <c r="I19" s="120"/>
    </row>
    <row r="20" spans="1:9" ht="10.5" customHeight="1">
      <c r="A20" s="116"/>
      <c r="B20" s="140"/>
      <c r="C20" s="140"/>
      <c r="D20" s="140"/>
      <c r="E20" s="118"/>
      <c r="F20" s="139"/>
      <c r="G20" s="140"/>
      <c r="H20" s="141"/>
      <c r="I20" s="120"/>
    </row>
    <row r="21" spans="1:9" ht="14.25">
      <c r="A21" s="116" t="s">
        <v>244</v>
      </c>
      <c r="B21" s="140">
        <v>26</v>
      </c>
      <c r="C21" s="140">
        <v>18</v>
      </c>
      <c r="D21" s="140">
        <v>8</v>
      </c>
      <c r="E21" s="118" t="s">
        <v>245</v>
      </c>
      <c r="F21" s="139">
        <v>11</v>
      </c>
      <c r="G21" s="140">
        <v>6</v>
      </c>
      <c r="H21" s="141">
        <v>5</v>
      </c>
      <c r="I21" s="120"/>
    </row>
    <row r="22" spans="1:9" ht="14.25">
      <c r="A22" s="116">
        <v>10</v>
      </c>
      <c r="B22" s="140">
        <v>12</v>
      </c>
      <c r="C22" s="140">
        <v>8</v>
      </c>
      <c r="D22" s="140">
        <v>4</v>
      </c>
      <c r="E22" s="118">
        <v>65</v>
      </c>
      <c r="F22" s="139">
        <v>3</v>
      </c>
      <c r="G22" s="140">
        <v>1</v>
      </c>
      <c r="H22" s="141">
        <v>2</v>
      </c>
      <c r="I22" s="120"/>
    </row>
    <row r="23" spans="1:9" ht="14.25">
      <c r="A23" s="116">
        <v>11</v>
      </c>
      <c r="B23" s="140">
        <v>2</v>
      </c>
      <c r="C23" s="140">
        <v>1</v>
      </c>
      <c r="D23" s="140">
        <v>1</v>
      </c>
      <c r="E23" s="118">
        <v>66</v>
      </c>
      <c r="F23" s="139" t="s">
        <v>209</v>
      </c>
      <c r="G23" s="140" t="s">
        <v>209</v>
      </c>
      <c r="H23" s="141" t="s">
        <v>209</v>
      </c>
      <c r="I23" s="120"/>
    </row>
    <row r="24" spans="1:9" ht="14.25">
      <c r="A24" s="116">
        <v>12</v>
      </c>
      <c r="B24" s="140">
        <v>4</v>
      </c>
      <c r="C24" s="140">
        <v>3</v>
      </c>
      <c r="D24" s="140">
        <v>1</v>
      </c>
      <c r="E24" s="118">
        <v>67</v>
      </c>
      <c r="F24" s="139">
        <v>5</v>
      </c>
      <c r="G24" s="140">
        <v>3</v>
      </c>
      <c r="H24" s="141">
        <v>2</v>
      </c>
      <c r="I24" s="120"/>
    </row>
    <row r="25" spans="1:9" ht="14.25">
      <c r="A25" s="116">
        <v>13</v>
      </c>
      <c r="B25" s="140">
        <v>3</v>
      </c>
      <c r="C25" s="140">
        <v>3</v>
      </c>
      <c r="D25" s="140">
        <v>0</v>
      </c>
      <c r="E25" s="118">
        <v>68</v>
      </c>
      <c r="F25" s="139">
        <v>3</v>
      </c>
      <c r="G25" s="140">
        <v>2</v>
      </c>
      <c r="H25" s="141">
        <v>1</v>
      </c>
      <c r="I25" s="120"/>
    </row>
    <row r="26" spans="1:9" ht="14.25">
      <c r="A26" s="121">
        <v>14</v>
      </c>
      <c r="B26" s="137">
        <v>5</v>
      </c>
      <c r="C26" s="137">
        <v>3</v>
      </c>
      <c r="D26" s="137">
        <v>2</v>
      </c>
      <c r="E26" s="123">
        <v>69</v>
      </c>
      <c r="F26" s="136" t="s">
        <v>209</v>
      </c>
      <c r="G26" s="137" t="s">
        <v>209</v>
      </c>
      <c r="H26" s="138" t="s">
        <v>209</v>
      </c>
      <c r="I26" s="120"/>
    </row>
    <row r="27" spans="1:9" ht="10.5" customHeight="1">
      <c r="A27" s="116"/>
      <c r="B27" s="140"/>
      <c r="C27" s="140"/>
      <c r="D27" s="140"/>
      <c r="E27" s="118"/>
      <c r="F27" s="139"/>
      <c r="G27" s="140"/>
      <c r="H27" s="141"/>
      <c r="I27" s="120"/>
    </row>
    <row r="28" spans="1:9" ht="14.25">
      <c r="A28" s="116" t="s">
        <v>246</v>
      </c>
      <c r="B28" s="140">
        <v>57</v>
      </c>
      <c r="C28" s="140">
        <v>36</v>
      </c>
      <c r="D28" s="140">
        <v>21</v>
      </c>
      <c r="E28" s="118" t="s">
        <v>247</v>
      </c>
      <c r="F28" s="139">
        <v>4</v>
      </c>
      <c r="G28" s="140">
        <v>3</v>
      </c>
      <c r="H28" s="141">
        <v>1</v>
      </c>
      <c r="I28" s="120"/>
    </row>
    <row r="29" spans="1:9" ht="14.25">
      <c r="A29" s="116">
        <v>15</v>
      </c>
      <c r="B29" s="140">
        <v>1</v>
      </c>
      <c r="C29" s="140">
        <v>1</v>
      </c>
      <c r="D29" s="140">
        <v>0</v>
      </c>
      <c r="E29" s="118">
        <v>70</v>
      </c>
      <c r="F29" s="139" t="s">
        <v>209</v>
      </c>
      <c r="G29" s="140" t="s">
        <v>209</v>
      </c>
      <c r="H29" s="141" t="s">
        <v>209</v>
      </c>
      <c r="I29" s="120"/>
    </row>
    <row r="30" spans="1:9" ht="14.25">
      <c r="A30" s="116">
        <v>16</v>
      </c>
      <c r="B30" s="140">
        <v>5</v>
      </c>
      <c r="C30" s="140">
        <v>4</v>
      </c>
      <c r="D30" s="140">
        <v>1</v>
      </c>
      <c r="E30" s="118">
        <v>71</v>
      </c>
      <c r="F30" s="139">
        <v>2</v>
      </c>
      <c r="G30" s="140">
        <v>1</v>
      </c>
      <c r="H30" s="141">
        <v>1</v>
      </c>
      <c r="I30" s="120"/>
    </row>
    <row r="31" spans="1:9" ht="14.25">
      <c r="A31" s="116">
        <v>17</v>
      </c>
      <c r="B31" s="140">
        <v>2</v>
      </c>
      <c r="C31" s="140">
        <v>1</v>
      </c>
      <c r="D31" s="140">
        <v>1</v>
      </c>
      <c r="E31" s="118">
        <v>72</v>
      </c>
      <c r="F31" s="139">
        <v>1</v>
      </c>
      <c r="G31" s="140">
        <v>1</v>
      </c>
      <c r="H31" s="141">
        <v>0</v>
      </c>
      <c r="I31" s="120"/>
    </row>
    <row r="32" spans="1:9" ht="14.25">
      <c r="A32" s="116">
        <v>18</v>
      </c>
      <c r="B32" s="140">
        <v>8</v>
      </c>
      <c r="C32" s="140">
        <v>4</v>
      </c>
      <c r="D32" s="140">
        <v>4</v>
      </c>
      <c r="E32" s="118">
        <v>73</v>
      </c>
      <c r="F32" s="139">
        <v>1</v>
      </c>
      <c r="G32" s="140">
        <v>1</v>
      </c>
      <c r="H32" s="141">
        <v>0</v>
      </c>
      <c r="I32" s="120"/>
    </row>
    <row r="33" spans="1:9" ht="14.25">
      <c r="A33" s="121">
        <v>19</v>
      </c>
      <c r="B33" s="137">
        <v>41</v>
      </c>
      <c r="C33" s="137">
        <v>26</v>
      </c>
      <c r="D33" s="137">
        <v>15</v>
      </c>
      <c r="E33" s="123">
        <v>74</v>
      </c>
      <c r="F33" s="136" t="s">
        <v>209</v>
      </c>
      <c r="G33" s="137" t="s">
        <v>209</v>
      </c>
      <c r="H33" s="138" t="s">
        <v>209</v>
      </c>
      <c r="I33" s="120"/>
    </row>
    <row r="34" spans="1:9" ht="10.5" customHeight="1">
      <c r="A34" s="116"/>
      <c r="B34" s="140"/>
      <c r="C34" s="140"/>
      <c r="D34" s="140"/>
      <c r="E34" s="118"/>
      <c r="F34" s="139"/>
      <c r="G34" s="140"/>
      <c r="H34" s="141"/>
      <c r="I34" s="120"/>
    </row>
    <row r="35" spans="1:9" ht="14.25">
      <c r="A35" s="116" t="s">
        <v>248</v>
      </c>
      <c r="B35" s="140">
        <v>163</v>
      </c>
      <c r="C35" s="140">
        <v>110</v>
      </c>
      <c r="D35" s="140">
        <v>53</v>
      </c>
      <c r="E35" s="118" t="s">
        <v>249</v>
      </c>
      <c r="F35" s="139">
        <v>2</v>
      </c>
      <c r="G35" s="140">
        <v>0</v>
      </c>
      <c r="H35" s="141">
        <v>2</v>
      </c>
      <c r="I35" s="120"/>
    </row>
    <row r="36" spans="1:9" ht="14.25">
      <c r="A36" s="116">
        <v>20</v>
      </c>
      <c r="B36" s="140">
        <v>25</v>
      </c>
      <c r="C36" s="140">
        <v>19</v>
      </c>
      <c r="D36" s="140">
        <v>6</v>
      </c>
      <c r="E36" s="118">
        <v>75</v>
      </c>
      <c r="F36" s="139" t="s">
        <v>209</v>
      </c>
      <c r="G36" s="140" t="s">
        <v>209</v>
      </c>
      <c r="H36" s="141" t="s">
        <v>209</v>
      </c>
      <c r="I36" s="120"/>
    </row>
    <row r="37" spans="1:9" ht="14.25">
      <c r="A37" s="116">
        <v>21</v>
      </c>
      <c r="B37" s="140">
        <v>20</v>
      </c>
      <c r="C37" s="140">
        <v>14</v>
      </c>
      <c r="D37" s="140">
        <v>6</v>
      </c>
      <c r="E37" s="118">
        <v>76</v>
      </c>
      <c r="F37" s="139">
        <v>2</v>
      </c>
      <c r="G37" s="140">
        <v>0</v>
      </c>
      <c r="H37" s="141">
        <v>2</v>
      </c>
      <c r="I37" s="120"/>
    </row>
    <row r="38" spans="1:9" ht="14.25">
      <c r="A38" s="116">
        <v>22</v>
      </c>
      <c r="B38" s="140">
        <v>24</v>
      </c>
      <c r="C38" s="140">
        <v>10</v>
      </c>
      <c r="D38" s="140">
        <v>14</v>
      </c>
      <c r="E38" s="118">
        <v>77</v>
      </c>
      <c r="F38" s="139" t="s">
        <v>209</v>
      </c>
      <c r="G38" s="140" t="s">
        <v>209</v>
      </c>
      <c r="H38" s="141" t="s">
        <v>209</v>
      </c>
      <c r="I38" s="120"/>
    </row>
    <row r="39" spans="1:9" ht="14.25">
      <c r="A39" s="116">
        <v>23</v>
      </c>
      <c r="B39" s="140">
        <v>58</v>
      </c>
      <c r="C39" s="140">
        <v>42</v>
      </c>
      <c r="D39" s="140">
        <v>16</v>
      </c>
      <c r="E39" s="118">
        <v>78</v>
      </c>
      <c r="F39" s="139" t="s">
        <v>209</v>
      </c>
      <c r="G39" s="140" t="s">
        <v>209</v>
      </c>
      <c r="H39" s="141" t="s">
        <v>209</v>
      </c>
      <c r="I39" s="120"/>
    </row>
    <row r="40" spans="1:9" ht="14.25">
      <c r="A40" s="121">
        <v>24</v>
      </c>
      <c r="B40" s="137">
        <v>36</v>
      </c>
      <c r="C40" s="137">
        <v>25</v>
      </c>
      <c r="D40" s="137">
        <v>11</v>
      </c>
      <c r="E40" s="123">
        <v>79</v>
      </c>
      <c r="F40" s="136" t="s">
        <v>209</v>
      </c>
      <c r="G40" s="137" t="s">
        <v>209</v>
      </c>
      <c r="H40" s="138" t="s">
        <v>209</v>
      </c>
      <c r="I40" s="120"/>
    </row>
    <row r="41" spans="1:9" ht="10.5" customHeight="1">
      <c r="A41" s="116"/>
      <c r="B41" s="140"/>
      <c r="C41" s="140"/>
      <c r="D41" s="140"/>
      <c r="E41" s="118"/>
      <c r="F41" s="139"/>
      <c r="G41" s="140"/>
      <c r="H41" s="141"/>
      <c r="I41" s="120"/>
    </row>
    <row r="42" spans="1:9" ht="14.25">
      <c r="A42" s="116" t="s">
        <v>250</v>
      </c>
      <c r="B42" s="140">
        <v>128</v>
      </c>
      <c r="C42" s="140">
        <v>58</v>
      </c>
      <c r="D42" s="140">
        <v>70</v>
      </c>
      <c r="E42" s="118" t="s">
        <v>251</v>
      </c>
      <c r="F42" s="139">
        <v>1</v>
      </c>
      <c r="G42" s="140">
        <v>1</v>
      </c>
      <c r="H42" s="141">
        <v>0</v>
      </c>
      <c r="I42" s="120"/>
    </row>
    <row r="43" spans="1:9" ht="14.25">
      <c r="A43" s="116">
        <v>25</v>
      </c>
      <c r="B43" s="140">
        <v>30</v>
      </c>
      <c r="C43" s="140">
        <v>19</v>
      </c>
      <c r="D43" s="140">
        <v>11</v>
      </c>
      <c r="E43" s="118">
        <v>80</v>
      </c>
      <c r="F43" s="139" t="s">
        <v>209</v>
      </c>
      <c r="G43" s="140" t="s">
        <v>209</v>
      </c>
      <c r="H43" s="141" t="s">
        <v>209</v>
      </c>
      <c r="I43" s="120"/>
    </row>
    <row r="44" spans="1:9" ht="14.25">
      <c r="A44" s="116">
        <v>26</v>
      </c>
      <c r="B44" s="140">
        <v>34</v>
      </c>
      <c r="C44" s="140">
        <v>9</v>
      </c>
      <c r="D44" s="140">
        <v>25</v>
      </c>
      <c r="E44" s="118">
        <v>81</v>
      </c>
      <c r="F44" s="139">
        <v>1</v>
      </c>
      <c r="G44" s="140">
        <v>1</v>
      </c>
      <c r="H44" s="141">
        <v>0</v>
      </c>
      <c r="I44" s="120"/>
    </row>
    <row r="45" spans="1:9" ht="14.25">
      <c r="A45" s="116">
        <v>27</v>
      </c>
      <c r="B45" s="140">
        <v>28</v>
      </c>
      <c r="C45" s="140">
        <v>11</v>
      </c>
      <c r="D45" s="140">
        <v>17</v>
      </c>
      <c r="E45" s="118">
        <v>82</v>
      </c>
      <c r="F45" s="139" t="s">
        <v>209</v>
      </c>
      <c r="G45" s="140" t="s">
        <v>209</v>
      </c>
      <c r="H45" s="141" t="s">
        <v>209</v>
      </c>
      <c r="I45" s="120"/>
    </row>
    <row r="46" spans="1:9" ht="14.25">
      <c r="A46" s="116">
        <v>28</v>
      </c>
      <c r="B46" s="140">
        <v>14</v>
      </c>
      <c r="C46" s="140">
        <v>11</v>
      </c>
      <c r="D46" s="140">
        <v>3</v>
      </c>
      <c r="E46" s="118">
        <v>83</v>
      </c>
      <c r="F46" s="139" t="s">
        <v>209</v>
      </c>
      <c r="G46" s="140" t="s">
        <v>209</v>
      </c>
      <c r="H46" s="141" t="s">
        <v>209</v>
      </c>
      <c r="I46" s="120"/>
    </row>
    <row r="47" spans="1:9" ht="14.25">
      <c r="A47" s="121">
        <v>29</v>
      </c>
      <c r="B47" s="137">
        <v>22</v>
      </c>
      <c r="C47" s="137">
        <v>8</v>
      </c>
      <c r="D47" s="137">
        <v>14</v>
      </c>
      <c r="E47" s="123">
        <v>84</v>
      </c>
      <c r="F47" s="136" t="s">
        <v>209</v>
      </c>
      <c r="G47" s="137" t="s">
        <v>209</v>
      </c>
      <c r="H47" s="138" t="s">
        <v>209</v>
      </c>
      <c r="I47" s="120"/>
    </row>
    <row r="48" spans="1:9" ht="10.5" customHeight="1">
      <c r="A48" s="116"/>
      <c r="B48" s="140"/>
      <c r="C48" s="140"/>
      <c r="D48" s="140"/>
      <c r="E48" s="118"/>
      <c r="F48" s="139"/>
      <c r="G48" s="140"/>
      <c r="H48" s="141"/>
      <c r="I48" s="120"/>
    </row>
    <row r="49" spans="1:9" ht="14.25">
      <c r="A49" s="116" t="s">
        <v>252</v>
      </c>
      <c r="B49" s="140">
        <v>93</v>
      </c>
      <c r="C49" s="140">
        <v>50</v>
      </c>
      <c r="D49" s="140">
        <v>43</v>
      </c>
      <c r="E49" s="118" t="s">
        <v>253</v>
      </c>
      <c r="F49" s="139">
        <v>0</v>
      </c>
      <c r="G49" s="140">
        <v>0</v>
      </c>
      <c r="H49" s="141">
        <v>0</v>
      </c>
      <c r="I49" s="120"/>
    </row>
    <row r="50" spans="1:9" ht="14.25">
      <c r="A50" s="116">
        <v>30</v>
      </c>
      <c r="B50" s="140">
        <v>22</v>
      </c>
      <c r="C50" s="140">
        <v>10</v>
      </c>
      <c r="D50" s="140">
        <v>12</v>
      </c>
      <c r="E50" s="118">
        <v>85</v>
      </c>
      <c r="F50" s="139" t="s">
        <v>209</v>
      </c>
      <c r="G50" s="140" t="s">
        <v>209</v>
      </c>
      <c r="H50" s="141" t="s">
        <v>209</v>
      </c>
      <c r="I50" s="120"/>
    </row>
    <row r="51" spans="1:9" ht="14.25">
      <c r="A51" s="116">
        <v>31</v>
      </c>
      <c r="B51" s="140">
        <v>17</v>
      </c>
      <c r="C51" s="140">
        <v>10</v>
      </c>
      <c r="D51" s="140">
        <v>7</v>
      </c>
      <c r="E51" s="118">
        <v>86</v>
      </c>
      <c r="F51" s="139" t="s">
        <v>209</v>
      </c>
      <c r="G51" s="140" t="s">
        <v>209</v>
      </c>
      <c r="H51" s="141" t="s">
        <v>209</v>
      </c>
      <c r="I51" s="120"/>
    </row>
    <row r="52" spans="1:9" ht="14.25">
      <c r="A52" s="116">
        <v>32</v>
      </c>
      <c r="B52" s="140">
        <v>19</v>
      </c>
      <c r="C52" s="140">
        <v>12</v>
      </c>
      <c r="D52" s="140">
        <v>7</v>
      </c>
      <c r="E52" s="118">
        <v>87</v>
      </c>
      <c r="F52" s="139" t="s">
        <v>209</v>
      </c>
      <c r="G52" s="140" t="s">
        <v>209</v>
      </c>
      <c r="H52" s="141" t="s">
        <v>209</v>
      </c>
      <c r="I52" s="120"/>
    </row>
    <row r="53" spans="1:9" ht="14.25">
      <c r="A53" s="116">
        <v>33</v>
      </c>
      <c r="B53" s="140">
        <v>19</v>
      </c>
      <c r="C53" s="140">
        <v>10</v>
      </c>
      <c r="D53" s="140">
        <v>9</v>
      </c>
      <c r="E53" s="118">
        <v>88</v>
      </c>
      <c r="F53" s="139" t="s">
        <v>209</v>
      </c>
      <c r="G53" s="140" t="s">
        <v>209</v>
      </c>
      <c r="H53" s="141" t="s">
        <v>209</v>
      </c>
      <c r="I53" s="120"/>
    </row>
    <row r="54" spans="1:9" ht="14.25">
      <c r="A54" s="121">
        <v>34</v>
      </c>
      <c r="B54" s="137">
        <v>16</v>
      </c>
      <c r="C54" s="137">
        <v>8</v>
      </c>
      <c r="D54" s="137">
        <v>8</v>
      </c>
      <c r="E54" s="123">
        <v>89</v>
      </c>
      <c r="F54" s="136" t="s">
        <v>209</v>
      </c>
      <c r="G54" s="137" t="s">
        <v>209</v>
      </c>
      <c r="H54" s="138" t="s">
        <v>209</v>
      </c>
      <c r="I54" s="120"/>
    </row>
    <row r="55" spans="1:9" ht="10.5" customHeight="1">
      <c r="A55" s="116"/>
      <c r="B55" s="140"/>
      <c r="C55" s="140"/>
      <c r="D55" s="140"/>
      <c r="E55" s="118"/>
      <c r="F55" s="139"/>
      <c r="G55" s="140"/>
      <c r="H55" s="141"/>
      <c r="I55" s="120"/>
    </row>
    <row r="56" spans="1:9" ht="14.25">
      <c r="A56" s="116" t="s">
        <v>254</v>
      </c>
      <c r="B56" s="140">
        <v>52</v>
      </c>
      <c r="C56" s="140">
        <v>35</v>
      </c>
      <c r="D56" s="140">
        <v>17</v>
      </c>
      <c r="E56" s="118" t="s">
        <v>255</v>
      </c>
      <c r="F56" s="139">
        <v>1</v>
      </c>
      <c r="G56" s="140">
        <v>0</v>
      </c>
      <c r="H56" s="141">
        <v>1</v>
      </c>
      <c r="I56" s="120"/>
    </row>
    <row r="57" spans="1:9" ht="14.25">
      <c r="A57" s="116">
        <v>35</v>
      </c>
      <c r="B57" s="140">
        <v>13</v>
      </c>
      <c r="C57" s="140">
        <v>9</v>
      </c>
      <c r="D57" s="140">
        <v>4</v>
      </c>
      <c r="E57" s="118">
        <v>90</v>
      </c>
      <c r="F57" s="139" t="s">
        <v>209</v>
      </c>
      <c r="G57" s="140" t="s">
        <v>209</v>
      </c>
      <c r="H57" s="141" t="s">
        <v>209</v>
      </c>
      <c r="I57" s="120"/>
    </row>
    <row r="58" spans="1:9" ht="14.25">
      <c r="A58" s="116">
        <v>36</v>
      </c>
      <c r="B58" s="140">
        <v>11</v>
      </c>
      <c r="C58" s="140">
        <v>6</v>
      </c>
      <c r="D58" s="140">
        <v>5</v>
      </c>
      <c r="E58" s="118">
        <v>91</v>
      </c>
      <c r="F58" s="139" t="s">
        <v>209</v>
      </c>
      <c r="G58" s="140" t="s">
        <v>209</v>
      </c>
      <c r="H58" s="141" t="s">
        <v>209</v>
      </c>
      <c r="I58" s="120"/>
    </row>
    <row r="59" spans="1:9" ht="14.25">
      <c r="A59" s="116">
        <v>37</v>
      </c>
      <c r="B59" s="140">
        <v>14</v>
      </c>
      <c r="C59" s="140">
        <v>11</v>
      </c>
      <c r="D59" s="140">
        <v>3</v>
      </c>
      <c r="E59" s="118">
        <v>92</v>
      </c>
      <c r="F59" s="139" t="s">
        <v>209</v>
      </c>
      <c r="G59" s="140" t="s">
        <v>209</v>
      </c>
      <c r="H59" s="141" t="s">
        <v>209</v>
      </c>
      <c r="I59" s="120"/>
    </row>
    <row r="60" spans="1:9" ht="14.25">
      <c r="A60" s="116">
        <v>38</v>
      </c>
      <c r="B60" s="140">
        <v>7</v>
      </c>
      <c r="C60" s="140">
        <v>4</v>
      </c>
      <c r="D60" s="140">
        <v>3</v>
      </c>
      <c r="E60" s="118">
        <v>93</v>
      </c>
      <c r="F60" s="139">
        <v>1</v>
      </c>
      <c r="G60" s="140">
        <v>0</v>
      </c>
      <c r="H60" s="141">
        <v>1</v>
      </c>
      <c r="I60" s="120"/>
    </row>
    <row r="61" spans="1:9" ht="14.25">
      <c r="A61" s="121">
        <v>39</v>
      </c>
      <c r="B61" s="137">
        <v>7</v>
      </c>
      <c r="C61" s="137">
        <v>5</v>
      </c>
      <c r="D61" s="137">
        <v>2</v>
      </c>
      <c r="E61" s="123">
        <v>94</v>
      </c>
      <c r="F61" s="136"/>
      <c r="G61" s="137"/>
      <c r="H61" s="138"/>
      <c r="I61" s="120"/>
    </row>
    <row r="62" spans="1:9" ht="10.5" customHeight="1">
      <c r="A62" s="116"/>
      <c r="B62" s="140"/>
      <c r="C62" s="140"/>
      <c r="D62" s="140"/>
      <c r="E62" s="118"/>
      <c r="F62" s="139"/>
      <c r="G62" s="140"/>
      <c r="H62" s="141"/>
      <c r="I62" s="120"/>
    </row>
    <row r="63" spans="1:9" ht="14.25">
      <c r="A63" s="116" t="s">
        <v>256</v>
      </c>
      <c r="B63" s="140">
        <v>43</v>
      </c>
      <c r="C63" s="140">
        <v>23</v>
      </c>
      <c r="D63" s="140">
        <v>20</v>
      </c>
      <c r="E63" s="118" t="s">
        <v>257</v>
      </c>
      <c r="F63" s="139"/>
      <c r="G63" s="140"/>
      <c r="H63" s="141"/>
      <c r="I63" s="120"/>
    </row>
    <row r="64" spans="1:9" ht="14.25">
      <c r="A64" s="116">
        <v>40</v>
      </c>
      <c r="B64" s="140">
        <v>11</v>
      </c>
      <c r="C64" s="140">
        <v>4</v>
      </c>
      <c r="D64" s="140">
        <v>7</v>
      </c>
      <c r="E64" s="118">
        <v>95</v>
      </c>
      <c r="F64" s="139"/>
      <c r="G64" s="140"/>
      <c r="H64" s="141"/>
      <c r="I64" s="120"/>
    </row>
    <row r="65" spans="1:9" ht="14.25">
      <c r="A65" s="116">
        <v>41</v>
      </c>
      <c r="B65" s="140">
        <v>13</v>
      </c>
      <c r="C65" s="140">
        <v>7</v>
      </c>
      <c r="D65" s="140">
        <v>6</v>
      </c>
      <c r="E65" s="118">
        <v>96</v>
      </c>
      <c r="F65" s="139"/>
      <c r="G65" s="140"/>
      <c r="H65" s="141"/>
      <c r="I65" s="120"/>
    </row>
    <row r="66" spans="1:9" ht="14.25">
      <c r="A66" s="116">
        <v>42</v>
      </c>
      <c r="B66" s="140">
        <v>10</v>
      </c>
      <c r="C66" s="140">
        <v>8</v>
      </c>
      <c r="D66" s="140">
        <v>2</v>
      </c>
      <c r="E66" s="118">
        <v>97</v>
      </c>
      <c r="F66" s="139"/>
      <c r="G66" s="140"/>
      <c r="H66" s="141"/>
      <c r="I66" s="120"/>
    </row>
    <row r="67" spans="1:9" ht="14.25">
      <c r="A67" s="116">
        <v>43</v>
      </c>
      <c r="B67" s="140">
        <v>3</v>
      </c>
      <c r="C67" s="140">
        <v>3</v>
      </c>
      <c r="D67" s="140">
        <v>0</v>
      </c>
      <c r="E67" s="118">
        <v>98</v>
      </c>
      <c r="F67" s="139"/>
      <c r="G67" s="140"/>
      <c r="H67" s="141"/>
      <c r="I67" s="120"/>
    </row>
    <row r="68" spans="1:9" ht="14.25">
      <c r="A68" s="121">
        <v>44</v>
      </c>
      <c r="B68" s="137">
        <v>6</v>
      </c>
      <c r="C68" s="137">
        <v>1</v>
      </c>
      <c r="D68" s="137">
        <v>5</v>
      </c>
      <c r="E68" s="123">
        <v>99</v>
      </c>
      <c r="F68" s="136"/>
      <c r="G68" s="137"/>
      <c r="H68" s="138"/>
      <c r="I68" s="120"/>
    </row>
    <row r="69" spans="1:9" ht="10.5" customHeight="1">
      <c r="A69" s="116"/>
      <c r="B69" s="140"/>
      <c r="C69" s="140"/>
      <c r="D69" s="140"/>
      <c r="E69" s="118"/>
      <c r="F69" s="139"/>
      <c r="G69" s="140"/>
      <c r="H69" s="141"/>
      <c r="I69" s="120"/>
    </row>
    <row r="70" spans="1:9" ht="14.25">
      <c r="A70" s="116" t="s">
        <v>258</v>
      </c>
      <c r="B70" s="140">
        <v>17</v>
      </c>
      <c r="C70" s="140">
        <v>8</v>
      </c>
      <c r="D70" s="140">
        <v>9</v>
      </c>
      <c r="E70" s="118" t="s">
        <v>263</v>
      </c>
      <c r="F70" s="139"/>
      <c r="G70" s="140"/>
      <c r="H70" s="141"/>
      <c r="I70" s="120"/>
    </row>
    <row r="71" spans="1:9" ht="14.25">
      <c r="A71" s="116">
        <v>45</v>
      </c>
      <c r="B71" s="140">
        <v>3</v>
      </c>
      <c r="C71" s="140">
        <v>1</v>
      </c>
      <c r="D71" s="140">
        <v>2</v>
      </c>
      <c r="E71" s="118" t="s">
        <v>264</v>
      </c>
      <c r="F71" s="139"/>
      <c r="G71" s="140"/>
      <c r="H71" s="141"/>
      <c r="I71" s="120"/>
    </row>
    <row r="72" spans="1:9" ht="14.25">
      <c r="A72" s="116">
        <v>46</v>
      </c>
      <c r="B72" s="140">
        <v>4</v>
      </c>
      <c r="C72" s="140">
        <v>4</v>
      </c>
      <c r="D72" s="140">
        <v>0</v>
      </c>
      <c r="E72" s="118"/>
      <c r="F72" s="119"/>
      <c r="G72" s="117"/>
      <c r="H72" s="111"/>
      <c r="I72" s="120"/>
    </row>
    <row r="73" spans="1:9" ht="14.25">
      <c r="A73" s="116">
        <v>47</v>
      </c>
      <c r="B73" s="140">
        <v>4</v>
      </c>
      <c r="C73" s="140">
        <v>1</v>
      </c>
      <c r="D73" s="140">
        <v>3</v>
      </c>
      <c r="E73" s="118"/>
      <c r="F73" s="118"/>
      <c r="G73" s="117"/>
      <c r="H73" s="111"/>
      <c r="I73" s="120"/>
    </row>
    <row r="74" spans="1:9" ht="14.25">
      <c r="A74" s="116">
        <v>48</v>
      </c>
      <c r="B74" s="140">
        <v>1</v>
      </c>
      <c r="C74" s="140">
        <v>0</v>
      </c>
      <c r="D74" s="140">
        <v>1</v>
      </c>
      <c r="E74" s="118" t="s">
        <v>265</v>
      </c>
      <c r="F74" s="118"/>
      <c r="G74" s="117"/>
      <c r="H74" s="111"/>
      <c r="I74" s="120"/>
    </row>
    <row r="75" spans="1:8" ht="14.25">
      <c r="A75" s="121">
        <v>49</v>
      </c>
      <c r="B75" s="137">
        <v>5</v>
      </c>
      <c r="C75" s="137">
        <v>2</v>
      </c>
      <c r="D75" s="137">
        <v>3</v>
      </c>
      <c r="E75" s="118" t="s">
        <v>266</v>
      </c>
      <c r="F75" s="118"/>
      <c r="G75" s="117"/>
      <c r="H75" s="111"/>
    </row>
    <row r="76" spans="1:8" ht="14.25">
      <c r="A76" s="116"/>
      <c r="B76" s="140"/>
      <c r="C76" s="140"/>
      <c r="D76" s="140"/>
      <c r="E76" s="118" t="s">
        <v>267</v>
      </c>
      <c r="F76" s="119">
        <f>B7+B14+B21</f>
        <v>106</v>
      </c>
      <c r="G76" s="117">
        <f>C7+C14+C21</f>
        <v>52</v>
      </c>
      <c r="H76" s="111">
        <f>D7+D14+D21</f>
        <v>54</v>
      </c>
    </row>
    <row r="77" spans="1:8" ht="14.25">
      <c r="A77" s="116" t="s">
        <v>259</v>
      </c>
      <c r="B77" s="140">
        <v>40</v>
      </c>
      <c r="C77" s="140">
        <v>28</v>
      </c>
      <c r="D77" s="140">
        <v>12</v>
      </c>
      <c r="E77" s="118" t="s">
        <v>268</v>
      </c>
      <c r="F77" s="119">
        <f>B28+B35+B42+B49+B56+B63+B70+B77+F7+F14</f>
        <v>640</v>
      </c>
      <c r="G77" s="117">
        <f>C28+C35+C42+C49+C56+C63+C70+C77+G7+G14</f>
        <v>377</v>
      </c>
      <c r="H77" s="111">
        <f>D28+D35+D42+D49+D56+D63+D70+D77+H7+H14</f>
        <v>263</v>
      </c>
    </row>
    <row r="78" spans="1:8" ht="14.25">
      <c r="A78" s="116">
        <v>50</v>
      </c>
      <c r="B78" s="140">
        <v>5</v>
      </c>
      <c r="C78" s="140">
        <v>3</v>
      </c>
      <c r="D78" s="140">
        <v>2</v>
      </c>
      <c r="E78" s="118" t="s">
        <v>269</v>
      </c>
      <c r="F78" s="119">
        <f>F21+F28+F35+F42+F49+F56+F63+F70</f>
        <v>19</v>
      </c>
      <c r="G78" s="117">
        <f>G21+G28+G35+G42+G49+G56+G63+G70</f>
        <v>10</v>
      </c>
      <c r="H78" s="111">
        <f>H21+H28+H35+H42+H49+H56+H63+H70</f>
        <v>9</v>
      </c>
    </row>
    <row r="79" spans="1:8" ht="14.25">
      <c r="A79" s="116">
        <v>51</v>
      </c>
      <c r="B79" s="140">
        <v>14</v>
      </c>
      <c r="C79" s="140">
        <v>11</v>
      </c>
      <c r="D79" s="140">
        <v>3</v>
      </c>
      <c r="E79" s="126" t="s">
        <v>270</v>
      </c>
      <c r="F79" s="119"/>
      <c r="G79" s="117"/>
      <c r="H79" s="111"/>
    </row>
    <row r="80" spans="1:8" ht="14.25">
      <c r="A80" s="116">
        <v>52</v>
      </c>
      <c r="B80" s="140">
        <v>7</v>
      </c>
      <c r="C80" s="140">
        <v>7</v>
      </c>
      <c r="D80" s="140">
        <v>0</v>
      </c>
      <c r="E80" s="118" t="s">
        <v>267</v>
      </c>
      <c r="F80" s="127">
        <f>F76/$B$5*100</f>
        <v>13.856209150326798</v>
      </c>
      <c r="G80" s="128">
        <f>G76/$C$5*100</f>
        <v>11.845102505694761</v>
      </c>
      <c r="H80" s="129">
        <f>H76/$D$5*100</f>
        <v>16.56441717791411</v>
      </c>
    </row>
    <row r="81" spans="1:8" ht="14.25">
      <c r="A81" s="116">
        <v>53</v>
      </c>
      <c r="B81" s="140">
        <v>5</v>
      </c>
      <c r="C81" s="140">
        <v>2</v>
      </c>
      <c r="D81" s="140">
        <v>3</v>
      </c>
      <c r="E81" s="118" t="s">
        <v>268</v>
      </c>
      <c r="F81" s="127">
        <f>F77/$B$5*100</f>
        <v>83.66013071895425</v>
      </c>
      <c r="G81" s="128">
        <f>G77/$C$5*100</f>
        <v>85.87699316628702</v>
      </c>
      <c r="H81" s="129">
        <f>H77/$D$5*100</f>
        <v>80.67484662576688</v>
      </c>
    </row>
    <row r="82" spans="1:8" ht="15" thickBot="1">
      <c r="A82" s="130">
        <v>54</v>
      </c>
      <c r="B82" s="142">
        <v>9</v>
      </c>
      <c r="C82" s="142">
        <v>5</v>
      </c>
      <c r="D82" s="142">
        <v>4</v>
      </c>
      <c r="E82" s="132" t="s">
        <v>269</v>
      </c>
      <c r="F82" s="133">
        <f>F78/$B$5*100</f>
        <v>2.4836601307189543</v>
      </c>
      <c r="G82" s="134">
        <f>G78/$C$5*100</f>
        <v>2.277904328018223</v>
      </c>
      <c r="H82" s="135">
        <f>H78/$D$5*100</f>
        <v>2.7607361963190185</v>
      </c>
    </row>
    <row r="83" ht="14.25">
      <c r="A83" s="184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3" customWidth="1"/>
    <col min="2" max="5" width="14.625" style="102" customWidth="1"/>
    <col min="6" max="6" width="14.625" style="103" customWidth="1"/>
    <col min="7" max="8" width="14.625" style="102" customWidth="1"/>
    <col min="9" max="16384" width="9.00390625" style="102" customWidth="1"/>
  </cols>
  <sheetData>
    <row r="1" spans="1:5" ht="14.25">
      <c r="A1" s="102" t="s">
        <v>277</v>
      </c>
      <c r="E1" s="182"/>
    </row>
    <row r="2" ht="10.5" customHeight="1">
      <c r="A2" s="102"/>
    </row>
    <row r="3" ht="15" thickBot="1">
      <c r="A3" s="102" t="s">
        <v>261</v>
      </c>
    </row>
    <row r="4" spans="1:8" ht="14.25">
      <c r="A4" s="104" t="s">
        <v>262</v>
      </c>
      <c r="B4" s="105" t="s">
        <v>5</v>
      </c>
      <c r="C4" s="105" t="s">
        <v>232</v>
      </c>
      <c r="D4" s="105" t="s">
        <v>233</v>
      </c>
      <c r="E4" s="106" t="s">
        <v>262</v>
      </c>
      <c r="F4" s="106" t="s">
        <v>5</v>
      </c>
      <c r="G4" s="106" t="s">
        <v>232</v>
      </c>
      <c r="H4" s="107" t="s">
        <v>233</v>
      </c>
    </row>
    <row r="5" spans="1:8" ht="14.25">
      <c r="A5" s="108" t="s">
        <v>5</v>
      </c>
      <c r="B5" s="109">
        <f>SUM(B7,B14,B21,B28,B35,B42,B49,B56,B63,B70,B77,F7,F14,F21,F28,F35,F42,F49,F56,F63,F70,F71)</f>
        <v>3888</v>
      </c>
      <c r="C5" s="109">
        <f>SUM(C7,C14,C21,C28,C35,C42,C49,C56,C63,C70,C77,G7,G14,G21,G28,G35,G42,G49,G56,G63,G70,G71)</f>
        <v>2167</v>
      </c>
      <c r="D5" s="110">
        <f>SUM(D7,D14,D21,D28,D35,D42,D49,D56,D63,D70,D77,H7,H14,H21,H28,H35,H42,H49,H56,H63,H70,H71)</f>
        <v>1721</v>
      </c>
      <c r="E5" s="111"/>
      <c r="F5" s="112"/>
      <c r="G5" s="111"/>
      <c r="H5" s="111"/>
    </row>
    <row r="6" spans="1:8" ht="10.5" customHeight="1">
      <c r="A6" s="113"/>
      <c r="B6" s="114"/>
      <c r="C6" s="114"/>
      <c r="D6" s="114"/>
      <c r="E6" s="111"/>
      <c r="F6" s="112"/>
      <c r="G6" s="111"/>
      <c r="H6" s="111"/>
    </row>
    <row r="7" spans="1:9" ht="14.25">
      <c r="A7" s="116" t="s">
        <v>240</v>
      </c>
      <c r="B7" s="140">
        <v>240</v>
      </c>
      <c r="C7" s="140">
        <v>121</v>
      </c>
      <c r="D7" s="140">
        <v>119</v>
      </c>
      <c r="E7" s="118" t="s">
        <v>241</v>
      </c>
      <c r="F7" s="139">
        <v>179</v>
      </c>
      <c r="G7" s="140">
        <v>101</v>
      </c>
      <c r="H7" s="141">
        <v>78</v>
      </c>
      <c r="I7" s="120"/>
    </row>
    <row r="8" spans="1:9" ht="14.25">
      <c r="A8" s="116">
        <v>0</v>
      </c>
      <c r="B8" s="140">
        <v>25</v>
      </c>
      <c r="C8" s="140">
        <v>8</v>
      </c>
      <c r="D8" s="140">
        <v>17</v>
      </c>
      <c r="E8" s="118">
        <v>55</v>
      </c>
      <c r="F8" s="139">
        <v>39</v>
      </c>
      <c r="G8" s="140">
        <v>22</v>
      </c>
      <c r="H8" s="141">
        <v>17</v>
      </c>
      <c r="I8" s="120"/>
    </row>
    <row r="9" spans="1:9" ht="14.25">
      <c r="A9" s="116">
        <v>1</v>
      </c>
      <c r="B9" s="140">
        <v>51</v>
      </c>
      <c r="C9" s="140">
        <v>25</v>
      </c>
      <c r="D9" s="140">
        <v>26</v>
      </c>
      <c r="E9" s="118">
        <v>56</v>
      </c>
      <c r="F9" s="139">
        <v>42</v>
      </c>
      <c r="G9" s="140">
        <v>29</v>
      </c>
      <c r="H9" s="141">
        <v>13</v>
      </c>
      <c r="I9" s="120"/>
    </row>
    <row r="10" spans="1:9" ht="14.25">
      <c r="A10" s="116">
        <v>2</v>
      </c>
      <c r="B10" s="140">
        <v>66</v>
      </c>
      <c r="C10" s="140">
        <v>36</v>
      </c>
      <c r="D10" s="140">
        <v>30</v>
      </c>
      <c r="E10" s="118">
        <v>57</v>
      </c>
      <c r="F10" s="139">
        <v>49</v>
      </c>
      <c r="G10" s="140">
        <v>27</v>
      </c>
      <c r="H10" s="141">
        <v>22</v>
      </c>
      <c r="I10" s="120"/>
    </row>
    <row r="11" spans="1:9" ht="14.25">
      <c r="A11" s="116">
        <v>3</v>
      </c>
      <c r="B11" s="140">
        <v>54</v>
      </c>
      <c r="C11" s="140">
        <v>32</v>
      </c>
      <c r="D11" s="140">
        <v>22</v>
      </c>
      <c r="E11" s="118">
        <v>58</v>
      </c>
      <c r="F11" s="139">
        <v>29</v>
      </c>
      <c r="G11" s="140">
        <v>12</v>
      </c>
      <c r="H11" s="141">
        <v>17</v>
      </c>
      <c r="I11" s="120"/>
    </row>
    <row r="12" spans="1:9" ht="14.25">
      <c r="A12" s="121">
        <v>4</v>
      </c>
      <c r="B12" s="137">
        <v>44</v>
      </c>
      <c r="C12" s="137">
        <v>20</v>
      </c>
      <c r="D12" s="137">
        <v>24</v>
      </c>
      <c r="E12" s="123">
        <v>59</v>
      </c>
      <c r="F12" s="136">
        <v>20</v>
      </c>
      <c r="G12" s="137">
        <v>11</v>
      </c>
      <c r="H12" s="138">
        <v>9</v>
      </c>
      <c r="I12" s="120"/>
    </row>
    <row r="13" spans="1:9" ht="10.5" customHeight="1">
      <c r="A13" s="116"/>
      <c r="B13" s="140"/>
      <c r="C13" s="140"/>
      <c r="D13" s="140"/>
      <c r="E13" s="118"/>
      <c r="F13" s="139"/>
      <c r="G13" s="140"/>
      <c r="H13" s="141"/>
      <c r="I13" s="120"/>
    </row>
    <row r="14" spans="1:9" ht="14.25">
      <c r="A14" s="116" t="s">
        <v>242</v>
      </c>
      <c r="B14" s="140">
        <v>161</v>
      </c>
      <c r="C14" s="140">
        <v>84</v>
      </c>
      <c r="D14" s="140">
        <v>77</v>
      </c>
      <c r="E14" s="118" t="s">
        <v>243</v>
      </c>
      <c r="F14" s="139">
        <v>150</v>
      </c>
      <c r="G14" s="140">
        <v>98</v>
      </c>
      <c r="H14" s="141">
        <v>52</v>
      </c>
      <c r="I14" s="120"/>
    </row>
    <row r="15" spans="1:9" ht="14.25">
      <c r="A15" s="116">
        <v>5</v>
      </c>
      <c r="B15" s="140">
        <v>43</v>
      </c>
      <c r="C15" s="140">
        <v>23</v>
      </c>
      <c r="D15" s="140">
        <v>20</v>
      </c>
      <c r="E15" s="118">
        <v>60</v>
      </c>
      <c r="F15" s="139">
        <v>34</v>
      </c>
      <c r="G15" s="140">
        <v>26</v>
      </c>
      <c r="H15" s="141">
        <v>8</v>
      </c>
      <c r="I15" s="120"/>
    </row>
    <row r="16" spans="1:9" ht="14.25">
      <c r="A16" s="116">
        <v>6</v>
      </c>
      <c r="B16" s="140">
        <v>40</v>
      </c>
      <c r="C16" s="140">
        <v>23</v>
      </c>
      <c r="D16" s="140">
        <v>17</v>
      </c>
      <c r="E16" s="118">
        <v>61</v>
      </c>
      <c r="F16" s="139">
        <v>35</v>
      </c>
      <c r="G16" s="140">
        <v>16</v>
      </c>
      <c r="H16" s="141">
        <v>19</v>
      </c>
      <c r="I16" s="120"/>
    </row>
    <row r="17" spans="1:9" ht="14.25">
      <c r="A17" s="116">
        <v>7</v>
      </c>
      <c r="B17" s="140">
        <v>35</v>
      </c>
      <c r="C17" s="140">
        <v>16</v>
      </c>
      <c r="D17" s="140">
        <v>19</v>
      </c>
      <c r="E17" s="118">
        <v>62</v>
      </c>
      <c r="F17" s="139">
        <v>27</v>
      </c>
      <c r="G17" s="140">
        <v>19</v>
      </c>
      <c r="H17" s="141">
        <v>8</v>
      </c>
      <c r="I17" s="120"/>
    </row>
    <row r="18" spans="1:9" ht="14.25">
      <c r="A18" s="116">
        <v>8</v>
      </c>
      <c r="B18" s="140">
        <v>20</v>
      </c>
      <c r="C18" s="140">
        <v>10</v>
      </c>
      <c r="D18" s="140">
        <v>10</v>
      </c>
      <c r="E18" s="118">
        <v>63</v>
      </c>
      <c r="F18" s="139">
        <v>32</v>
      </c>
      <c r="G18" s="140">
        <v>24</v>
      </c>
      <c r="H18" s="141">
        <v>8</v>
      </c>
      <c r="I18" s="120"/>
    </row>
    <row r="19" spans="1:9" ht="14.25">
      <c r="A19" s="121">
        <v>9</v>
      </c>
      <c r="B19" s="137">
        <v>23</v>
      </c>
      <c r="C19" s="137">
        <v>12</v>
      </c>
      <c r="D19" s="137">
        <v>11</v>
      </c>
      <c r="E19" s="123">
        <v>64</v>
      </c>
      <c r="F19" s="136">
        <v>22</v>
      </c>
      <c r="G19" s="137">
        <v>13</v>
      </c>
      <c r="H19" s="138">
        <v>9</v>
      </c>
      <c r="I19" s="120"/>
    </row>
    <row r="20" spans="1:9" ht="10.5" customHeight="1">
      <c r="A20" s="116"/>
      <c r="B20" s="140"/>
      <c r="C20" s="140"/>
      <c r="D20" s="140"/>
      <c r="E20" s="118"/>
      <c r="F20" s="139"/>
      <c r="G20" s="140"/>
      <c r="H20" s="141"/>
      <c r="I20" s="120"/>
    </row>
    <row r="21" spans="1:9" ht="14.25">
      <c r="A21" s="116" t="s">
        <v>244</v>
      </c>
      <c r="B21" s="140">
        <v>75</v>
      </c>
      <c r="C21" s="140">
        <v>37</v>
      </c>
      <c r="D21" s="140">
        <v>38</v>
      </c>
      <c r="E21" s="118" t="s">
        <v>245</v>
      </c>
      <c r="F21" s="139">
        <v>77</v>
      </c>
      <c r="G21" s="140">
        <v>46</v>
      </c>
      <c r="H21" s="141">
        <v>31</v>
      </c>
      <c r="I21" s="120"/>
    </row>
    <row r="22" spans="1:9" ht="14.25">
      <c r="A22" s="116">
        <v>10</v>
      </c>
      <c r="B22" s="140">
        <v>20</v>
      </c>
      <c r="C22" s="140">
        <v>10</v>
      </c>
      <c r="D22" s="140">
        <v>10</v>
      </c>
      <c r="E22" s="118">
        <v>65</v>
      </c>
      <c r="F22" s="139">
        <v>20</v>
      </c>
      <c r="G22" s="140">
        <v>10</v>
      </c>
      <c r="H22" s="141">
        <v>10</v>
      </c>
      <c r="I22" s="120"/>
    </row>
    <row r="23" spans="1:9" ht="14.25">
      <c r="A23" s="116">
        <v>11</v>
      </c>
      <c r="B23" s="140">
        <v>16</v>
      </c>
      <c r="C23" s="140">
        <v>8</v>
      </c>
      <c r="D23" s="140">
        <v>8</v>
      </c>
      <c r="E23" s="118">
        <v>66</v>
      </c>
      <c r="F23" s="139">
        <v>11</v>
      </c>
      <c r="G23" s="140">
        <v>10</v>
      </c>
      <c r="H23" s="141">
        <v>1</v>
      </c>
      <c r="I23" s="120"/>
    </row>
    <row r="24" spans="1:9" ht="14.25">
      <c r="A24" s="116">
        <v>12</v>
      </c>
      <c r="B24" s="140">
        <v>18</v>
      </c>
      <c r="C24" s="140">
        <v>8</v>
      </c>
      <c r="D24" s="140">
        <v>10</v>
      </c>
      <c r="E24" s="118">
        <v>67</v>
      </c>
      <c r="F24" s="139">
        <v>19</v>
      </c>
      <c r="G24" s="140">
        <v>8</v>
      </c>
      <c r="H24" s="141">
        <v>11</v>
      </c>
      <c r="I24" s="120"/>
    </row>
    <row r="25" spans="1:9" ht="14.25">
      <c r="A25" s="116">
        <v>13</v>
      </c>
      <c r="B25" s="140">
        <v>9</v>
      </c>
      <c r="C25" s="140">
        <v>3</v>
      </c>
      <c r="D25" s="140">
        <v>6</v>
      </c>
      <c r="E25" s="118">
        <v>68</v>
      </c>
      <c r="F25" s="139">
        <v>14</v>
      </c>
      <c r="G25" s="140">
        <v>9</v>
      </c>
      <c r="H25" s="141">
        <v>5</v>
      </c>
      <c r="I25" s="120"/>
    </row>
    <row r="26" spans="1:9" ht="14.25">
      <c r="A26" s="121">
        <v>14</v>
      </c>
      <c r="B26" s="137">
        <v>12</v>
      </c>
      <c r="C26" s="137">
        <v>8</v>
      </c>
      <c r="D26" s="137">
        <v>4</v>
      </c>
      <c r="E26" s="123">
        <v>69</v>
      </c>
      <c r="F26" s="136">
        <v>13</v>
      </c>
      <c r="G26" s="137">
        <v>9</v>
      </c>
      <c r="H26" s="138">
        <v>4</v>
      </c>
      <c r="I26" s="120"/>
    </row>
    <row r="27" spans="1:9" ht="10.5" customHeight="1">
      <c r="A27" s="116"/>
      <c r="B27" s="140"/>
      <c r="C27" s="140"/>
      <c r="D27" s="140"/>
      <c r="E27" s="118"/>
      <c r="F27" s="139"/>
      <c r="G27" s="140"/>
      <c r="H27" s="141"/>
      <c r="I27" s="120"/>
    </row>
    <row r="28" spans="1:9" ht="14.25">
      <c r="A28" s="116" t="s">
        <v>246</v>
      </c>
      <c r="B28" s="140">
        <v>184</v>
      </c>
      <c r="C28" s="140">
        <v>118</v>
      </c>
      <c r="D28" s="140">
        <v>66</v>
      </c>
      <c r="E28" s="118" t="s">
        <v>247</v>
      </c>
      <c r="F28" s="139">
        <v>61</v>
      </c>
      <c r="G28" s="140">
        <v>34</v>
      </c>
      <c r="H28" s="141">
        <v>27</v>
      </c>
      <c r="I28" s="120"/>
    </row>
    <row r="29" spans="1:9" ht="14.25">
      <c r="A29" s="116">
        <v>15</v>
      </c>
      <c r="B29" s="140">
        <v>8</v>
      </c>
      <c r="C29" s="140">
        <v>3</v>
      </c>
      <c r="D29" s="140">
        <v>5</v>
      </c>
      <c r="E29" s="118">
        <v>70</v>
      </c>
      <c r="F29" s="139">
        <v>11</v>
      </c>
      <c r="G29" s="140">
        <v>7</v>
      </c>
      <c r="H29" s="141">
        <v>4</v>
      </c>
      <c r="I29" s="120"/>
    </row>
    <row r="30" spans="1:9" ht="14.25">
      <c r="A30" s="116">
        <v>16</v>
      </c>
      <c r="B30" s="140">
        <v>18</v>
      </c>
      <c r="C30" s="140">
        <v>13</v>
      </c>
      <c r="D30" s="140">
        <v>5</v>
      </c>
      <c r="E30" s="118">
        <v>71</v>
      </c>
      <c r="F30" s="139">
        <v>14</v>
      </c>
      <c r="G30" s="140">
        <v>6</v>
      </c>
      <c r="H30" s="141">
        <v>8</v>
      </c>
      <c r="I30" s="120"/>
    </row>
    <row r="31" spans="1:9" ht="14.25">
      <c r="A31" s="116">
        <v>17</v>
      </c>
      <c r="B31" s="140">
        <v>5</v>
      </c>
      <c r="C31" s="140">
        <v>0</v>
      </c>
      <c r="D31" s="140">
        <v>5</v>
      </c>
      <c r="E31" s="118">
        <v>72</v>
      </c>
      <c r="F31" s="139">
        <v>12</v>
      </c>
      <c r="G31" s="140">
        <v>6</v>
      </c>
      <c r="H31" s="141">
        <v>6</v>
      </c>
      <c r="I31" s="120"/>
    </row>
    <row r="32" spans="1:9" ht="14.25">
      <c r="A32" s="116">
        <v>18</v>
      </c>
      <c r="B32" s="140">
        <v>39</v>
      </c>
      <c r="C32" s="140">
        <v>29</v>
      </c>
      <c r="D32" s="140">
        <v>10</v>
      </c>
      <c r="E32" s="118">
        <v>73</v>
      </c>
      <c r="F32" s="139">
        <v>16</v>
      </c>
      <c r="G32" s="140">
        <v>11</v>
      </c>
      <c r="H32" s="141">
        <v>5</v>
      </c>
      <c r="I32" s="120"/>
    </row>
    <row r="33" spans="1:9" ht="14.25">
      <c r="A33" s="121">
        <v>19</v>
      </c>
      <c r="B33" s="137">
        <v>114</v>
      </c>
      <c r="C33" s="137">
        <v>73</v>
      </c>
      <c r="D33" s="137">
        <v>41</v>
      </c>
      <c r="E33" s="123">
        <v>74</v>
      </c>
      <c r="F33" s="136">
        <v>8</v>
      </c>
      <c r="G33" s="137">
        <v>4</v>
      </c>
      <c r="H33" s="138">
        <v>4</v>
      </c>
      <c r="I33" s="120"/>
    </row>
    <row r="34" spans="1:9" ht="10.5" customHeight="1">
      <c r="A34" s="116"/>
      <c r="B34" s="140"/>
      <c r="C34" s="140"/>
      <c r="D34" s="140"/>
      <c r="E34" s="118"/>
      <c r="F34" s="139"/>
      <c r="G34" s="140"/>
      <c r="H34" s="141"/>
      <c r="I34" s="120"/>
    </row>
    <row r="35" spans="1:9" ht="14.25">
      <c r="A35" s="116" t="s">
        <v>248</v>
      </c>
      <c r="B35" s="140">
        <v>764</v>
      </c>
      <c r="C35" s="140">
        <v>433</v>
      </c>
      <c r="D35" s="140">
        <v>331</v>
      </c>
      <c r="E35" s="118" t="s">
        <v>249</v>
      </c>
      <c r="F35" s="139">
        <v>31</v>
      </c>
      <c r="G35" s="140">
        <v>14</v>
      </c>
      <c r="H35" s="141">
        <v>17</v>
      </c>
      <c r="I35" s="120"/>
    </row>
    <row r="36" spans="1:9" ht="14.25">
      <c r="A36" s="116">
        <v>20</v>
      </c>
      <c r="B36" s="140">
        <v>116</v>
      </c>
      <c r="C36" s="140">
        <v>74</v>
      </c>
      <c r="D36" s="140">
        <v>42</v>
      </c>
      <c r="E36" s="118">
        <v>75</v>
      </c>
      <c r="F36" s="139">
        <v>6</v>
      </c>
      <c r="G36" s="140">
        <v>2</v>
      </c>
      <c r="H36" s="141">
        <v>4</v>
      </c>
      <c r="I36" s="120"/>
    </row>
    <row r="37" spans="1:9" ht="14.25">
      <c r="A37" s="116">
        <v>21</v>
      </c>
      <c r="B37" s="140">
        <v>139</v>
      </c>
      <c r="C37" s="140">
        <v>80</v>
      </c>
      <c r="D37" s="140">
        <v>59</v>
      </c>
      <c r="E37" s="118">
        <v>76</v>
      </c>
      <c r="F37" s="139">
        <v>8</v>
      </c>
      <c r="G37" s="140">
        <v>5</v>
      </c>
      <c r="H37" s="141">
        <v>3</v>
      </c>
      <c r="I37" s="120"/>
    </row>
    <row r="38" spans="1:9" ht="14.25">
      <c r="A38" s="116">
        <v>22</v>
      </c>
      <c r="B38" s="140">
        <v>118</v>
      </c>
      <c r="C38" s="140">
        <v>65</v>
      </c>
      <c r="D38" s="140">
        <v>53</v>
      </c>
      <c r="E38" s="118">
        <v>77</v>
      </c>
      <c r="F38" s="139">
        <v>7</v>
      </c>
      <c r="G38" s="140">
        <v>4</v>
      </c>
      <c r="H38" s="141">
        <v>3</v>
      </c>
      <c r="I38" s="120"/>
    </row>
    <row r="39" spans="1:9" ht="14.25">
      <c r="A39" s="116">
        <v>23</v>
      </c>
      <c r="B39" s="140">
        <v>206</v>
      </c>
      <c r="C39" s="140">
        <v>108</v>
      </c>
      <c r="D39" s="140">
        <v>98</v>
      </c>
      <c r="E39" s="118">
        <v>78</v>
      </c>
      <c r="F39" s="139">
        <v>6</v>
      </c>
      <c r="G39" s="140">
        <v>2</v>
      </c>
      <c r="H39" s="141">
        <v>4</v>
      </c>
      <c r="I39" s="120"/>
    </row>
    <row r="40" spans="1:9" ht="14.25">
      <c r="A40" s="121">
        <v>24</v>
      </c>
      <c r="B40" s="137">
        <v>185</v>
      </c>
      <c r="C40" s="137">
        <v>106</v>
      </c>
      <c r="D40" s="137">
        <v>79</v>
      </c>
      <c r="E40" s="123">
        <v>79</v>
      </c>
      <c r="F40" s="136">
        <v>4</v>
      </c>
      <c r="G40" s="137">
        <v>1</v>
      </c>
      <c r="H40" s="138">
        <v>3</v>
      </c>
      <c r="I40" s="120"/>
    </row>
    <row r="41" spans="1:9" ht="10.5" customHeight="1">
      <c r="A41" s="116"/>
      <c r="B41" s="140"/>
      <c r="C41" s="140"/>
      <c r="D41" s="140"/>
      <c r="E41" s="118"/>
      <c r="F41" s="139"/>
      <c r="G41" s="140"/>
      <c r="H41" s="141"/>
      <c r="I41" s="120"/>
    </row>
    <row r="42" spans="1:9" ht="14.25">
      <c r="A42" s="116" t="s">
        <v>250</v>
      </c>
      <c r="B42" s="140">
        <v>641</v>
      </c>
      <c r="C42" s="140">
        <v>336</v>
      </c>
      <c r="D42" s="140">
        <v>305</v>
      </c>
      <c r="E42" s="118" t="s">
        <v>251</v>
      </c>
      <c r="F42" s="139">
        <v>42</v>
      </c>
      <c r="G42" s="140">
        <v>14</v>
      </c>
      <c r="H42" s="141">
        <v>28</v>
      </c>
      <c r="I42" s="120"/>
    </row>
    <row r="43" spans="1:9" ht="14.25">
      <c r="A43" s="116">
        <v>25</v>
      </c>
      <c r="B43" s="140">
        <v>163</v>
      </c>
      <c r="C43" s="140">
        <v>82</v>
      </c>
      <c r="D43" s="140">
        <v>81</v>
      </c>
      <c r="E43" s="118">
        <v>80</v>
      </c>
      <c r="F43" s="139">
        <v>6</v>
      </c>
      <c r="G43" s="140">
        <v>3</v>
      </c>
      <c r="H43" s="141">
        <v>3</v>
      </c>
      <c r="I43" s="120"/>
    </row>
    <row r="44" spans="1:9" ht="14.25">
      <c r="A44" s="116">
        <v>26</v>
      </c>
      <c r="B44" s="140">
        <v>137</v>
      </c>
      <c r="C44" s="140">
        <v>76</v>
      </c>
      <c r="D44" s="140">
        <v>61</v>
      </c>
      <c r="E44" s="118">
        <v>81</v>
      </c>
      <c r="F44" s="139">
        <v>13</v>
      </c>
      <c r="G44" s="140">
        <v>4</v>
      </c>
      <c r="H44" s="141">
        <v>9</v>
      </c>
      <c r="I44" s="120"/>
    </row>
    <row r="45" spans="1:9" ht="14.25">
      <c r="A45" s="116">
        <v>27</v>
      </c>
      <c r="B45" s="140">
        <v>127</v>
      </c>
      <c r="C45" s="140">
        <v>70</v>
      </c>
      <c r="D45" s="140">
        <v>57</v>
      </c>
      <c r="E45" s="118">
        <v>82</v>
      </c>
      <c r="F45" s="139">
        <v>7</v>
      </c>
      <c r="G45" s="140">
        <v>4</v>
      </c>
      <c r="H45" s="141">
        <v>3</v>
      </c>
      <c r="I45" s="120"/>
    </row>
    <row r="46" spans="1:9" ht="14.25">
      <c r="A46" s="116">
        <v>28</v>
      </c>
      <c r="B46" s="140">
        <v>114</v>
      </c>
      <c r="C46" s="140">
        <v>60</v>
      </c>
      <c r="D46" s="140">
        <v>54</v>
      </c>
      <c r="E46" s="118">
        <v>83</v>
      </c>
      <c r="F46" s="139">
        <v>8</v>
      </c>
      <c r="G46" s="140">
        <v>1</v>
      </c>
      <c r="H46" s="141">
        <v>7</v>
      </c>
      <c r="I46" s="120"/>
    </row>
    <row r="47" spans="1:9" ht="14.25">
      <c r="A47" s="121">
        <v>29</v>
      </c>
      <c r="B47" s="137">
        <v>100</v>
      </c>
      <c r="C47" s="137">
        <v>48</v>
      </c>
      <c r="D47" s="137">
        <v>52</v>
      </c>
      <c r="E47" s="123">
        <v>84</v>
      </c>
      <c r="F47" s="136">
        <v>8</v>
      </c>
      <c r="G47" s="137">
        <v>2</v>
      </c>
      <c r="H47" s="138">
        <v>6</v>
      </c>
      <c r="I47" s="120"/>
    </row>
    <row r="48" spans="1:9" ht="10.5" customHeight="1">
      <c r="A48" s="116"/>
      <c r="B48" s="140"/>
      <c r="C48" s="140"/>
      <c r="D48" s="140"/>
      <c r="E48" s="118"/>
      <c r="F48" s="139"/>
      <c r="G48" s="140"/>
      <c r="H48" s="141"/>
      <c r="I48" s="120"/>
    </row>
    <row r="49" spans="1:9" ht="14.25">
      <c r="A49" s="116" t="s">
        <v>252</v>
      </c>
      <c r="B49" s="140">
        <v>513</v>
      </c>
      <c r="C49" s="140">
        <v>278</v>
      </c>
      <c r="D49" s="140">
        <v>235</v>
      </c>
      <c r="E49" s="118" t="s">
        <v>253</v>
      </c>
      <c r="F49" s="139">
        <v>24</v>
      </c>
      <c r="G49" s="140">
        <v>5</v>
      </c>
      <c r="H49" s="141">
        <v>19</v>
      </c>
      <c r="I49" s="120"/>
    </row>
    <row r="50" spans="1:9" ht="14.25">
      <c r="A50" s="116">
        <v>30</v>
      </c>
      <c r="B50" s="140">
        <v>125</v>
      </c>
      <c r="C50" s="140">
        <v>69</v>
      </c>
      <c r="D50" s="140">
        <v>56</v>
      </c>
      <c r="E50" s="118">
        <v>85</v>
      </c>
      <c r="F50" s="139">
        <v>5</v>
      </c>
      <c r="G50" s="140">
        <v>2</v>
      </c>
      <c r="H50" s="141">
        <v>3</v>
      </c>
      <c r="I50" s="120"/>
    </row>
    <row r="51" spans="1:9" ht="14.25">
      <c r="A51" s="116">
        <v>31</v>
      </c>
      <c r="B51" s="140">
        <v>92</v>
      </c>
      <c r="C51" s="140">
        <v>53</v>
      </c>
      <c r="D51" s="140">
        <v>39</v>
      </c>
      <c r="E51" s="118">
        <v>86</v>
      </c>
      <c r="F51" s="139">
        <v>7</v>
      </c>
      <c r="G51" s="140">
        <v>3</v>
      </c>
      <c r="H51" s="141">
        <v>4</v>
      </c>
      <c r="I51" s="120"/>
    </row>
    <row r="52" spans="1:9" ht="14.25">
      <c r="A52" s="116">
        <v>32</v>
      </c>
      <c r="B52" s="140">
        <v>109</v>
      </c>
      <c r="C52" s="140">
        <v>55</v>
      </c>
      <c r="D52" s="140">
        <v>54</v>
      </c>
      <c r="E52" s="118">
        <v>87</v>
      </c>
      <c r="F52" s="139">
        <v>4</v>
      </c>
      <c r="G52" s="140">
        <v>0</v>
      </c>
      <c r="H52" s="141">
        <v>4</v>
      </c>
      <c r="I52" s="120"/>
    </row>
    <row r="53" spans="1:9" ht="14.25">
      <c r="A53" s="116">
        <v>33</v>
      </c>
      <c r="B53" s="140">
        <v>105</v>
      </c>
      <c r="C53" s="140">
        <v>49</v>
      </c>
      <c r="D53" s="140">
        <v>56</v>
      </c>
      <c r="E53" s="118">
        <v>88</v>
      </c>
      <c r="F53" s="139">
        <v>4</v>
      </c>
      <c r="G53" s="140">
        <v>0</v>
      </c>
      <c r="H53" s="141">
        <v>4</v>
      </c>
      <c r="I53" s="120"/>
    </row>
    <row r="54" spans="1:9" ht="14.25">
      <c r="A54" s="121">
        <v>34</v>
      </c>
      <c r="B54" s="137">
        <v>82</v>
      </c>
      <c r="C54" s="137">
        <v>52</v>
      </c>
      <c r="D54" s="137">
        <v>30</v>
      </c>
      <c r="E54" s="123">
        <v>89</v>
      </c>
      <c r="F54" s="136">
        <v>4</v>
      </c>
      <c r="G54" s="137">
        <v>0</v>
      </c>
      <c r="H54" s="138">
        <v>4</v>
      </c>
      <c r="I54" s="120"/>
    </row>
    <row r="55" spans="1:9" ht="10.5" customHeight="1">
      <c r="A55" s="116"/>
      <c r="B55" s="140"/>
      <c r="C55" s="140"/>
      <c r="D55" s="140"/>
      <c r="E55" s="118"/>
      <c r="F55" s="139"/>
      <c r="G55" s="140"/>
      <c r="H55" s="141"/>
      <c r="I55" s="120"/>
    </row>
    <row r="56" spans="1:9" ht="14.25">
      <c r="A56" s="116" t="s">
        <v>254</v>
      </c>
      <c r="B56" s="140">
        <v>275</v>
      </c>
      <c r="C56" s="140">
        <v>156</v>
      </c>
      <c r="D56" s="140">
        <v>119</v>
      </c>
      <c r="E56" s="118" t="s">
        <v>255</v>
      </c>
      <c r="F56" s="139">
        <v>12</v>
      </c>
      <c r="G56" s="140">
        <v>3</v>
      </c>
      <c r="H56" s="141">
        <v>9</v>
      </c>
      <c r="I56" s="120"/>
    </row>
    <row r="57" spans="1:9" ht="14.25">
      <c r="A57" s="116">
        <v>35</v>
      </c>
      <c r="B57" s="140">
        <v>70</v>
      </c>
      <c r="C57" s="140">
        <v>38</v>
      </c>
      <c r="D57" s="140">
        <v>32</v>
      </c>
      <c r="E57" s="118">
        <v>90</v>
      </c>
      <c r="F57" s="139">
        <v>4</v>
      </c>
      <c r="G57" s="140">
        <v>1</v>
      </c>
      <c r="H57" s="141">
        <v>3</v>
      </c>
      <c r="I57" s="120"/>
    </row>
    <row r="58" spans="1:9" ht="14.25">
      <c r="A58" s="116">
        <v>36</v>
      </c>
      <c r="B58" s="140">
        <v>66</v>
      </c>
      <c r="C58" s="140">
        <v>35</v>
      </c>
      <c r="D58" s="140">
        <v>31</v>
      </c>
      <c r="E58" s="118">
        <v>91</v>
      </c>
      <c r="F58" s="139">
        <v>2</v>
      </c>
      <c r="G58" s="140">
        <v>0</v>
      </c>
      <c r="H58" s="141">
        <v>2</v>
      </c>
      <c r="I58" s="120"/>
    </row>
    <row r="59" spans="1:9" ht="14.25">
      <c r="A59" s="116">
        <v>37</v>
      </c>
      <c r="B59" s="140">
        <v>52</v>
      </c>
      <c r="C59" s="140">
        <v>27</v>
      </c>
      <c r="D59" s="140">
        <v>25</v>
      </c>
      <c r="E59" s="118">
        <v>92</v>
      </c>
      <c r="F59" s="139">
        <v>3</v>
      </c>
      <c r="G59" s="140">
        <v>1</v>
      </c>
      <c r="H59" s="141">
        <v>2</v>
      </c>
      <c r="I59" s="120"/>
    </row>
    <row r="60" spans="1:9" ht="14.25">
      <c r="A60" s="116">
        <v>38</v>
      </c>
      <c r="B60" s="140">
        <v>30</v>
      </c>
      <c r="C60" s="140">
        <v>22</v>
      </c>
      <c r="D60" s="140">
        <v>8</v>
      </c>
      <c r="E60" s="118">
        <v>93</v>
      </c>
      <c r="F60" s="139">
        <v>3</v>
      </c>
      <c r="G60" s="140">
        <v>1</v>
      </c>
      <c r="H60" s="141">
        <v>2</v>
      </c>
      <c r="I60" s="120"/>
    </row>
    <row r="61" spans="1:9" ht="14.25">
      <c r="A61" s="121">
        <v>39</v>
      </c>
      <c r="B61" s="137">
        <v>57</v>
      </c>
      <c r="C61" s="137">
        <v>34</v>
      </c>
      <c r="D61" s="137">
        <v>23</v>
      </c>
      <c r="E61" s="123">
        <v>94</v>
      </c>
      <c r="F61" s="136" t="s">
        <v>209</v>
      </c>
      <c r="G61" s="137" t="s">
        <v>209</v>
      </c>
      <c r="H61" s="138" t="s">
        <v>209</v>
      </c>
      <c r="I61" s="120"/>
    </row>
    <row r="62" spans="1:9" ht="10.5" customHeight="1">
      <c r="A62" s="116"/>
      <c r="B62" s="140"/>
      <c r="C62" s="140"/>
      <c r="D62" s="140"/>
      <c r="E62" s="118"/>
      <c r="F62" s="139"/>
      <c r="G62" s="140"/>
      <c r="H62" s="141"/>
      <c r="I62" s="120"/>
    </row>
    <row r="63" spans="1:9" ht="14.25">
      <c r="A63" s="116" t="s">
        <v>256</v>
      </c>
      <c r="B63" s="140">
        <v>175</v>
      </c>
      <c r="C63" s="140">
        <v>108</v>
      </c>
      <c r="D63" s="140">
        <v>67</v>
      </c>
      <c r="E63" s="118" t="s">
        <v>257</v>
      </c>
      <c r="F63" s="139">
        <v>2</v>
      </c>
      <c r="G63" s="140">
        <v>0</v>
      </c>
      <c r="H63" s="141">
        <v>2</v>
      </c>
      <c r="I63" s="120"/>
    </row>
    <row r="64" spans="1:9" ht="14.25">
      <c r="A64" s="116">
        <v>40</v>
      </c>
      <c r="B64" s="140">
        <v>51</v>
      </c>
      <c r="C64" s="140">
        <v>28</v>
      </c>
      <c r="D64" s="140">
        <v>23</v>
      </c>
      <c r="E64" s="118">
        <v>95</v>
      </c>
      <c r="F64" s="139">
        <v>1</v>
      </c>
      <c r="G64" s="140">
        <v>0</v>
      </c>
      <c r="H64" s="141">
        <v>1</v>
      </c>
      <c r="I64" s="120"/>
    </row>
    <row r="65" spans="1:9" ht="14.25">
      <c r="A65" s="116">
        <v>41</v>
      </c>
      <c r="B65" s="140">
        <v>34</v>
      </c>
      <c r="C65" s="140">
        <v>23</v>
      </c>
      <c r="D65" s="140">
        <v>11</v>
      </c>
      <c r="E65" s="118">
        <v>96</v>
      </c>
      <c r="F65" s="139" t="s">
        <v>209</v>
      </c>
      <c r="G65" s="140" t="s">
        <v>209</v>
      </c>
      <c r="H65" s="141" t="s">
        <v>209</v>
      </c>
      <c r="I65" s="120"/>
    </row>
    <row r="66" spans="1:9" ht="14.25">
      <c r="A66" s="116">
        <v>42</v>
      </c>
      <c r="B66" s="140">
        <v>39</v>
      </c>
      <c r="C66" s="140">
        <v>24</v>
      </c>
      <c r="D66" s="140">
        <v>15</v>
      </c>
      <c r="E66" s="118">
        <v>97</v>
      </c>
      <c r="F66" s="139" t="s">
        <v>209</v>
      </c>
      <c r="G66" s="140" t="s">
        <v>209</v>
      </c>
      <c r="H66" s="141" t="s">
        <v>209</v>
      </c>
      <c r="I66" s="120"/>
    </row>
    <row r="67" spans="1:9" ht="14.25">
      <c r="A67" s="116">
        <v>43</v>
      </c>
      <c r="B67" s="140">
        <v>21</v>
      </c>
      <c r="C67" s="140">
        <v>11</v>
      </c>
      <c r="D67" s="140">
        <v>10</v>
      </c>
      <c r="E67" s="118">
        <v>98</v>
      </c>
      <c r="F67" s="139" t="s">
        <v>209</v>
      </c>
      <c r="G67" s="140" t="s">
        <v>209</v>
      </c>
      <c r="H67" s="141" t="s">
        <v>209</v>
      </c>
      <c r="I67" s="120"/>
    </row>
    <row r="68" spans="1:9" ht="14.25">
      <c r="A68" s="121">
        <v>44</v>
      </c>
      <c r="B68" s="137">
        <v>30</v>
      </c>
      <c r="C68" s="137">
        <v>22</v>
      </c>
      <c r="D68" s="137">
        <v>8</v>
      </c>
      <c r="E68" s="123">
        <v>99</v>
      </c>
      <c r="F68" s="136">
        <v>1</v>
      </c>
      <c r="G68" s="137">
        <v>0</v>
      </c>
      <c r="H68" s="138">
        <v>1</v>
      </c>
      <c r="I68" s="120"/>
    </row>
    <row r="69" spans="1:9" ht="10.5" customHeight="1">
      <c r="A69" s="116"/>
      <c r="B69" s="140"/>
      <c r="C69" s="140"/>
      <c r="D69" s="140"/>
      <c r="E69" s="118"/>
      <c r="F69" s="139"/>
      <c r="G69" s="140"/>
      <c r="H69" s="141"/>
      <c r="I69" s="120"/>
    </row>
    <row r="70" spans="1:9" ht="14.25">
      <c r="A70" s="116" t="s">
        <v>258</v>
      </c>
      <c r="B70" s="140">
        <v>124</v>
      </c>
      <c r="C70" s="140">
        <v>89</v>
      </c>
      <c r="D70" s="140">
        <v>35</v>
      </c>
      <c r="E70" s="118" t="s">
        <v>263</v>
      </c>
      <c r="F70" s="139"/>
      <c r="G70" s="140"/>
      <c r="H70" s="141"/>
      <c r="I70" s="120"/>
    </row>
    <row r="71" spans="1:9" ht="14.25">
      <c r="A71" s="116">
        <v>45</v>
      </c>
      <c r="B71" s="140">
        <v>24</v>
      </c>
      <c r="C71" s="140">
        <v>15</v>
      </c>
      <c r="D71" s="140">
        <v>9</v>
      </c>
      <c r="E71" s="118" t="s">
        <v>264</v>
      </c>
      <c r="F71" s="139"/>
      <c r="G71" s="140"/>
      <c r="H71" s="141"/>
      <c r="I71" s="120"/>
    </row>
    <row r="72" spans="1:9" ht="14.25">
      <c r="A72" s="116">
        <v>46</v>
      </c>
      <c r="B72" s="140">
        <v>33</v>
      </c>
      <c r="C72" s="140">
        <v>23</v>
      </c>
      <c r="D72" s="140">
        <v>10</v>
      </c>
      <c r="E72" s="118"/>
      <c r="F72" s="119"/>
      <c r="G72" s="117"/>
      <c r="H72" s="111"/>
      <c r="I72" s="120"/>
    </row>
    <row r="73" spans="1:9" ht="14.25">
      <c r="A73" s="116">
        <v>47</v>
      </c>
      <c r="B73" s="140">
        <v>17</v>
      </c>
      <c r="C73" s="140">
        <v>12</v>
      </c>
      <c r="D73" s="140">
        <v>5</v>
      </c>
      <c r="E73" s="118"/>
      <c r="F73" s="118"/>
      <c r="G73" s="117"/>
      <c r="H73" s="111"/>
      <c r="I73" s="120"/>
    </row>
    <row r="74" spans="1:9" ht="14.25">
      <c r="A74" s="116">
        <v>48</v>
      </c>
      <c r="B74" s="140">
        <v>26</v>
      </c>
      <c r="C74" s="140">
        <v>19</v>
      </c>
      <c r="D74" s="140">
        <v>7</v>
      </c>
      <c r="E74" s="118" t="s">
        <v>265</v>
      </c>
      <c r="F74" s="118"/>
      <c r="G74" s="117"/>
      <c r="H74" s="111"/>
      <c r="I74" s="120"/>
    </row>
    <row r="75" spans="1:8" ht="14.25">
      <c r="A75" s="121">
        <v>49</v>
      </c>
      <c r="B75" s="137">
        <v>24</v>
      </c>
      <c r="C75" s="137">
        <v>20</v>
      </c>
      <c r="D75" s="137">
        <v>4</v>
      </c>
      <c r="E75" s="118" t="s">
        <v>266</v>
      </c>
      <c r="F75" s="118"/>
      <c r="G75" s="117"/>
      <c r="H75" s="111"/>
    </row>
    <row r="76" spans="1:8" ht="14.25">
      <c r="A76" s="116"/>
      <c r="B76" s="140"/>
      <c r="C76" s="140"/>
      <c r="D76" s="140"/>
      <c r="E76" s="118" t="s">
        <v>267</v>
      </c>
      <c r="F76" s="119">
        <f>B7+B14+B21</f>
        <v>476</v>
      </c>
      <c r="G76" s="117">
        <f>C7+C14+C21</f>
        <v>242</v>
      </c>
      <c r="H76" s="111">
        <f>D7+D14+D21</f>
        <v>234</v>
      </c>
    </row>
    <row r="77" spans="1:8" ht="14.25">
      <c r="A77" s="116" t="s">
        <v>259</v>
      </c>
      <c r="B77" s="140">
        <v>158</v>
      </c>
      <c r="C77" s="140">
        <v>92</v>
      </c>
      <c r="D77" s="140">
        <v>66</v>
      </c>
      <c r="E77" s="118" t="s">
        <v>268</v>
      </c>
      <c r="F77" s="119">
        <f>B28+B35+B42+B49+B56+B63+B70+B77+F7+F14</f>
        <v>3163</v>
      </c>
      <c r="G77" s="117">
        <f>C28+C35+C42+C49+C56+C63+C70+C77+G7+G14</f>
        <v>1809</v>
      </c>
      <c r="H77" s="111">
        <f>D28+D35+D42+D49+D56+D63+D70+D77+H7+H14</f>
        <v>1354</v>
      </c>
    </row>
    <row r="78" spans="1:8" ht="14.25">
      <c r="A78" s="116">
        <v>50</v>
      </c>
      <c r="B78" s="140">
        <v>31</v>
      </c>
      <c r="C78" s="140">
        <v>14</v>
      </c>
      <c r="D78" s="140">
        <v>17</v>
      </c>
      <c r="E78" s="118" t="s">
        <v>269</v>
      </c>
      <c r="F78" s="119">
        <f>F21+F28+F35+F42+F49+F56+F63+F70</f>
        <v>249</v>
      </c>
      <c r="G78" s="117">
        <f>G21+G28+G35+G42+G49+G56+G63+G70</f>
        <v>116</v>
      </c>
      <c r="H78" s="111">
        <f>H21+H28+H35+H42+H49+H56+H63+H70</f>
        <v>133</v>
      </c>
    </row>
    <row r="79" spans="1:8" ht="14.25">
      <c r="A79" s="116">
        <v>51</v>
      </c>
      <c r="B79" s="140">
        <v>30</v>
      </c>
      <c r="C79" s="140">
        <v>16</v>
      </c>
      <c r="D79" s="140">
        <v>14</v>
      </c>
      <c r="E79" s="126" t="s">
        <v>270</v>
      </c>
      <c r="F79" s="119"/>
      <c r="G79" s="117"/>
      <c r="H79" s="111"/>
    </row>
    <row r="80" spans="1:8" ht="14.25">
      <c r="A80" s="116">
        <v>52</v>
      </c>
      <c r="B80" s="140">
        <v>31</v>
      </c>
      <c r="C80" s="140">
        <v>18</v>
      </c>
      <c r="D80" s="140">
        <v>13</v>
      </c>
      <c r="E80" s="118" t="s">
        <v>267</v>
      </c>
      <c r="F80" s="127">
        <f>F76/$B$5*100</f>
        <v>12.242798353909464</v>
      </c>
      <c r="G80" s="128">
        <f>G76/$C$5*100</f>
        <v>11.16751269035533</v>
      </c>
      <c r="H80" s="129">
        <f>H76/$D$5*100</f>
        <v>13.596746077861708</v>
      </c>
    </row>
    <row r="81" spans="1:8" ht="14.25">
      <c r="A81" s="116">
        <v>53</v>
      </c>
      <c r="B81" s="140">
        <v>29</v>
      </c>
      <c r="C81" s="140">
        <v>17</v>
      </c>
      <c r="D81" s="140">
        <v>12</v>
      </c>
      <c r="E81" s="118" t="s">
        <v>268</v>
      </c>
      <c r="F81" s="127">
        <f>F77/$B$5*100</f>
        <v>81.3528806584362</v>
      </c>
      <c r="G81" s="128">
        <f>G77/$C$5*100</f>
        <v>83.47946469773882</v>
      </c>
      <c r="H81" s="129">
        <f>H77/$D$5*100</f>
        <v>78.67518884369552</v>
      </c>
    </row>
    <row r="82" spans="1:8" ht="15" thickBot="1">
      <c r="A82" s="130">
        <v>54</v>
      </c>
      <c r="B82" s="142">
        <v>37</v>
      </c>
      <c r="C82" s="142">
        <v>27</v>
      </c>
      <c r="D82" s="142">
        <v>10</v>
      </c>
      <c r="E82" s="132" t="s">
        <v>269</v>
      </c>
      <c r="F82" s="133">
        <f>F78/$B$5*100</f>
        <v>6.404320987654321</v>
      </c>
      <c r="G82" s="134">
        <f>G78/$C$5*100</f>
        <v>5.35302261190586</v>
      </c>
      <c r="H82" s="135">
        <f>H78/$D$5*100</f>
        <v>7.728065078442765</v>
      </c>
    </row>
    <row r="83" ht="14.25">
      <c r="A83" s="184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3" customWidth="1"/>
    <col min="2" max="5" width="14.625" style="102" customWidth="1"/>
    <col min="6" max="6" width="14.625" style="103" customWidth="1"/>
    <col min="7" max="8" width="14.625" style="102" customWidth="1"/>
    <col min="9" max="16384" width="9.00390625" style="102" customWidth="1"/>
  </cols>
  <sheetData>
    <row r="1" spans="1:5" ht="14.25">
      <c r="A1" s="102" t="s">
        <v>278</v>
      </c>
      <c r="E1" s="182"/>
    </row>
    <row r="2" ht="10.5" customHeight="1">
      <c r="A2" s="102"/>
    </row>
    <row r="3" ht="15" thickBot="1">
      <c r="A3" s="102" t="s">
        <v>261</v>
      </c>
    </row>
    <row r="4" spans="1:8" ht="14.25">
      <c r="A4" s="104" t="s">
        <v>262</v>
      </c>
      <c r="B4" s="105" t="s">
        <v>5</v>
      </c>
      <c r="C4" s="105" t="s">
        <v>232</v>
      </c>
      <c r="D4" s="105" t="s">
        <v>233</v>
      </c>
      <c r="E4" s="106" t="s">
        <v>262</v>
      </c>
      <c r="F4" s="106" t="s">
        <v>5</v>
      </c>
      <c r="G4" s="106" t="s">
        <v>232</v>
      </c>
      <c r="H4" s="107" t="s">
        <v>233</v>
      </c>
    </row>
    <row r="5" spans="1:8" ht="14.25">
      <c r="A5" s="108" t="s">
        <v>5</v>
      </c>
      <c r="B5" s="109">
        <f>SUM(B7,B14,B21,B28,B35,B42,B49,B56,B63,B70,B77,F7,F14,F21,F28,F35,F42,F49,F56,F63,F70,F71)</f>
        <v>1268</v>
      </c>
      <c r="C5" s="109">
        <f>SUM(C7,C14,C21,C28,C35,C42,C49,C56,C63,C70,C77,G7,G14,G21,G28,G35,G42,G49,G56,G63,G70,G71)</f>
        <v>762</v>
      </c>
      <c r="D5" s="110">
        <f>SUM(D7,D14,D21,D28,D35,D42,D49,D56,D63,D70,D77,H7,H14,H21,H28,H35,H42,H49,H56,H63,H70,H71)</f>
        <v>506</v>
      </c>
      <c r="E5" s="111"/>
      <c r="F5" s="112"/>
      <c r="G5" s="111"/>
      <c r="H5" s="111"/>
    </row>
    <row r="6" spans="1:8" ht="10.5" customHeight="1">
      <c r="A6" s="113"/>
      <c r="B6" s="114"/>
      <c r="C6" s="114"/>
      <c r="D6" s="114"/>
      <c r="E6" s="111"/>
      <c r="F6" s="112"/>
      <c r="G6" s="111"/>
      <c r="H6" s="111"/>
    </row>
    <row r="7" spans="1:9" ht="14.25">
      <c r="A7" s="116" t="s">
        <v>240</v>
      </c>
      <c r="B7" s="140">
        <v>93</v>
      </c>
      <c r="C7" s="140">
        <v>48</v>
      </c>
      <c r="D7" s="140">
        <v>45</v>
      </c>
      <c r="E7" s="118" t="s">
        <v>241</v>
      </c>
      <c r="F7" s="139">
        <v>26</v>
      </c>
      <c r="G7" s="140">
        <v>22</v>
      </c>
      <c r="H7" s="141">
        <v>4</v>
      </c>
      <c r="I7" s="120"/>
    </row>
    <row r="8" spans="1:9" ht="14.25">
      <c r="A8" s="116">
        <v>0</v>
      </c>
      <c r="B8" s="140">
        <v>11</v>
      </c>
      <c r="C8" s="140">
        <v>3</v>
      </c>
      <c r="D8" s="140">
        <v>8</v>
      </c>
      <c r="E8" s="118">
        <v>55</v>
      </c>
      <c r="F8" s="139">
        <v>4</v>
      </c>
      <c r="G8" s="140">
        <v>4</v>
      </c>
      <c r="H8" s="141">
        <v>0</v>
      </c>
      <c r="I8" s="120"/>
    </row>
    <row r="9" spans="1:9" ht="14.25">
      <c r="A9" s="116">
        <v>1</v>
      </c>
      <c r="B9" s="140">
        <v>25</v>
      </c>
      <c r="C9" s="140">
        <v>13</v>
      </c>
      <c r="D9" s="140">
        <v>12</v>
      </c>
      <c r="E9" s="118">
        <v>56</v>
      </c>
      <c r="F9" s="139">
        <v>8</v>
      </c>
      <c r="G9" s="140">
        <v>7</v>
      </c>
      <c r="H9" s="141">
        <v>1</v>
      </c>
      <c r="I9" s="120"/>
    </row>
    <row r="10" spans="1:9" ht="14.25">
      <c r="A10" s="116">
        <v>2</v>
      </c>
      <c r="B10" s="140">
        <v>18</v>
      </c>
      <c r="C10" s="140">
        <v>13</v>
      </c>
      <c r="D10" s="140">
        <v>5</v>
      </c>
      <c r="E10" s="118">
        <v>57</v>
      </c>
      <c r="F10" s="139">
        <v>6</v>
      </c>
      <c r="G10" s="140">
        <v>6</v>
      </c>
      <c r="H10" s="141">
        <v>0</v>
      </c>
      <c r="I10" s="120"/>
    </row>
    <row r="11" spans="1:9" ht="14.25">
      <c r="A11" s="116">
        <v>3</v>
      </c>
      <c r="B11" s="140">
        <v>21</v>
      </c>
      <c r="C11" s="140">
        <v>9</v>
      </c>
      <c r="D11" s="140">
        <v>12</v>
      </c>
      <c r="E11" s="118">
        <v>58</v>
      </c>
      <c r="F11" s="139">
        <v>4</v>
      </c>
      <c r="G11" s="140">
        <v>3</v>
      </c>
      <c r="H11" s="141">
        <v>1</v>
      </c>
      <c r="I11" s="120"/>
    </row>
    <row r="12" spans="1:9" ht="14.25">
      <c r="A12" s="121">
        <v>4</v>
      </c>
      <c r="B12" s="137">
        <v>18</v>
      </c>
      <c r="C12" s="137">
        <v>10</v>
      </c>
      <c r="D12" s="137">
        <v>8</v>
      </c>
      <c r="E12" s="123">
        <v>59</v>
      </c>
      <c r="F12" s="136">
        <v>4</v>
      </c>
      <c r="G12" s="137">
        <v>2</v>
      </c>
      <c r="H12" s="138">
        <v>2</v>
      </c>
      <c r="I12" s="120"/>
    </row>
    <row r="13" spans="1:9" ht="10.5" customHeight="1">
      <c r="A13" s="116"/>
      <c r="B13" s="140"/>
      <c r="C13" s="140"/>
      <c r="D13" s="140"/>
      <c r="E13" s="118"/>
      <c r="F13" s="139"/>
      <c r="G13" s="140"/>
      <c r="H13" s="141"/>
      <c r="I13" s="120"/>
    </row>
    <row r="14" spans="1:9" ht="14.25">
      <c r="A14" s="116" t="s">
        <v>242</v>
      </c>
      <c r="B14" s="140">
        <v>41</v>
      </c>
      <c r="C14" s="140">
        <v>12</v>
      </c>
      <c r="D14" s="140">
        <v>29</v>
      </c>
      <c r="E14" s="118" t="s">
        <v>243</v>
      </c>
      <c r="F14" s="139">
        <v>5</v>
      </c>
      <c r="G14" s="140">
        <v>1</v>
      </c>
      <c r="H14" s="141">
        <v>4</v>
      </c>
      <c r="I14" s="120"/>
    </row>
    <row r="15" spans="1:9" ht="14.25">
      <c r="A15" s="116">
        <v>5</v>
      </c>
      <c r="B15" s="140">
        <v>11</v>
      </c>
      <c r="C15" s="140">
        <v>2</v>
      </c>
      <c r="D15" s="140">
        <v>9</v>
      </c>
      <c r="E15" s="118">
        <v>60</v>
      </c>
      <c r="F15" s="139">
        <v>1</v>
      </c>
      <c r="G15" s="140">
        <v>0</v>
      </c>
      <c r="H15" s="141">
        <v>1</v>
      </c>
      <c r="I15" s="120"/>
    </row>
    <row r="16" spans="1:9" ht="14.25">
      <c r="A16" s="116">
        <v>6</v>
      </c>
      <c r="B16" s="140">
        <v>10</v>
      </c>
      <c r="C16" s="140">
        <v>2</v>
      </c>
      <c r="D16" s="140">
        <v>8</v>
      </c>
      <c r="E16" s="118">
        <v>61</v>
      </c>
      <c r="F16" s="139">
        <v>3</v>
      </c>
      <c r="G16" s="140">
        <v>1</v>
      </c>
      <c r="H16" s="141">
        <v>2</v>
      </c>
      <c r="I16" s="120"/>
    </row>
    <row r="17" spans="1:9" ht="14.25">
      <c r="A17" s="116">
        <v>7</v>
      </c>
      <c r="B17" s="140">
        <v>9</v>
      </c>
      <c r="C17" s="140">
        <v>4</v>
      </c>
      <c r="D17" s="140">
        <v>5</v>
      </c>
      <c r="E17" s="118">
        <v>62</v>
      </c>
      <c r="F17" s="139">
        <v>1</v>
      </c>
      <c r="G17" s="140">
        <v>0</v>
      </c>
      <c r="H17" s="141">
        <v>1</v>
      </c>
      <c r="I17" s="120"/>
    </row>
    <row r="18" spans="1:9" ht="14.25">
      <c r="A18" s="116">
        <v>8</v>
      </c>
      <c r="B18" s="140">
        <v>7</v>
      </c>
      <c r="C18" s="140">
        <v>3</v>
      </c>
      <c r="D18" s="140">
        <v>4</v>
      </c>
      <c r="E18" s="118">
        <v>63</v>
      </c>
      <c r="F18" s="139" t="s">
        <v>209</v>
      </c>
      <c r="G18" s="140" t="s">
        <v>209</v>
      </c>
      <c r="H18" s="141" t="s">
        <v>209</v>
      </c>
      <c r="I18" s="120"/>
    </row>
    <row r="19" spans="1:9" ht="14.25">
      <c r="A19" s="121">
        <v>9</v>
      </c>
      <c r="B19" s="137">
        <v>4</v>
      </c>
      <c r="C19" s="137">
        <v>1</v>
      </c>
      <c r="D19" s="137">
        <v>3</v>
      </c>
      <c r="E19" s="123">
        <v>64</v>
      </c>
      <c r="F19" s="136" t="s">
        <v>209</v>
      </c>
      <c r="G19" s="137" t="s">
        <v>209</v>
      </c>
      <c r="H19" s="138" t="s">
        <v>209</v>
      </c>
      <c r="I19" s="120"/>
    </row>
    <row r="20" spans="1:9" ht="10.5" customHeight="1">
      <c r="A20" s="116"/>
      <c r="B20" s="140"/>
      <c r="C20" s="140"/>
      <c r="D20" s="140"/>
      <c r="E20" s="118"/>
      <c r="F20" s="139"/>
      <c r="G20" s="140"/>
      <c r="H20" s="141"/>
      <c r="I20" s="120"/>
    </row>
    <row r="21" spans="1:9" ht="14.25">
      <c r="A21" s="116" t="s">
        <v>244</v>
      </c>
      <c r="B21" s="140">
        <v>27</v>
      </c>
      <c r="C21" s="140">
        <v>10</v>
      </c>
      <c r="D21" s="140">
        <v>17</v>
      </c>
      <c r="E21" s="118" t="s">
        <v>245</v>
      </c>
      <c r="F21" s="139">
        <v>11</v>
      </c>
      <c r="G21" s="140">
        <v>7</v>
      </c>
      <c r="H21" s="141">
        <v>4</v>
      </c>
      <c r="I21" s="120"/>
    </row>
    <row r="22" spans="1:9" ht="14.25">
      <c r="A22" s="116">
        <v>10</v>
      </c>
      <c r="B22" s="140">
        <v>9</v>
      </c>
      <c r="C22" s="140">
        <v>3</v>
      </c>
      <c r="D22" s="140">
        <v>6</v>
      </c>
      <c r="E22" s="118">
        <v>65</v>
      </c>
      <c r="F22" s="139">
        <v>7</v>
      </c>
      <c r="G22" s="140">
        <v>4</v>
      </c>
      <c r="H22" s="141">
        <v>3</v>
      </c>
      <c r="I22" s="120"/>
    </row>
    <row r="23" spans="1:9" ht="14.25">
      <c r="A23" s="116">
        <v>11</v>
      </c>
      <c r="B23" s="140">
        <v>7</v>
      </c>
      <c r="C23" s="140">
        <v>3</v>
      </c>
      <c r="D23" s="140">
        <v>4</v>
      </c>
      <c r="E23" s="118">
        <v>66</v>
      </c>
      <c r="F23" s="139">
        <v>1</v>
      </c>
      <c r="G23" s="140">
        <v>1</v>
      </c>
      <c r="H23" s="141">
        <v>0</v>
      </c>
      <c r="I23" s="120"/>
    </row>
    <row r="24" spans="1:9" ht="14.25">
      <c r="A24" s="116">
        <v>12</v>
      </c>
      <c r="B24" s="140">
        <v>2</v>
      </c>
      <c r="C24" s="140">
        <v>1</v>
      </c>
      <c r="D24" s="140">
        <v>1</v>
      </c>
      <c r="E24" s="118">
        <v>67</v>
      </c>
      <c r="F24" s="139" t="s">
        <v>209</v>
      </c>
      <c r="G24" s="140" t="s">
        <v>209</v>
      </c>
      <c r="H24" s="141" t="s">
        <v>209</v>
      </c>
      <c r="I24" s="120"/>
    </row>
    <row r="25" spans="1:9" ht="14.25">
      <c r="A25" s="116">
        <v>13</v>
      </c>
      <c r="B25" s="140">
        <v>5</v>
      </c>
      <c r="C25" s="140">
        <v>3</v>
      </c>
      <c r="D25" s="140">
        <v>2</v>
      </c>
      <c r="E25" s="118">
        <v>68</v>
      </c>
      <c r="F25" s="139" t="s">
        <v>209</v>
      </c>
      <c r="G25" s="140" t="s">
        <v>209</v>
      </c>
      <c r="H25" s="141" t="s">
        <v>209</v>
      </c>
      <c r="I25" s="120"/>
    </row>
    <row r="26" spans="1:9" ht="14.25">
      <c r="A26" s="121">
        <v>14</v>
      </c>
      <c r="B26" s="137">
        <v>4</v>
      </c>
      <c r="C26" s="137">
        <v>0</v>
      </c>
      <c r="D26" s="137">
        <v>4</v>
      </c>
      <c r="E26" s="123">
        <v>69</v>
      </c>
      <c r="F26" s="136">
        <v>3</v>
      </c>
      <c r="G26" s="137">
        <v>2</v>
      </c>
      <c r="H26" s="138">
        <v>1</v>
      </c>
      <c r="I26" s="120"/>
    </row>
    <row r="27" spans="1:9" ht="10.5" customHeight="1">
      <c r="A27" s="116"/>
      <c r="B27" s="140"/>
      <c r="C27" s="140"/>
      <c r="D27" s="140"/>
      <c r="E27" s="118"/>
      <c r="F27" s="139"/>
      <c r="G27" s="140"/>
      <c r="H27" s="141"/>
      <c r="I27" s="120"/>
    </row>
    <row r="28" spans="1:9" ht="14.25">
      <c r="A28" s="116" t="s">
        <v>246</v>
      </c>
      <c r="B28" s="140">
        <v>104</v>
      </c>
      <c r="C28" s="140">
        <v>76</v>
      </c>
      <c r="D28" s="140">
        <v>28</v>
      </c>
      <c r="E28" s="118" t="s">
        <v>247</v>
      </c>
      <c r="F28" s="139">
        <v>6</v>
      </c>
      <c r="G28" s="140">
        <v>3</v>
      </c>
      <c r="H28" s="141">
        <v>3</v>
      </c>
      <c r="I28" s="120"/>
    </row>
    <row r="29" spans="1:9" ht="14.25">
      <c r="A29" s="116">
        <v>15</v>
      </c>
      <c r="B29" s="140">
        <v>1</v>
      </c>
      <c r="C29" s="140">
        <v>1</v>
      </c>
      <c r="D29" s="140">
        <v>0</v>
      </c>
      <c r="E29" s="118">
        <v>70</v>
      </c>
      <c r="F29" s="139" t="s">
        <v>209</v>
      </c>
      <c r="G29" s="140" t="s">
        <v>209</v>
      </c>
      <c r="H29" s="141" t="s">
        <v>209</v>
      </c>
      <c r="I29" s="120"/>
    </row>
    <row r="30" spans="1:9" ht="14.25">
      <c r="A30" s="116">
        <v>16</v>
      </c>
      <c r="B30" s="140">
        <v>3</v>
      </c>
      <c r="C30" s="140">
        <v>3</v>
      </c>
      <c r="D30" s="140">
        <v>0</v>
      </c>
      <c r="E30" s="118">
        <v>71</v>
      </c>
      <c r="F30" s="139" t="s">
        <v>209</v>
      </c>
      <c r="G30" s="140" t="s">
        <v>209</v>
      </c>
      <c r="H30" s="141" t="s">
        <v>209</v>
      </c>
      <c r="I30" s="120"/>
    </row>
    <row r="31" spans="1:9" ht="14.25">
      <c r="A31" s="116">
        <v>17</v>
      </c>
      <c r="B31" s="140">
        <v>3</v>
      </c>
      <c r="C31" s="140">
        <v>3</v>
      </c>
      <c r="D31" s="140">
        <v>0</v>
      </c>
      <c r="E31" s="118">
        <v>72</v>
      </c>
      <c r="F31" s="139">
        <v>3</v>
      </c>
      <c r="G31" s="140">
        <v>2</v>
      </c>
      <c r="H31" s="141">
        <v>1</v>
      </c>
      <c r="I31" s="120"/>
    </row>
    <row r="32" spans="1:9" ht="14.25">
      <c r="A32" s="116">
        <v>18</v>
      </c>
      <c r="B32" s="140">
        <v>21</v>
      </c>
      <c r="C32" s="140">
        <v>15</v>
      </c>
      <c r="D32" s="140">
        <v>6</v>
      </c>
      <c r="E32" s="118">
        <v>73</v>
      </c>
      <c r="F32" s="139">
        <v>3</v>
      </c>
      <c r="G32" s="140">
        <v>1</v>
      </c>
      <c r="H32" s="141">
        <v>2</v>
      </c>
      <c r="I32" s="120"/>
    </row>
    <row r="33" spans="1:9" ht="14.25">
      <c r="A33" s="121">
        <v>19</v>
      </c>
      <c r="B33" s="137">
        <v>76</v>
      </c>
      <c r="C33" s="137">
        <v>54</v>
      </c>
      <c r="D33" s="137">
        <v>22</v>
      </c>
      <c r="E33" s="123">
        <v>74</v>
      </c>
      <c r="F33" s="136" t="s">
        <v>209</v>
      </c>
      <c r="G33" s="137" t="s">
        <v>209</v>
      </c>
      <c r="H33" s="138" t="s">
        <v>209</v>
      </c>
      <c r="I33" s="120"/>
    </row>
    <row r="34" spans="1:9" ht="10.5" customHeight="1">
      <c r="A34" s="116"/>
      <c r="B34" s="140"/>
      <c r="C34" s="140"/>
      <c r="D34" s="140"/>
      <c r="E34" s="118"/>
      <c r="F34" s="139"/>
      <c r="G34" s="140"/>
      <c r="H34" s="141"/>
      <c r="I34" s="120"/>
    </row>
    <row r="35" spans="1:9" ht="14.25">
      <c r="A35" s="116" t="s">
        <v>248</v>
      </c>
      <c r="B35" s="140">
        <v>294</v>
      </c>
      <c r="C35" s="140">
        <v>180</v>
      </c>
      <c r="D35" s="140">
        <v>114</v>
      </c>
      <c r="E35" s="118" t="s">
        <v>249</v>
      </c>
      <c r="F35" s="139">
        <v>2</v>
      </c>
      <c r="G35" s="140">
        <v>1</v>
      </c>
      <c r="H35" s="141">
        <v>1</v>
      </c>
      <c r="I35" s="120"/>
    </row>
    <row r="36" spans="1:9" ht="14.25">
      <c r="A36" s="116">
        <v>20</v>
      </c>
      <c r="B36" s="140">
        <v>33</v>
      </c>
      <c r="C36" s="140">
        <v>17</v>
      </c>
      <c r="D36" s="140">
        <v>16</v>
      </c>
      <c r="E36" s="118">
        <v>75</v>
      </c>
      <c r="F36" s="139" t="s">
        <v>209</v>
      </c>
      <c r="G36" s="140" t="s">
        <v>209</v>
      </c>
      <c r="H36" s="141" t="s">
        <v>209</v>
      </c>
      <c r="I36" s="120"/>
    </row>
    <row r="37" spans="1:9" ht="14.25">
      <c r="A37" s="116">
        <v>21</v>
      </c>
      <c r="B37" s="140">
        <v>36</v>
      </c>
      <c r="C37" s="140">
        <v>21</v>
      </c>
      <c r="D37" s="140">
        <v>15</v>
      </c>
      <c r="E37" s="118">
        <v>76</v>
      </c>
      <c r="F37" s="139">
        <v>1</v>
      </c>
      <c r="G37" s="140">
        <v>1</v>
      </c>
      <c r="H37" s="141">
        <v>0</v>
      </c>
      <c r="I37" s="120"/>
    </row>
    <row r="38" spans="1:9" ht="14.25">
      <c r="A38" s="116">
        <v>22</v>
      </c>
      <c r="B38" s="140">
        <v>75</v>
      </c>
      <c r="C38" s="140">
        <v>53</v>
      </c>
      <c r="D38" s="140">
        <v>22</v>
      </c>
      <c r="E38" s="118">
        <v>77</v>
      </c>
      <c r="F38" s="139" t="s">
        <v>209</v>
      </c>
      <c r="G38" s="140" t="s">
        <v>209</v>
      </c>
      <c r="H38" s="141" t="s">
        <v>209</v>
      </c>
      <c r="I38" s="120"/>
    </row>
    <row r="39" spans="1:9" ht="14.25">
      <c r="A39" s="116">
        <v>23</v>
      </c>
      <c r="B39" s="140">
        <v>90</v>
      </c>
      <c r="C39" s="140">
        <v>54</v>
      </c>
      <c r="D39" s="140">
        <v>36</v>
      </c>
      <c r="E39" s="118">
        <v>78</v>
      </c>
      <c r="F39" s="139" t="s">
        <v>209</v>
      </c>
      <c r="G39" s="140" t="s">
        <v>209</v>
      </c>
      <c r="H39" s="141" t="s">
        <v>209</v>
      </c>
      <c r="I39" s="120"/>
    </row>
    <row r="40" spans="1:9" ht="14.25">
      <c r="A40" s="121">
        <v>24</v>
      </c>
      <c r="B40" s="137">
        <v>60</v>
      </c>
      <c r="C40" s="137">
        <v>35</v>
      </c>
      <c r="D40" s="137">
        <v>25</v>
      </c>
      <c r="E40" s="123">
        <v>79</v>
      </c>
      <c r="F40" s="136">
        <v>1</v>
      </c>
      <c r="G40" s="137">
        <v>0</v>
      </c>
      <c r="H40" s="138">
        <v>1</v>
      </c>
      <c r="I40" s="120"/>
    </row>
    <row r="41" spans="1:9" ht="10.5" customHeight="1">
      <c r="A41" s="116"/>
      <c r="B41" s="140"/>
      <c r="C41" s="140"/>
      <c r="D41" s="140"/>
      <c r="E41" s="118"/>
      <c r="F41" s="139"/>
      <c r="G41" s="140"/>
      <c r="H41" s="141"/>
      <c r="I41" s="120"/>
    </row>
    <row r="42" spans="1:9" ht="14.25">
      <c r="A42" s="116" t="s">
        <v>250</v>
      </c>
      <c r="B42" s="140">
        <v>277</v>
      </c>
      <c r="C42" s="140">
        <v>163</v>
      </c>
      <c r="D42" s="140">
        <v>114</v>
      </c>
      <c r="E42" s="118" t="s">
        <v>251</v>
      </c>
      <c r="F42" s="139">
        <v>2</v>
      </c>
      <c r="G42" s="140">
        <v>2</v>
      </c>
      <c r="H42" s="141">
        <v>0</v>
      </c>
      <c r="I42" s="120"/>
    </row>
    <row r="43" spans="1:9" ht="14.25">
      <c r="A43" s="116">
        <v>25</v>
      </c>
      <c r="B43" s="140">
        <v>73</v>
      </c>
      <c r="C43" s="140">
        <v>49</v>
      </c>
      <c r="D43" s="140">
        <v>24</v>
      </c>
      <c r="E43" s="118">
        <v>80</v>
      </c>
      <c r="F43" s="139">
        <v>1</v>
      </c>
      <c r="G43" s="140">
        <v>1</v>
      </c>
      <c r="H43" s="141">
        <v>0</v>
      </c>
      <c r="I43" s="120"/>
    </row>
    <row r="44" spans="1:9" ht="14.25">
      <c r="A44" s="116">
        <v>26</v>
      </c>
      <c r="B44" s="140">
        <v>53</v>
      </c>
      <c r="C44" s="140">
        <v>27</v>
      </c>
      <c r="D44" s="140">
        <v>26</v>
      </c>
      <c r="E44" s="118">
        <v>81</v>
      </c>
      <c r="F44" s="139" t="s">
        <v>209</v>
      </c>
      <c r="G44" s="140" t="s">
        <v>209</v>
      </c>
      <c r="H44" s="141" t="s">
        <v>209</v>
      </c>
      <c r="I44" s="120"/>
    </row>
    <row r="45" spans="1:9" ht="14.25">
      <c r="A45" s="116">
        <v>27</v>
      </c>
      <c r="B45" s="140">
        <v>57</v>
      </c>
      <c r="C45" s="140">
        <v>33</v>
      </c>
      <c r="D45" s="140">
        <v>24</v>
      </c>
      <c r="E45" s="118">
        <v>82</v>
      </c>
      <c r="F45" s="139" t="s">
        <v>209</v>
      </c>
      <c r="G45" s="140" t="s">
        <v>209</v>
      </c>
      <c r="H45" s="141" t="s">
        <v>209</v>
      </c>
      <c r="I45" s="120"/>
    </row>
    <row r="46" spans="1:9" ht="14.25">
      <c r="A46" s="116">
        <v>28</v>
      </c>
      <c r="B46" s="140">
        <v>50</v>
      </c>
      <c r="C46" s="140">
        <v>33</v>
      </c>
      <c r="D46" s="140">
        <v>17</v>
      </c>
      <c r="E46" s="118">
        <v>83</v>
      </c>
      <c r="F46" s="139">
        <v>1</v>
      </c>
      <c r="G46" s="140">
        <v>1</v>
      </c>
      <c r="H46" s="141">
        <v>0</v>
      </c>
      <c r="I46" s="120"/>
    </row>
    <row r="47" spans="1:9" ht="14.25">
      <c r="A47" s="121">
        <v>29</v>
      </c>
      <c r="B47" s="137">
        <v>44</v>
      </c>
      <c r="C47" s="137">
        <v>21</v>
      </c>
      <c r="D47" s="137">
        <v>23</v>
      </c>
      <c r="E47" s="123">
        <v>84</v>
      </c>
      <c r="F47" s="136" t="s">
        <v>209</v>
      </c>
      <c r="G47" s="137" t="s">
        <v>209</v>
      </c>
      <c r="H47" s="138" t="s">
        <v>209</v>
      </c>
      <c r="I47" s="120"/>
    </row>
    <row r="48" spans="1:9" ht="10.5" customHeight="1">
      <c r="A48" s="116"/>
      <c r="B48" s="140"/>
      <c r="C48" s="140"/>
      <c r="D48" s="140"/>
      <c r="E48" s="118"/>
      <c r="F48" s="139"/>
      <c r="G48" s="140"/>
      <c r="H48" s="141"/>
      <c r="I48" s="120"/>
    </row>
    <row r="49" spans="1:9" ht="14.25">
      <c r="A49" s="116" t="s">
        <v>252</v>
      </c>
      <c r="B49" s="140">
        <v>168</v>
      </c>
      <c r="C49" s="140">
        <v>97</v>
      </c>
      <c r="D49" s="140">
        <v>71</v>
      </c>
      <c r="E49" s="118" t="s">
        <v>253</v>
      </c>
      <c r="F49" s="139">
        <v>1</v>
      </c>
      <c r="G49" s="140">
        <v>0</v>
      </c>
      <c r="H49" s="141">
        <v>1</v>
      </c>
      <c r="I49" s="120"/>
    </row>
    <row r="50" spans="1:9" ht="14.25">
      <c r="A50" s="116">
        <v>30</v>
      </c>
      <c r="B50" s="140">
        <v>49</v>
      </c>
      <c r="C50" s="140">
        <v>31</v>
      </c>
      <c r="D50" s="140">
        <v>18</v>
      </c>
      <c r="E50" s="118">
        <v>85</v>
      </c>
      <c r="F50" s="139" t="s">
        <v>209</v>
      </c>
      <c r="G50" s="140" t="s">
        <v>209</v>
      </c>
      <c r="H50" s="141" t="s">
        <v>209</v>
      </c>
      <c r="I50" s="120"/>
    </row>
    <row r="51" spans="1:9" ht="14.25">
      <c r="A51" s="116">
        <v>31</v>
      </c>
      <c r="B51" s="140">
        <v>37</v>
      </c>
      <c r="C51" s="140">
        <v>22</v>
      </c>
      <c r="D51" s="140">
        <v>15</v>
      </c>
      <c r="E51" s="118">
        <v>86</v>
      </c>
      <c r="F51" s="139" t="s">
        <v>209</v>
      </c>
      <c r="G51" s="140" t="s">
        <v>209</v>
      </c>
      <c r="H51" s="141" t="s">
        <v>209</v>
      </c>
      <c r="I51" s="120"/>
    </row>
    <row r="52" spans="1:9" ht="14.25">
      <c r="A52" s="116">
        <v>32</v>
      </c>
      <c r="B52" s="140">
        <v>21</v>
      </c>
      <c r="C52" s="140">
        <v>11</v>
      </c>
      <c r="D52" s="140">
        <v>10</v>
      </c>
      <c r="E52" s="118">
        <v>87</v>
      </c>
      <c r="F52" s="139" t="s">
        <v>209</v>
      </c>
      <c r="G52" s="140" t="s">
        <v>209</v>
      </c>
      <c r="H52" s="141" t="s">
        <v>209</v>
      </c>
      <c r="I52" s="120"/>
    </row>
    <row r="53" spans="1:9" ht="14.25">
      <c r="A53" s="116">
        <v>33</v>
      </c>
      <c r="B53" s="140">
        <v>38</v>
      </c>
      <c r="C53" s="140">
        <v>21</v>
      </c>
      <c r="D53" s="140">
        <v>17</v>
      </c>
      <c r="E53" s="118">
        <v>88</v>
      </c>
      <c r="F53" s="139" t="s">
        <v>209</v>
      </c>
      <c r="G53" s="140" t="s">
        <v>209</v>
      </c>
      <c r="H53" s="141" t="s">
        <v>209</v>
      </c>
      <c r="I53" s="120"/>
    </row>
    <row r="54" spans="1:9" ht="14.25">
      <c r="A54" s="121">
        <v>34</v>
      </c>
      <c r="B54" s="137">
        <v>23</v>
      </c>
      <c r="C54" s="137">
        <v>12</v>
      </c>
      <c r="D54" s="137">
        <v>11</v>
      </c>
      <c r="E54" s="123">
        <v>89</v>
      </c>
      <c r="F54" s="136">
        <v>1</v>
      </c>
      <c r="G54" s="137">
        <v>0</v>
      </c>
      <c r="H54" s="138">
        <v>1</v>
      </c>
      <c r="I54" s="120"/>
    </row>
    <row r="55" spans="1:9" ht="10.5" customHeight="1">
      <c r="A55" s="116"/>
      <c r="B55" s="140"/>
      <c r="C55" s="140"/>
      <c r="D55" s="140"/>
      <c r="E55" s="118"/>
      <c r="F55" s="139"/>
      <c r="G55" s="140"/>
      <c r="H55" s="141"/>
      <c r="I55" s="120"/>
    </row>
    <row r="56" spans="1:9" ht="14.25">
      <c r="A56" s="116" t="s">
        <v>254</v>
      </c>
      <c r="B56" s="140">
        <v>74</v>
      </c>
      <c r="C56" s="140">
        <v>49</v>
      </c>
      <c r="D56" s="140">
        <v>25</v>
      </c>
      <c r="E56" s="118" t="s">
        <v>255</v>
      </c>
      <c r="F56" s="139">
        <v>0</v>
      </c>
      <c r="G56" s="140">
        <v>0</v>
      </c>
      <c r="H56" s="141">
        <v>0</v>
      </c>
      <c r="I56" s="120"/>
    </row>
    <row r="57" spans="1:9" ht="14.25">
      <c r="A57" s="116">
        <v>35</v>
      </c>
      <c r="B57" s="140">
        <v>17</v>
      </c>
      <c r="C57" s="140">
        <v>10</v>
      </c>
      <c r="D57" s="140">
        <v>7</v>
      </c>
      <c r="E57" s="118">
        <v>90</v>
      </c>
      <c r="F57" s="139" t="s">
        <v>209</v>
      </c>
      <c r="G57" s="140" t="s">
        <v>209</v>
      </c>
      <c r="H57" s="141" t="s">
        <v>209</v>
      </c>
      <c r="I57" s="120"/>
    </row>
    <row r="58" spans="1:9" ht="14.25">
      <c r="A58" s="116">
        <v>36</v>
      </c>
      <c r="B58" s="140">
        <v>17</v>
      </c>
      <c r="C58" s="140">
        <v>10</v>
      </c>
      <c r="D58" s="140">
        <v>7</v>
      </c>
      <c r="E58" s="118">
        <v>91</v>
      </c>
      <c r="F58" s="139" t="s">
        <v>209</v>
      </c>
      <c r="G58" s="140" t="s">
        <v>209</v>
      </c>
      <c r="H58" s="141" t="s">
        <v>209</v>
      </c>
      <c r="I58" s="120"/>
    </row>
    <row r="59" spans="1:9" ht="14.25">
      <c r="A59" s="116">
        <v>37</v>
      </c>
      <c r="B59" s="140">
        <v>23</v>
      </c>
      <c r="C59" s="140">
        <v>16</v>
      </c>
      <c r="D59" s="140">
        <v>7</v>
      </c>
      <c r="E59" s="118">
        <v>92</v>
      </c>
      <c r="F59" s="139" t="s">
        <v>209</v>
      </c>
      <c r="G59" s="140" t="s">
        <v>209</v>
      </c>
      <c r="H59" s="141" t="s">
        <v>209</v>
      </c>
      <c r="I59" s="120"/>
    </row>
    <row r="60" spans="1:9" ht="14.25">
      <c r="A60" s="116">
        <v>38</v>
      </c>
      <c r="B60" s="140">
        <v>11</v>
      </c>
      <c r="C60" s="140">
        <v>8</v>
      </c>
      <c r="D60" s="140">
        <v>3</v>
      </c>
      <c r="E60" s="118">
        <v>93</v>
      </c>
      <c r="F60" s="139" t="s">
        <v>209</v>
      </c>
      <c r="G60" s="140" t="s">
        <v>209</v>
      </c>
      <c r="H60" s="141" t="s">
        <v>209</v>
      </c>
      <c r="I60" s="120"/>
    </row>
    <row r="61" spans="1:9" ht="14.25">
      <c r="A61" s="121">
        <v>39</v>
      </c>
      <c r="B61" s="137">
        <v>6</v>
      </c>
      <c r="C61" s="137">
        <v>5</v>
      </c>
      <c r="D61" s="137">
        <v>1</v>
      </c>
      <c r="E61" s="123">
        <v>94</v>
      </c>
      <c r="F61" s="136" t="s">
        <v>209</v>
      </c>
      <c r="G61" s="137" t="s">
        <v>209</v>
      </c>
      <c r="H61" s="138" t="s">
        <v>209</v>
      </c>
      <c r="I61" s="120"/>
    </row>
    <row r="62" spans="1:9" ht="10.5" customHeight="1">
      <c r="A62" s="116"/>
      <c r="B62" s="140"/>
      <c r="C62" s="140"/>
      <c r="D62" s="140"/>
      <c r="E62" s="118"/>
      <c r="F62" s="139"/>
      <c r="G62" s="140"/>
      <c r="H62" s="141"/>
      <c r="I62" s="120"/>
    </row>
    <row r="63" spans="1:9" ht="14.25">
      <c r="A63" s="116" t="s">
        <v>256</v>
      </c>
      <c r="B63" s="140">
        <v>54</v>
      </c>
      <c r="C63" s="140">
        <v>36</v>
      </c>
      <c r="D63" s="140">
        <v>18</v>
      </c>
      <c r="E63" s="118" t="s">
        <v>257</v>
      </c>
      <c r="F63" s="139">
        <v>1</v>
      </c>
      <c r="G63" s="140">
        <v>0</v>
      </c>
      <c r="H63" s="141">
        <v>1</v>
      </c>
      <c r="I63" s="120"/>
    </row>
    <row r="64" spans="1:9" ht="14.25">
      <c r="A64" s="116">
        <v>40</v>
      </c>
      <c r="B64" s="140">
        <v>15</v>
      </c>
      <c r="C64" s="140">
        <v>11</v>
      </c>
      <c r="D64" s="140">
        <v>4</v>
      </c>
      <c r="E64" s="118">
        <v>95</v>
      </c>
      <c r="F64" s="139" t="s">
        <v>209</v>
      </c>
      <c r="G64" s="140" t="s">
        <v>209</v>
      </c>
      <c r="H64" s="141" t="s">
        <v>209</v>
      </c>
      <c r="I64" s="120"/>
    </row>
    <row r="65" spans="1:9" ht="14.25">
      <c r="A65" s="116">
        <v>41</v>
      </c>
      <c r="B65" s="140">
        <v>12</v>
      </c>
      <c r="C65" s="140">
        <v>9</v>
      </c>
      <c r="D65" s="140">
        <v>3</v>
      </c>
      <c r="E65" s="118">
        <v>96</v>
      </c>
      <c r="F65" s="139">
        <v>1</v>
      </c>
      <c r="G65" s="140">
        <v>0</v>
      </c>
      <c r="H65" s="141">
        <v>1</v>
      </c>
      <c r="I65" s="120"/>
    </row>
    <row r="66" spans="1:9" ht="14.25">
      <c r="A66" s="116">
        <v>42</v>
      </c>
      <c r="B66" s="140">
        <v>8</v>
      </c>
      <c r="C66" s="140">
        <v>5</v>
      </c>
      <c r="D66" s="140">
        <v>3</v>
      </c>
      <c r="E66" s="118">
        <v>97</v>
      </c>
      <c r="F66" s="139"/>
      <c r="G66" s="140"/>
      <c r="H66" s="141"/>
      <c r="I66" s="120"/>
    </row>
    <row r="67" spans="1:9" ht="14.25">
      <c r="A67" s="116">
        <v>43</v>
      </c>
      <c r="B67" s="140">
        <v>9</v>
      </c>
      <c r="C67" s="140">
        <v>5</v>
      </c>
      <c r="D67" s="140">
        <v>4</v>
      </c>
      <c r="E67" s="118">
        <v>98</v>
      </c>
      <c r="F67" s="139"/>
      <c r="G67" s="140"/>
      <c r="H67" s="141"/>
      <c r="I67" s="120"/>
    </row>
    <row r="68" spans="1:9" ht="14.25">
      <c r="A68" s="121">
        <v>44</v>
      </c>
      <c r="B68" s="137">
        <v>10</v>
      </c>
      <c r="C68" s="137">
        <v>6</v>
      </c>
      <c r="D68" s="137">
        <v>4</v>
      </c>
      <c r="E68" s="123">
        <v>99</v>
      </c>
      <c r="F68" s="136"/>
      <c r="G68" s="137"/>
      <c r="H68" s="138"/>
      <c r="I68" s="120"/>
    </row>
    <row r="69" spans="1:9" ht="10.5" customHeight="1">
      <c r="A69" s="116"/>
      <c r="B69" s="140"/>
      <c r="C69" s="140"/>
      <c r="D69" s="140"/>
      <c r="E69" s="118"/>
      <c r="F69" s="139"/>
      <c r="G69" s="140"/>
      <c r="H69" s="141"/>
      <c r="I69" s="120"/>
    </row>
    <row r="70" spans="1:9" ht="14.25">
      <c r="A70" s="116" t="s">
        <v>258</v>
      </c>
      <c r="B70" s="140">
        <v>43</v>
      </c>
      <c r="C70" s="140">
        <v>27</v>
      </c>
      <c r="D70" s="140">
        <v>16</v>
      </c>
      <c r="E70" s="118" t="s">
        <v>263</v>
      </c>
      <c r="F70" s="139"/>
      <c r="G70" s="140"/>
      <c r="H70" s="141"/>
      <c r="I70" s="120"/>
    </row>
    <row r="71" spans="1:9" ht="14.25">
      <c r="A71" s="116">
        <v>45</v>
      </c>
      <c r="B71" s="140">
        <v>8</v>
      </c>
      <c r="C71" s="140">
        <v>5</v>
      </c>
      <c r="D71" s="140">
        <v>3</v>
      </c>
      <c r="E71" s="118" t="s">
        <v>264</v>
      </c>
      <c r="F71" s="139"/>
      <c r="G71" s="140"/>
      <c r="H71" s="141"/>
      <c r="I71" s="120"/>
    </row>
    <row r="72" spans="1:9" ht="14.25">
      <c r="A72" s="116">
        <v>46</v>
      </c>
      <c r="B72" s="140">
        <v>6</v>
      </c>
      <c r="C72" s="140">
        <v>5</v>
      </c>
      <c r="D72" s="140">
        <v>1</v>
      </c>
      <c r="E72" s="118"/>
      <c r="F72" s="119"/>
      <c r="G72" s="117"/>
      <c r="H72" s="111"/>
      <c r="I72" s="120"/>
    </row>
    <row r="73" spans="1:9" ht="14.25">
      <c r="A73" s="116">
        <v>47</v>
      </c>
      <c r="B73" s="140">
        <v>10</v>
      </c>
      <c r="C73" s="140">
        <v>4</v>
      </c>
      <c r="D73" s="140">
        <v>6</v>
      </c>
      <c r="E73" s="118"/>
      <c r="F73" s="118"/>
      <c r="G73" s="117"/>
      <c r="H73" s="111"/>
      <c r="I73" s="120"/>
    </row>
    <row r="74" spans="1:9" ht="14.25">
      <c r="A74" s="116">
        <v>48</v>
      </c>
      <c r="B74" s="140">
        <v>8</v>
      </c>
      <c r="C74" s="140">
        <v>6</v>
      </c>
      <c r="D74" s="140">
        <v>2</v>
      </c>
      <c r="E74" s="118" t="s">
        <v>265</v>
      </c>
      <c r="F74" s="118"/>
      <c r="G74" s="117"/>
      <c r="H74" s="111"/>
      <c r="I74" s="120"/>
    </row>
    <row r="75" spans="1:8" ht="14.25">
      <c r="A75" s="121">
        <v>49</v>
      </c>
      <c r="B75" s="137">
        <v>11</v>
      </c>
      <c r="C75" s="137">
        <v>7</v>
      </c>
      <c r="D75" s="137">
        <v>4</v>
      </c>
      <c r="E75" s="118" t="s">
        <v>266</v>
      </c>
      <c r="F75" s="118"/>
      <c r="G75" s="117"/>
      <c r="H75" s="111"/>
    </row>
    <row r="76" spans="1:8" ht="14.25">
      <c r="A76" s="116"/>
      <c r="B76" s="140"/>
      <c r="C76" s="140"/>
      <c r="D76" s="140"/>
      <c r="E76" s="118" t="s">
        <v>267</v>
      </c>
      <c r="F76" s="119">
        <f>B7+B14+B21</f>
        <v>161</v>
      </c>
      <c r="G76" s="117">
        <f>C7+C14+C21</f>
        <v>70</v>
      </c>
      <c r="H76" s="111">
        <f>D7+D14+D21</f>
        <v>91</v>
      </c>
    </row>
    <row r="77" spans="1:8" ht="14.25">
      <c r="A77" s="116" t="s">
        <v>259</v>
      </c>
      <c r="B77" s="140">
        <v>39</v>
      </c>
      <c r="C77" s="140">
        <v>28</v>
      </c>
      <c r="D77" s="140">
        <v>11</v>
      </c>
      <c r="E77" s="118" t="s">
        <v>268</v>
      </c>
      <c r="F77" s="119">
        <f>B28+B35+B42+B49+B56+B63+B70+B77+F7+F14</f>
        <v>1084</v>
      </c>
      <c r="G77" s="117">
        <f>C28+C35+C42+C49+C56+C63+C70+C77+G7+G14</f>
        <v>679</v>
      </c>
      <c r="H77" s="111">
        <f>D28+D35+D42+D49+D56+D63+D70+D77+H7+H14</f>
        <v>405</v>
      </c>
    </row>
    <row r="78" spans="1:8" ht="14.25">
      <c r="A78" s="116">
        <v>50</v>
      </c>
      <c r="B78" s="140">
        <v>7</v>
      </c>
      <c r="C78" s="140">
        <v>4</v>
      </c>
      <c r="D78" s="140">
        <v>3</v>
      </c>
      <c r="E78" s="118" t="s">
        <v>269</v>
      </c>
      <c r="F78" s="119">
        <f>F21+F28+F35+F42+F49+F56+F63+F70</f>
        <v>23</v>
      </c>
      <c r="G78" s="117">
        <f>G21+G28+G35+G42+G49+G56+G63+G70</f>
        <v>13</v>
      </c>
      <c r="H78" s="111">
        <f>H21+H28+H35+H42+H49+H56+H63+H70</f>
        <v>10</v>
      </c>
    </row>
    <row r="79" spans="1:8" ht="14.25">
      <c r="A79" s="116">
        <v>51</v>
      </c>
      <c r="B79" s="140">
        <v>11</v>
      </c>
      <c r="C79" s="140">
        <v>8</v>
      </c>
      <c r="D79" s="140">
        <v>3</v>
      </c>
      <c r="E79" s="126" t="s">
        <v>270</v>
      </c>
      <c r="F79" s="119"/>
      <c r="G79" s="117"/>
      <c r="H79" s="111"/>
    </row>
    <row r="80" spans="1:8" ht="14.25">
      <c r="A80" s="116">
        <v>52</v>
      </c>
      <c r="B80" s="140">
        <v>4</v>
      </c>
      <c r="C80" s="140">
        <v>2</v>
      </c>
      <c r="D80" s="140">
        <v>2</v>
      </c>
      <c r="E80" s="118" t="s">
        <v>267</v>
      </c>
      <c r="F80" s="127">
        <f>F76/$B$5*100</f>
        <v>12.697160883280755</v>
      </c>
      <c r="G80" s="128">
        <f>G76/$C$5*100</f>
        <v>9.186351706036746</v>
      </c>
      <c r="H80" s="129">
        <f>H76/$D$5*100</f>
        <v>17.984189723320156</v>
      </c>
    </row>
    <row r="81" spans="1:8" ht="14.25">
      <c r="A81" s="116">
        <v>53</v>
      </c>
      <c r="B81" s="140">
        <v>8</v>
      </c>
      <c r="C81" s="140">
        <v>6</v>
      </c>
      <c r="D81" s="140">
        <v>2</v>
      </c>
      <c r="E81" s="118" t="s">
        <v>268</v>
      </c>
      <c r="F81" s="127">
        <f>F77/$B$5*100</f>
        <v>85.48895899053628</v>
      </c>
      <c r="G81" s="128">
        <f>G77/$C$5*100</f>
        <v>89.10761154855643</v>
      </c>
      <c r="H81" s="129">
        <f>H77/$D$5*100</f>
        <v>80.03952569169961</v>
      </c>
    </row>
    <row r="82" spans="1:8" ht="15" thickBot="1">
      <c r="A82" s="130">
        <v>54</v>
      </c>
      <c r="B82" s="142">
        <v>9</v>
      </c>
      <c r="C82" s="142">
        <v>8</v>
      </c>
      <c r="D82" s="142">
        <v>1</v>
      </c>
      <c r="E82" s="132" t="s">
        <v>269</v>
      </c>
      <c r="F82" s="133">
        <f>F78/$B$5*100</f>
        <v>1.8138801261829656</v>
      </c>
      <c r="G82" s="134">
        <f>G78/$C$5*100</f>
        <v>1.7060367454068242</v>
      </c>
      <c r="H82" s="135">
        <f>H78/$D$5*100</f>
        <v>1.9762845849802373</v>
      </c>
    </row>
    <row r="83" ht="14.25">
      <c r="A83" s="184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3" customWidth="1"/>
    <col min="2" max="5" width="14.625" style="102" customWidth="1"/>
    <col min="6" max="6" width="14.625" style="103" customWidth="1"/>
    <col min="7" max="8" width="14.625" style="102" customWidth="1"/>
    <col min="9" max="16384" width="9.00390625" style="102" customWidth="1"/>
  </cols>
  <sheetData>
    <row r="1" spans="1:5" ht="14.25">
      <c r="A1" s="102" t="s">
        <v>279</v>
      </c>
      <c r="E1" s="182"/>
    </row>
    <row r="2" ht="10.5" customHeight="1">
      <c r="A2" s="102"/>
    </row>
    <row r="3" ht="15" thickBot="1">
      <c r="A3" s="102" t="s">
        <v>261</v>
      </c>
    </row>
    <row r="4" spans="1:8" ht="14.25">
      <c r="A4" s="104" t="s">
        <v>262</v>
      </c>
      <c r="B4" s="105" t="s">
        <v>5</v>
      </c>
      <c r="C4" s="105" t="s">
        <v>232</v>
      </c>
      <c r="D4" s="105" t="s">
        <v>233</v>
      </c>
      <c r="E4" s="106" t="s">
        <v>262</v>
      </c>
      <c r="F4" s="106" t="s">
        <v>5</v>
      </c>
      <c r="G4" s="106" t="s">
        <v>232</v>
      </c>
      <c r="H4" s="107" t="s">
        <v>233</v>
      </c>
    </row>
    <row r="5" spans="1:8" ht="14.25">
      <c r="A5" s="108" t="s">
        <v>5</v>
      </c>
      <c r="B5" s="109">
        <f>SUM(B7,B14,B21,B28,B35,B42,B49,B56,B63,B70,B77,F7,F14,F21,F28,F35,F42,F49,F56,F63,F70,F71)</f>
        <v>3129</v>
      </c>
      <c r="C5" s="109">
        <f>SUM(C7,C14,C21,C28,C35,C42,C49,C56,C63,C70,C77,G7,G14,G21,G28,G35,G42,G49,G56,G63,G70,G71)</f>
        <v>1722</v>
      </c>
      <c r="D5" s="110">
        <f>SUM(D7,D14,D21,D28,D35,D42,D49,D56,D63,D70,D77,H7,H14,H21,H28,H35,H42,H49,H56,H63,H70,H71)</f>
        <v>1407</v>
      </c>
      <c r="E5" s="111"/>
      <c r="F5" s="112"/>
      <c r="G5" s="111"/>
      <c r="H5" s="111"/>
    </row>
    <row r="6" spans="1:8" ht="10.5" customHeight="1">
      <c r="A6" s="113"/>
      <c r="B6" s="114"/>
      <c r="C6" s="114"/>
      <c r="D6" s="114"/>
      <c r="E6" s="111"/>
      <c r="F6" s="112"/>
      <c r="G6" s="111"/>
      <c r="H6" s="111"/>
    </row>
    <row r="7" spans="1:9" ht="14.25">
      <c r="A7" s="116" t="s">
        <v>240</v>
      </c>
      <c r="B7" s="140">
        <v>271</v>
      </c>
      <c r="C7" s="140">
        <v>122</v>
      </c>
      <c r="D7" s="140">
        <v>149</v>
      </c>
      <c r="E7" s="118" t="s">
        <v>241</v>
      </c>
      <c r="F7" s="139">
        <v>110</v>
      </c>
      <c r="G7" s="140">
        <v>81</v>
      </c>
      <c r="H7" s="141">
        <v>29</v>
      </c>
      <c r="I7" s="120"/>
    </row>
    <row r="8" spans="1:9" ht="14.25">
      <c r="A8" s="116">
        <v>0</v>
      </c>
      <c r="B8" s="140">
        <v>19</v>
      </c>
      <c r="C8" s="140">
        <v>10</v>
      </c>
      <c r="D8" s="140">
        <v>9</v>
      </c>
      <c r="E8" s="118">
        <v>55</v>
      </c>
      <c r="F8" s="139">
        <v>34</v>
      </c>
      <c r="G8" s="140">
        <v>25</v>
      </c>
      <c r="H8" s="141">
        <v>9</v>
      </c>
      <c r="I8" s="120"/>
    </row>
    <row r="9" spans="1:9" ht="14.25">
      <c r="A9" s="116">
        <v>1</v>
      </c>
      <c r="B9" s="140">
        <v>65</v>
      </c>
      <c r="C9" s="140">
        <v>27</v>
      </c>
      <c r="D9" s="140">
        <v>38</v>
      </c>
      <c r="E9" s="118">
        <v>56</v>
      </c>
      <c r="F9" s="139">
        <v>22</v>
      </c>
      <c r="G9" s="140">
        <v>17</v>
      </c>
      <c r="H9" s="141">
        <v>5</v>
      </c>
      <c r="I9" s="120"/>
    </row>
    <row r="10" spans="1:9" ht="14.25">
      <c r="A10" s="116">
        <v>2</v>
      </c>
      <c r="B10" s="140">
        <v>68</v>
      </c>
      <c r="C10" s="140">
        <v>34</v>
      </c>
      <c r="D10" s="140">
        <v>34</v>
      </c>
      <c r="E10" s="118">
        <v>57</v>
      </c>
      <c r="F10" s="139">
        <v>22</v>
      </c>
      <c r="G10" s="140">
        <v>15</v>
      </c>
      <c r="H10" s="141">
        <v>7</v>
      </c>
      <c r="I10" s="120"/>
    </row>
    <row r="11" spans="1:9" ht="14.25">
      <c r="A11" s="116">
        <v>3</v>
      </c>
      <c r="B11" s="140">
        <v>66</v>
      </c>
      <c r="C11" s="140">
        <v>29</v>
      </c>
      <c r="D11" s="140">
        <v>37</v>
      </c>
      <c r="E11" s="118">
        <v>58</v>
      </c>
      <c r="F11" s="139">
        <v>20</v>
      </c>
      <c r="G11" s="140">
        <v>15</v>
      </c>
      <c r="H11" s="141">
        <v>5</v>
      </c>
      <c r="I11" s="120"/>
    </row>
    <row r="12" spans="1:9" ht="14.25">
      <c r="A12" s="121">
        <v>4</v>
      </c>
      <c r="B12" s="137">
        <v>53</v>
      </c>
      <c r="C12" s="137">
        <v>22</v>
      </c>
      <c r="D12" s="137">
        <v>31</v>
      </c>
      <c r="E12" s="123">
        <v>59</v>
      </c>
      <c r="F12" s="136">
        <v>12</v>
      </c>
      <c r="G12" s="137">
        <v>9</v>
      </c>
      <c r="H12" s="138">
        <v>3</v>
      </c>
      <c r="I12" s="120"/>
    </row>
    <row r="13" spans="1:9" ht="10.5" customHeight="1">
      <c r="A13" s="116"/>
      <c r="B13" s="140"/>
      <c r="C13" s="140"/>
      <c r="D13" s="140"/>
      <c r="E13" s="118"/>
      <c r="F13" s="139"/>
      <c r="G13" s="140"/>
      <c r="H13" s="141"/>
      <c r="I13" s="120"/>
    </row>
    <row r="14" spans="1:9" ht="14.25">
      <c r="A14" s="116" t="s">
        <v>242</v>
      </c>
      <c r="B14" s="140">
        <v>181</v>
      </c>
      <c r="C14" s="140">
        <v>88</v>
      </c>
      <c r="D14" s="140">
        <v>93</v>
      </c>
      <c r="E14" s="118" t="s">
        <v>243</v>
      </c>
      <c r="F14" s="139">
        <v>43</v>
      </c>
      <c r="G14" s="140">
        <v>34</v>
      </c>
      <c r="H14" s="141">
        <v>9</v>
      </c>
      <c r="I14" s="120"/>
    </row>
    <row r="15" spans="1:9" ht="14.25">
      <c r="A15" s="116">
        <v>5</v>
      </c>
      <c r="B15" s="140">
        <v>55</v>
      </c>
      <c r="C15" s="140">
        <v>28</v>
      </c>
      <c r="D15" s="140">
        <v>27</v>
      </c>
      <c r="E15" s="118">
        <v>60</v>
      </c>
      <c r="F15" s="139">
        <v>15</v>
      </c>
      <c r="G15" s="140">
        <v>11</v>
      </c>
      <c r="H15" s="141">
        <v>4</v>
      </c>
      <c r="I15" s="120"/>
    </row>
    <row r="16" spans="1:9" ht="14.25">
      <c r="A16" s="116">
        <v>6</v>
      </c>
      <c r="B16" s="140">
        <v>39</v>
      </c>
      <c r="C16" s="140">
        <v>17</v>
      </c>
      <c r="D16" s="140">
        <v>22</v>
      </c>
      <c r="E16" s="118">
        <v>61</v>
      </c>
      <c r="F16" s="139">
        <v>10</v>
      </c>
      <c r="G16" s="140">
        <v>10</v>
      </c>
      <c r="H16" s="141">
        <v>0</v>
      </c>
      <c r="I16" s="120"/>
    </row>
    <row r="17" spans="1:9" ht="14.25">
      <c r="A17" s="116">
        <v>7</v>
      </c>
      <c r="B17" s="140">
        <v>36</v>
      </c>
      <c r="C17" s="140">
        <v>18</v>
      </c>
      <c r="D17" s="140">
        <v>18</v>
      </c>
      <c r="E17" s="118">
        <v>62</v>
      </c>
      <c r="F17" s="139">
        <v>7</v>
      </c>
      <c r="G17" s="140">
        <v>5</v>
      </c>
      <c r="H17" s="141">
        <v>2</v>
      </c>
      <c r="I17" s="120"/>
    </row>
    <row r="18" spans="1:9" ht="14.25">
      <c r="A18" s="116">
        <v>8</v>
      </c>
      <c r="B18" s="140">
        <v>24</v>
      </c>
      <c r="C18" s="140">
        <v>8</v>
      </c>
      <c r="D18" s="140">
        <v>16</v>
      </c>
      <c r="E18" s="118">
        <v>63</v>
      </c>
      <c r="F18" s="139">
        <v>5</v>
      </c>
      <c r="G18" s="140">
        <v>4</v>
      </c>
      <c r="H18" s="141">
        <v>1</v>
      </c>
      <c r="I18" s="120"/>
    </row>
    <row r="19" spans="1:9" ht="14.25">
      <c r="A19" s="121">
        <v>9</v>
      </c>
      <c r="B19" s="137">
        <v>27</v>
      </c>
      <c r="C19" s="137">
        <v>17</v>
      </c>
      <c r="D19" s="137">
        <v>10</v>
      </c>
      <c r="E19" s="123">
        <v>64</v>
      </c>
      <c r="F19" s="136">
        <v>6</v>
      </c>
      <c r="G19" s="137">
        <v>4</v>
      </c>
      <c r="H19" s="138">
        <v>2</v>
      </c>
      <c r="I19" s="120"/>
    </row>
    <row r="20" spans="1:9" ht="10.5" customHeight="1">
      <c r="A20" s="116"/>
      <c r="B20" s="140"/>
      <c r="C20" s="140"/>
      <c r="D20" s="140"/>
      <c r="E20" s="118"/>
      <c r="F20" s="139"/>
      <c r="G20" s="140"/>
      <c r="H20" s="141"/>
      <c r="I20" s="120"/>
    </row>
    <row r="21" spans="1:9" ht="14.25">
      <c r="A21" s="116" t="s">
        <v>244</v>
      </c>
      <c r="B21" s="140">
        <v>73</v>
      </c>
      <c r="C21" s="140">
        <v>34</v>
      </c>
      <c r="D21" s="140">
        <v>39</v>
      </c>
      <c r="E21" s="118" t="s">
        <v>245</v>
      </c>
      <c r="F21" s="139">
        <v>14</v>
      </c>
      <c r="G21" s="140">
        <v>9</v>
      </c>
      <c r="H21" s="141">
        <v>5</v>
      </c>
      <c r="I21" s="120"/>
    </row>
    <row r="22" spans="1:9" ht="14.25">
      <c r="A22" s="116">
        <v>10</v>
      </c>
      <c r="B22" s="140">
        <v>17</v>
      </c>
      <c r="C22" s="140">
        <v>12</v>
      </c>
      <c r="D22" s="140">
        <v>5</v>
      </c>
      <c r="E22" s="118">
        <v>65</v>
      </c>
      <c r="F22" s="139">
        <v>1</v>
      </c>
      <c r="G22" s="140">
        <v>0</v>
      </c>
      <c r="H22" s="141">
        <v>1</v>
      </c>
      <c r="I22" s="120"/>
    </row>
    <row r="23" spans="1:9" ht="14.25">
      <c r="A23" s="116">
        <v>11</v>
      </c>
      <c r="B23" s="140">
        <v>21</v>
      </c>
      <c r="C23" s="140">
        <v>9</v>
      </c>
      <c r="D23" s="140">
        <v>12</v>
      </c>
      <c r="E23" s="118">
        <v>66</v>
      </c>
      <c r="F23" s="139">
        <v>4</v>
      </c>
      <c r="G23" s="140">
        <v>3</v>
      </c>
      <c r="H23" s="141">
        <v>1</v>
      </c>
      <c r="I23" s="120"/>
    </row>
    <row r="24" spans="1:9" ht="14.25">
      <c r="A24" s="116">
        <v>12</v>
      </c>
      <c r="B24" s="140">
        <v>15</v>
      </c>
      <c r="C24" s="140">
        <v>5</v>
      </c>
      <c r="D24" s="140">
        <v>10</v>
      </c>
      <c r="E24" s="118">
        <v>67</v>
      </c>
      <c r="F24" s="139">
        <v>1</v>
      </c>
      <c r="G24" s="140">
        <v>0</v>
      </c>
      <c r="H24" s="141">
        <v>1</v>
      </c>
      <c r="I24" s="120"/>
    </row>
    <row r="25" spans="1:9" ht="14.25">
      <c r="A25" s="116">
        <v>13</v>
      </c>
      <c r="B25" s="140">
        <v>15</v>
      </c>
      <c r="C25" s="140">
        <v>7</v>
      </c>
      <c r="D25" s="140">
        <v>8</v>
      </c>
      <c r="E25" s="118">
        <v>68</v>
      </c>
      <c r="F25" s="139">
        <v>3</v>
      </c>
      <c r="G25" s="140">
        <v>3</v>
      </c>
      <c r="H25" s="141">
        <v>0</v>
      </c>
      <c r="I25" s="120"/>
    </row>
    <row r="26" spans="1:9" ht="14.25">
      <c r="A26" s="121">
        <v>14</v>
      </c>
      <c r="B26" s="137">
        <v>5</v>
      </c>
      <c r="C26" s="137">
        <v>1</v>
      </c>
      <c r="D26" s="137">
        <v>4</v>
      </c>
      <c r="E26" s="123">
        <v>69</v>
      </c>
      <c r="F26" s="136">
        <v>5</v>
      </c>
      <c r="G26" s="137">
        <v>3</v>
      </c>
      <c r="H26" s="138">
        <v>2</v>
      </c>
      <c r="I26" s="120"/>
    </row>
    <row r="27" spans="1:9" ht="10.5" customHeight="1">
      <c r="A27" s="116"/>
      <c r="B27" s="140"/>
      <c r="C27" s="140"/>
      <c r="D27" s="140"/>
      <c r="E27" s="118"/>
      <c r="F27" s="139"/>
      <c r="G27" s="140"/>
      <c r="H27" s="141"/>
      <c r="I27" s="120"/>
    </row>
    <row r="28" spans="1:9" ht="14.25">
      <c r="A28" s="116" t="s">
        <v>246</v>
      </c>
      <c r="B28" s="140">
        <v>183</v>
      </c>
      <c r="C28" s="140">
        <v>114</v>
      </c>
      <c r="D28" s="140">
        <v>69</v>
      </c>
      <c r="E28" s="118" t="s">
        <v>247</v>
      </c>
      <c r="F28" s="139">
        <v>9</v>
      </c>
      <c r="G28" s="140">
        <v>2</v>
      </c>
      <c r="H28" s="141">
        <v>7</v>
      </c>
      <c r="I28" s="120"/>
    </row>
    <row r="29" spans="1:9" ht="14.25">
      <c r="A29" s="116">
        <v>15</v>
      </c>
      <c r="B29" s="140">
        <v>7</v>
      </c>
      <c r="C29" s="140">
        <v>1</v>
      </c>
      <c r="D29" s="140">
        <v>6</v>
      </c>
      <c r="E29" s="118">
        <v>70</v>
      </c>
      <c r="F29" s="139">
        <v>2</v>
      </c>
      <c r="G29" s="140">
        <v>0</v>
      </c>
      <c r="H29" s="141">
        <v>2</v>
      </c>
      <c r="I29" s="120"/>
    </row>
    <row r="30" spans="1:9" ht="14.25">
      <c r="A30" s="116">
        <v>16</v>
      </c>
      <c r="B30" s="140">
        <v>4</v>
      </c>
      <c r="C30" s="140">
        <v>4</v>
      </c>
      <c r="D30" s="140">
        <v>0</v>
      </c>
      <c r="E30" s="118">
        <v>71</v>
      </c>
      <c r="F30" s="139">
        <v>4</v>
      </c>
      <c r="G30" s="140">
        <v>1</v>
      </c>
      <c r="H30" s="141">
        <v>3</v>
      </c>
      <c r="I30" s="120"/>
    </row>
    <row r="31" spans="1:9" ht="14.25">
      <c r="A31" s="116">
        <v>17</v>
      </c>
      <c r="B31" s="140">
        <v>6</v>
      </c>
      <c r="C31" s="140">
        <v>3</v>
      </c>
      <c r="D31" s="140">
        <v>3</v>
      </c>
      <c r="E31" s="118">
        <v>72</v>
      </c>
      <c r="F31" s="139">
        <v>2</v>
      </c>
      <c r="G31" s="140">
        <v>1</v>
      </c>
      <c r="H31" s="141">
        <v>1</v>
      </c>
      <c r="I31" s="120"/>
    </row>
    <row r="32" spans="1:9" ht="14.25">
      <c r="A32" s="116">
        <v>18</v>
      </c>
      <c r="B32" s="140">
        <v>48</v>
      </c>
      <c r="C32" s="140">
        <v>31</v>
      </c>
      <c r="D32" s="140">
        <v>17</v>
      </c>
      <c r="E32" s="118">
        <v>73</v>
      </c>
      <c r="F32" s="139" t="s">
        <v>209</v>
      </c>
      <c r="G32" s="140" t="s">
        <v>209</v>
      </c>
      <c r="H32" s="141" t="s">
        <v>209</v>
      </c>
      <c r="I32" s="120"/>
    </row>
    <row r="33" spans="1:9" ht="14.25">
      <c r="A33" s="121">
        <v>19</v>
      </c>
      <c r="B33" s="137">
        <v>118</v>
      </c>
      <c r="C33" s="137">
        <v>75</v>
      </c>
      <c r="D33" s="137">
        <v>43</v>
      </c>
      <c r="E33" s="123">
        <v>74</v>
      </c>
      <c r="F33" s="136">
        <v>1</v>
      </c>
      <c r="G33" s="137">
        <v>0</v>
      </c>
      <c r="H33" s="138">
        <v>1</v>
      </c>
      <c r="I33" s="120"/>
    </row>
    <row r="34" spans="1:9" ht="10.5" customHeight="1">
      <c r="A34" s="116"/>
      <c r="B34" s="140"/>
      <c r="C34" s="140"/>
      <c r="D34" s="140"/>
      <c r="E34" s="118"/>
      <c r="F34" s="139"/>
      <c r="G34" s="140"/>
      <c r="H34" s="141"/>
      <c r="I34" s="120"/>
    </row>
    <row r="35" spans="1:9" ht="14.25">
      <c r="A35" s="116" t="s">
        <v>248</v>
      </c>
      <c r="B35" s="140">
        <v>515</v>
      </c>
      <c r="C35" s="140">
        <v>260</v>
      </c>
      <c r="D35" s="140">
        <v>255</v>
      </c>
      <c r="E35" s="118" t="s">
        <v>249</v>
      </c>
      <c r="F35" s="139">
        <v>16</v>
      </c>
      <c r="G35" s="140">
        <v>6</v>
      </c>
      <c r="H35" s="141">
        <v>10</v>
      </c>
      <c r="I35" s="120"/>
    </row>
    <row r="36" spans="1:9" ht="14.25">
      <c r="A36" s="116">
        <v>20</v>
      </c>
      <c r="B36" s="140">
        <v>58</v>
      </c>
      <c r="C36" s="140">
        <v>28</v>
      </c>
      <c r="D36" s="140">
        <v>30</v>
      </c>
      <c r="E36" s="118">
        <v>75</v>
      </c>
      <c r="F36" s="139">
        <v>6</v>
      </c>
      <c r="G36" s="140">
        <v>2</v>
      </c>
      <c r="H36" s="141">
        <v>4</v>
      </c>
      <c r="I36" s="120"/>
    </row>
    <row r="37" spans="1:9" ht="14.25">
      <c r="A37" s="116">
        <v>21</v>
      </c>
      <c r="B37" s="140">
        <v>96</v>
      </c>
      <c r="C37" s="140">
        <v>55</v>
      </c>
      <c r="D37" s="140">
        <v>41</v>
      </c>
      <c r="E37" s="118">
        <v>76</v>
      </c>
      <c r="F37" s="139">
        <v>1</v>
      </c>
      <c r="G37" s="140">
        <v>0</v>
      </c>
      <c r="H37" s="141">
        <v>1</v>
      </c>
      <c r="I37" s="120"/>
    </row>
    <row r="38" spans="1:9" ht="14.25">
      <c r="A38" s="116">
        <v>22</v>
      </c>
      <c r="B38" s="140">
        <v>92</v>
      </c>
      <c r="C38" s="140">
        <v>43</v>
      </c>
      <c r="D38" s="140">
        <v>49</v>
      </c>
      <c r="E38" s="118">
        <v>77</v>
      </c>
      <c r="F38" s="139">
        <v>5</v>
      </c>
      <c r="G38" s="140">
        <v>3</v>
      </c>
      <c r="H38" s="141">
        <v>2</v>
      </c>
      <c r="I38" s="120"/>
    </row>
    <row r="39" spans="1:9" ht="14.25">
      <c r="A39" s="116">
        <v>23</v>
      </c>
      <c r="B39" s="140">
        <v>154</v>
      </c>
      <c r="C39" s="140">
        <v>74</v>
      </c>
      <c r="D39" s="140">
        <v>80</v>
      </c>
      <c r="E39" s="118">
        <v>78</v>
      </c>
      <c r="F39" s="139">
        <v>1</v>
      </c>
      <c r="G39" s="140">
        <v>0</v>
      </c>
      <c r="H39" s="141">
        <v>1</v>
      </c>
      <c r="I39" s="120"/>
    </row>
    <row r="40" spans="1:9" ht="14.25">
      <c r="A40" s="121">
        <v>24</v>
      </c>
      <c r="B40" s="137">
        <v>115</v>
      </c>
      <c r="C40" s="137">
        <v>60</v>
      </c>
      <c r="D40" s="137">
        <v>55</v>
      </c>
      <c r="E40" s="123">
        <v>79</v>
      </c>
      <c r="F40" s="136">
        <v>3</v>
      </c>
      <c r="G40" s="137">
        <v>1</v>
      </c>
      <c r="H40" s="138">
        <v>2</v>
      </c>
      <c r="I40" s="120"/>
    </row>
    <row r="41" spans="1:9" ht="10.5" customHeight="1">
      <c r="A41" s="116"/>
      <c r="B41" s="140"/>
      <c r="C41" s="140"/>
      <c r="D41" s="140"/>
      <c r="E41" s="118"/>
      <c r="F41" s="139"/>
      <c r="G41" s="140"/>
      <c r="H41" s="141"/>
      <c r="I41" s="120"/>
    </row>
    <row r="42" spans="1:9" ht="14.25">
      <c r="A42" s="116" t="s">
        <v>250</v>
      </c>
      <c r="B42" s="140">
        <v>560</v>
      </c>
      <c r="C42" s="140">
        <v>290</v>
      </c>
      <c r="D42" s="140">
        <v>270</v>
      </c>
      <c r="E42" s="118" t="s">
        <v>251</v>
      </c>
      <c r="F42" s="139">
        <v>12</v>
      </c>
      <c r="G42" s="140">
        <v>4</v>
      </c>
      <c r="H42" s="141">
        <v>8</v>
      </c>
      <c r="I42" s="120"/>
    </row>
    <row r="43" spans="1:9" ht="14.25">
      <c r="A43" s="116">
        <v>25</v>
      </c>
      <c r="B43" s="140">
        <v>118</v>
      </c>
      <c r="C43" s="140">
        <v>58</v>
      </c>
      <c r="D43" s="140">
        <v>60</v>
      </c>
      <c r="E43" s="118">
        <v>80</v>
      </c>
      <c r="F43" s="139">
        <v>5</v>
      </c>
      <c r="G43" s="140">
        <v>3</v>
      </c>
      <c r="H43" s="141">
        <v>2</v>
      </c>
      <c r="I43" s="120"/>
    </row>
    <row r="44" spans="1:9" ht="14.25">
      <c r="A44" s="116">
        <v>26</v>
      </c>
      <c r="B44" s="140">
        <v>113</v>
      </c>
      <c r="C44" s="140">
        <v>61</v>
      </c>
      <c r="D44" s="140">
        <v>52</v>
      </c>
      <c r="E44" s="118">
        <v>81</v>
      </c>
      <c r="F44" s="139">
        <v>3</v>
      </c>
      <c r="G44" s="140">
        <v>1</v>
      </c>
      <c r="H44" s="141">
        <v>2</v>
      </c>
      <c r="I44" s="120"/>
    </row>
    <row r="45" spans="1:9" ht="14.25">
      <c r="A45" s="116">
        <v>27</v>
      </c>
      <c r="B45" s="140">
        <v>105</v>
      </c>
      <c r="C45" s="140">
        <v>54</v>
      </c>
      <c r="D45" s="140">
        <v>51</v>
      </c>
      <c r="E45" s="118">
        <v>82</v>
      </c>
      <c r="F45" s="139" t="s">
        <v>209</v>
      </c>
      <c r="G45" s="140" t="s">
        <v>209</v>
      </c>
      <c r="H45" s="141" t="s">
        <v>209</v>
      </c>
      <c r="I45" s="120"/>
    </row>
    <row r="46" spans="1:9" ht="14.25">
      <c r="A46" s="116">
        <v>28</v>
      </c>
      <c r="B46" s="140">
        <v>104</v>
      </c>
      <c r="C46" s="140">
        <v>54</v>
      </c>
      <c r="D46" s="140">
        <v>50</v>
      </c>
      <c r="E46" s="118">
        <v>83</v>
      </c>
      <c r="F46" s="139">
        <v>3</v>
      </c>
      <c r="G46" s="140">
        <v>0</v>
      </c>
      <c r="H46" s="141">
        <v>3</v>
      </c>
      <c r="I46" s="120"/>
    </row>
    <row r="47" spans="1:9" ht="14.25">
      <c r="A47" s="121">
        <v>29</v>
      </c>
      <c r="B47" s="137">
        <v>120</v>
      </c>
      <c r="C47" s="137">
        <v>63</v>
      </c>
      <c r="D47" s="137">
        <v>57</v>
      </c>
      <c r="E47" s="123">
        <v>84</v>
      </c>
      <c r="F47" s="136">
        <v>1</v>
      </c>
      <c r="G47" s="137">
        <v>0</v>
      </c>
      <c r="H47" s="138">
        <v>1</v>
      </c>
      <c r="I47" s="120"/>
    </row>
    <row r="48" spans="1:9" ht="10.5" customHeight="1">
      <c r="A48" s="116"/>
      <c r="B48" s="140"/>
      <c r="C48" s="140"/>
      <c r="D48" s="140"/>
      <c r="E48" s="118"/>
      <c r="F48" s="139"/>
      <c r="G48" s="140"/>
      <c r="H48" s="141"/>
      <c r="I48" s="120"/>
    </row>
    <row r="49" spans="1:9" ht="14.25">
      <c r="A49" s="116" t="s">
        <v>252</v>
      </c>
      <c r="B49" s="140">
        <v>429</v>
      </c>
      <c r="C49" s="140">
        <v>230</v>
      </c>
      <c r="D49" s="140">
        <v>199</v>
      </c>
      <c r="E49" s="118" t="s">
        <v>253</v>
      </c>
      <c r="F49" s="139">
        <v>5</v>
      </c>
      <c r="G49" s="140">
        <v>1</v>
      </c>
      <c r="H49" s="141">
        <v>4</v>
      </c>
      <c r="I49" s="120"/>
    </row>
    <row r="50" spans="1:9" ht="14.25">
      <c r="A50" s="116">
        <v>30</v>
      </c>
      <c r="B50" s="140">
        <v>112</v>
      </c>
      <c r="C50" s="140">
        <v>55</v>
      </c>
      <c r="D50" s="140">
        <v>57</v>
      </c>
      <c r="E50" s="118">
        <v>85</v>
      </c>
      <c r="F50" s="139">
        <v>1</v>
      </c>
      <c r="G50" s="140">
        <v>1</v>
      </c>
      <c r="H50" s="141">
        <v>0</v>
      </c>
      <c r="I50" s="120"/>
    </row>
    <row r="51" spans="1:9" ht="14.25">
      <c r="A51" s="116">
        <v>31</v>
      </c>
      <c r="B51" s="140">
        <v>97</v>
      </c>
      <c r="C51" s="140">
        <v>49</v>
      </c>
      <c r="D51" s="140">
        <v>48</v>
      </c>
      <c r="E51" s="118">
        <v>86</v>
      </c>
      <c r="F51" s="139" t="s">
        <v>209</v>
      </c>
      <c r="G51" s="140" t="s">
        <v>209</v>
      </c>
      <c r="H51" s="141" t="s">
        <v>209</v>
      </c>
      <c r="I51" s="120"/>
    </row>
    <row r="52" spans="1:9" ht="14.25">
      <c r="A52" s="116">
        <v>32</v>
      </c>
      <c r="B52" s="140">
        <v>94</v>
      </c>
      <c r="C52" s="140">
        <v>54</v>
      </c>
      <c r="D52" s="140">
        <v>40</v>
      </c>
      <c r="E52" s="118">
        <v>87</v>
      </c>
      <c r="F52" s="139" t="s">
        <v>209</v>
      </c>
      <c r="G52" s="140" t="s">
        <v>209</v>
      </c>
      <c r="H52" s="141" t="s">
        <v>209</v>
      </c>
      <c r="I52" s="120"/>
    </row>
    <row r="53" spans="1:9" ht="14.25">
      <c r="A53" s="116">
        <v>33</v>
      </c>
      <c r="B53" s="140">
        <v>70</v>
      </c>
      <c r="C53" s="140">
        <v>42</v>
      </c>
      <c r="D53" s="140">
        <v>28</v>
      </c>
      <c r="E53" s="118">
        <v>88</v>
      </c>
      <c r="F53" s="139">
        <v>3</v>
      </c>
      <c r="G53" s="140">
        <v>0</v>
      </c>
      <c r="H53" s="141">
        <v>3</v>
      </c>
      <c r="I53" s="120"/>
    </row>
    <row r="54" spans="1:9" ht="14.25">
      <c r="A54" s="121">
        <v>34</v>
      </c>
      <c r="B54" s="137">
        <v>56</v>
      </c>
      <c r="C54" s="137">
        <v>30</v>
      </c>
      <c r="D54" s="137">
        <v>26</v>
      </c>
      <c r="E54" s="123">
        <v>89</v>
      </c>
      <c r="F54" s="136">
        <v>1</v>
      </c>
      <c r="G54" s="137">
        <v>0</v>
      </c>
      <c r="H54" s="138">
        <v>1</v>
      </c>
      <c r="I54" s="120"/>
    </row>
    <row r="55" spans="1:9" ht="10.5" customHeight="1">
      <c r="A55" s="116"/>
      <c r="B55" s="140"/>
      <c r="C55" s="140"/>
      <c r="D55" s="140"/>
      <c r="E55" s="118"/>
      <c r="F55" s="139"/>
      <c r="G55" s="140"/>
      <c r="H55" s="141"/>
      <c r="I55" s="120"/>
    </row>
    <row r="56" spans="1:9" ht="14.25">
      <c r="A56" s="116" t="s">
        <v>254</v>
      </c>
      <c r="B56" s="140">
        <v>278</v>
      </c>
      <c r="C56" s="140">
        <v>156</v>
      </c>
      <c r="D56" s="140">
        <v>122</v>
      </c>
      <c r="E56" s="118" t="s">
        <v>255</v>
      </c>
      <c r="F56" s="139">
        <v>1</v>
      </c>
      <c r="G56" s="140">
        <v>0</v>
      </c>
      <c r="H56" s="141">
        <v>1</v>
      </c>
      <c r="I56" s="120"/>
    </row>
    <row r="57" spans="1:9" ht="14.25">
      <c r="A57" s="116">
        <v>35</v>
      </c>
      <c r="B57" s="140">
        <v>67</v>
      </c>
      <c r="C57" s="140">
        <v>37</v>
      </c>
      <c r="D57" s="140">
        <v>30</v>
      </c>
      <c r="E57" s="118">
        <v>90</v>
      </c>
      <c r="F57" s="139" t="s">
        <v>209</v>
      </c>
      <c r="G57" s="140" t="s">
        <v>209</v>
      </c>
      <c r="H57" s="141" t="s">
        <v>209</v>
      </c>
      <c r="I57" s="120"/>
    </row>
    <row r="58" spans="1:9" ht="14.25">
      <c r="A58" s="116">
        <v>36</v>
      </c>
      <c r="B58" s="140">
        <v>58</v>
      </c>
      <c r="C58" s="140">
        <v>31</v>
      </c>
      <c r="D58" s="140">
        <v>27</v>
      </c>
      <c r="E58" s="118">
        <v>91</v>
      </c>
      <c r="F58" s="139">
        <v>1</v>
      </c>
      <c r="G58" s="140">
        <v>0</v>
      </c>
      <c r="H58" s="141">
        <v>1</v>
      </c>
      <c r="I58" s="120"/>
    </row>
    <row r="59" spans="1:9" ht="14.25">
      <c r="A59" s="116">
        <v>37</v>
      </c>
      <c r="B59" s="140">
        <v>62</v>
      </c>
      <c r="C59" s="140">
        <v>34</v>
      </c>
      <c r="D59" s="140">
        <v>28</v>
      </c>
      <c r="E59" s="118">
        <v>92</v>
      </c>
      <c r="F59" s="139" t="s">
        <v>209</v>
      </c>
      <c r="G59" s="140" t="s">
        <v>209</v>
      </c>
      <c r="H59" s="141" t="s">
        <v>209</v>
      </c>
      <c r="I59" s="120"/>
    </row>
    <row r="60" spans="1:9" ht="14.25">
      <c r="A60" s="116">
        <v>38</v>
      </c>
      <c r="B60" s="140">
        <v>40</v>
      </c>
      <c r="C60" s="140">
        <v>22</v>
      </c>
      <c r="D60" s="140">
        <v>18</v>
      </c>
      <c r="E60" s="118">
        <v>93</v>
      </c>
      <c r="F60" s="139" t="s">
        <v>209</v>
      </c>
      <c r="G60" s="140" t="s">
        <v>209</v>
      </c>
      <c r="H60" s="141" t="s">
        <v>209</v>
      </c>
      <c r="I60" s="120"/>
    </row>
    <row r="61" spans="1:9" ht="14.25">
      <c r="A61" s="121">
        <v>39</v>
      </c>
      <c r="B61" s="137">
        <v>51</v>
      </c>
      <c r="C61" s="137">
        <v>32</v>
      </c>
      <c r="D61" s="137">
        <v>19</v>
      </c>
      <c r="E61" s="123">
        <v>94</v>
      </c>
      <c r="F61" s="136" t="s">
        <v>209</v>
      </c>
      <c r="G61" s="137" t="s">
        <v>209</v>
      </c>
      <c r="H61" s="138" t="s">
        <v>209</v>
      </c>
      <c r="I61" s="120"/>
    </row>
    <row r="62" spans="1:9" ht="10.5" customHeight="1">
      <c r="A62" s="116"/>
      <c r="B62" s="140"/>
      <c r="C62" s="140"/>
      <c r="D62" s="140"/>
      <c r="E62" s="118"/>
      <c r="F62" s="139"/>
      <c r="G62" s="140"/>
      <c r="H62" s="141"/>
      <c r="I62" s="120"/>
    </row>
    <row r="63" spans="1:9" ht="14.25">
      <c r="A63" s="116" t="s">
        <v>256</v>
      </c>
      <c r="B63" s="140">
        <v>143</v>
      </c>
      <c r="C63" s="140">
        <v>96</v>
      </c>
      <c r="D63" s="140">
        <v>47</v>
      </c>
      <c r="E63" s="118" t="s">
        <v>257</v>
      </c>
      <c r="F63" s="139">
        <v>1</v>
      </c>
      <c r="G63" s="140">
        <v>0</v>
      </c>
      <c r="H63" s="141">
        <v>1</v>
      </c>
      <c r="I63" s="120"/>
    </row>
    <row r="64" spans="1:9" ht="14.25">
      <c r="A64" s="116">
        <v>40</v>
      </c>
      <c r="B64" s="140">
        <v>34</v>
      </c>
      <c r="C64" s="140">
        <v>24</v>
      </c>
      <c r="D64" s="140">
        <v>10</v>
      </c>
      <c r="E64" s="118">
        <v>95</v>
      </c>
      <c r="F64" s="139">
        <v>1</v>
      </c>
      <c r="G64" s="140">
        <v>0</v>
      </c>
      <c r="H64" s="141">
        <v>1</v>
      </c>
      <c r="I64" s="120"/>
    </row>
    <row r="65" spans="1:9" ht="14.25">
      <c r="A65" s="116">
        <v>41</v>
      </c>
      <c r="B65" s="140">
        <v>35</v>
      </c>
      <c r="C65" s="140">
        <v>25</v>
      </c>
      <c r="D65" s="140">
        <v>10</v>
      </c>
      <c r="E65" s="118">
        <v>96</v>
      </c>
      <c r="F65" s="139"/>
      <c r="G65" s="140"/>
      <c r="H65" s="141"/>
      <c r="I65" s="120"/>
    </row>
    <row r="66" spans="1:9" ht="14.25">
      <c r="A66" s="116">
        <v>42</v>
      </c>
      <c r="B66" s="140">
        <v>25</v>
      </c>
      <c r="C66" s="140">
        <v>12</v>
      </c>
      <c r="D66" s="140">
        <v>13</v>
      </c>
      <c r="E66" s="118">
        <v>97</v>
      </c>
      <c r="F66" s="139"/>
      <c r="G66" s="140"/>
      <c r="H66" s="141"/>
      <c r="I66" s="120"/>
    </row>
    <row r="67" spans="1:9" ht="14.25">
      <c r="A67" s="116">
        <v>43</v>
      </c>
      <c r="B67" s="140">
        <v>23</v>
      </c>
      <c r="C67" s="140">
        <v>20</v>
      </c>
      <c r="D67" s="140">
        <v>3</v>
      </c>
      <c r="E67" s="118">
        <v>98</v>
      </c>
      <c r="F67" s="139"/>
      <c r="G67" s="140"/>
      <c r="H67" s="141"/>
      <c r="I67" s="120"/>
    </row>
    <row r="68" spans="1:9" ht="14.25">
      <c r="A68" s="121">
        <v>44</v>
      </c>
      <c r="B68" s="137">
        <v>26</v>
      </c>
      <c r="C68" s="137">
        <v>15</v>
      </c>
      <c r="D68" s="137">
        <v>11</v>
      </c>
      <c r="E68" s="123">
        <v>99</v>
      </c>
      <c r="F68" s="136"/>
      <c r="G68" s="137"/>
      <c r="H68" s="138"/>
      <c r="I68" s="120"/>
    </row>
    <row r="69" spans="1:9" ht="10.5" customHeight="1">
      <c r="A69" s="116"/>
      <c r="B69" s="140"/>
      <c r="C69" s="140"/>
      <c r="D69" s="140"/>
      <c r="E69" s="118"/>
      <c r="F69" s="139"/>
      <c r="G69" s="140"/>
      <c r="H69" s="141"/>
      <c r="I69" s="120"/>
    </row>
    <row r="70" spans="1:9" ht="14.25">
      <c r="A70" s="116" t="s">
        <v>258</v>
      </c>
      <c r="B70" s="140">
        <v>146</v>
      </c>
      <c r="C70" s="140">
        <v>96</v>
      </c>
      <c r="D70" s="140">
        <v>50</v>
      </c>
      <c r="E70" s="118" t="s">
        <v>263</v>
      </c>
      <c r="F70" s="139"/>
      <c r="G70" s="140"/>
      <c r="H70" s="141"/>
      <c r="I70" s="120"/>
    </row>
    <row r="71" spans="1:9" ht="14.25">
      <c r="A71" s="116">
        <v>45</v>
      </c>
      <c r="B71" s="140">
        <v>34</v>
      </c>
      <c r="C71" s="140">
        <v>23</v>
      </c>
      <c r="D71" s="140">
        <v>11</v>
      </c>
      <c r="E71" s="118" t="s">
        <v>264</v>
      </c>
      <c r="F71" s="139"/>
      <c r="G71" s="140"/>
      <c r="H71" s="141"/>
      <c r="I71" s="120"/>
    </row>
    <row r="72" spans="1:9" ht="14.25">
      <c r="A72" s="116">
        <v>46</v>
      </c>
      <c r="B72" s="140">
        <v>41</v>
      </c>
      <c r="C72" s="140">
        <v>31</v>
      </c>
      <c r="D72" s="140">
        <v>10</v>
      </c>
      <c r="E72" s="118"/>
      <c r="F72" s="119"/>
      <c r="G72" s="117"/>
      <c r="H72" s="111"/>
      <c r="I72" s="120"/>
    </row>
    <row r="73" spans="1:9" ht="14.25">
      <c r="A73" s="116">
        <v>47</v>
      </c>
      <c r="B73" s="140">
        <v>24</v>
      </c>
      <c r="C73" s="140">
        <v>13</v>
      </c>
      <c r="D73" s="140">
        <v>11</v>
      </c>
      <c r="E73" s="118"/>
      <c r="F73" s="118"/>
      <c r="G73" s="117"/>
      <c r="H73" s="111"/>
      <c r="I73" s="120"/>
    </row>
    <row r="74" spans="1:9" ht="14.25">
      <c r="A74" s="116">
        <v>48</v>
      </c>
      <c r="B74" s="140">
        <v>27</v>
      </c>
      <c r="C74" s="140">
        <v>18</v>
      </c>
      <c r="D74" s="140">
        <v>9</v>
      </c>
      <c r="E74" s="118" t="s">
        <v>265</v>
      </c>
      <c r="F74" s="118"/>
      <c r="G74" s="117"/>
      <c r="H74" s="111"/>
      <c r="I74" s="120"/>
    </row>
    <row r="75" spans="1:8" ht="14.25">
      <c r="A75" s="121">
        <v>49</v>
      </c>
      <c r="B75" s="137">
        <v>20</v>
      </c>
      <c r="C75" s="137">
        <v>11</v>
      </c>
      <c r="D75" s="137">
        <v>9</v>
      </c>
      <c r="E75" s="118" t="s">
        <v>266</v>
      </c>
      <c r="F75" s="118"/>
      <c r="G75" s="117"/>
      <c r="H75" s="111"/>
    </row>
    <row r="76" spans="1:8" ht="14.25">
      <c r="A76" s="116"/>
      <c r="B76" s="140"/>
      <c r="C76" s="140"/>
      <c r="D76" s="140"/>
      <c r="E76" s="118" t="s">
        <v>267</v>
      </c>
      <c r="F76" s="119">
        <f>B7+B14+B21</f>
        <v>525</v>
      </c>
      <c r="G76" s="117">
        <f>C7+C14+C21</f>
        <v>244</v>
      </c>
      <c r="H76" s="111">
        <f>D7+D14+D21</f>
        <v>281</v>
      </c>
    </row>
    <row r="77" spans="1:8" ht="14.25">
      <c r="A77" s="116" t="s">
        <v>259</v>
      </c>
      <c r="B77" s="140">
        <v>139</v>
      </c>
      <c r="C77" s="140">
        <v>99</v>
      </c>
      <c r="D77" s="140">
        <v>40</v>
      </c>
      <c r="E77" s="118" t="s">
        <v>268</v>
      </c>
      <c r="F77" s="119">
        <f>B28+B35+B42+B49+B56+B63+B70+B77+F7+F14</f>
        <v>2546</v>
      </c>
      <c r="G77" s="117">
        <f>C28+C35+C42+C49+C56+C63+C70+C77+G7+G14</f>
        <v>1456</v>
      </c>
      <c r="H77" s="111">
        <f>D28+D35+D42+D49+D56+D63+D70+D77+H7+H14</f>
        <v>1090</v>
      </c>
    </row>
    <row r="78" spans="1:8" ht="14.25">
      <c r="A78" s="116">
        <v>50</v>
      </c>
      <c r="B78" s="140">
        <v>35</v>
      </c>
      <c r="C78" s="140">
        <v>26</v>
      </c>
      <c r="D78" s="140">
        <v>9</v>
      </c>
      <c r="E78" s="118" t="s">
        <v>269</v>
      </c>
      <c r="F78" s="119">
        <f>F21+F28+F35+F42+F49+F56+F63+F70</f>
        <v>58</v>
      </c>
      <c r="G78" s="117">
        <f>G21+G28+G35+G42+G49+G56+G63+G70</f>
        <v>22</v>
      </c>
      <c r="H78" s="111">
        <f>H21+H28+H35+H42+H49+H56+H63+H70</f>
        <v>36</v>
      </c>
    </row>
    <row r="79" spans="1:8" ht="14.25">
      <c r="A79" s="116">
        <v>51</v>
      </c>
      <c r="B79" s="140">
        <v>29</v>
      </c>
      <c r="C79" s="140">
        <v>23</v>
      </c>
      <c r="D79" s="140">
        <v>6</v>
      </c>
      <c r="E79" s="126" t="s">
        <v>270</v>
      </c>
      <c r="F79" s="119"/>
      <c r="G79" s="117"/>
      <c r="H79" s="111"/>
    </row>
    <row r="80" spans="1:8" ht="14.25">
      <c r="A80" s="116">
        <v>52</v>
      </c>
      <c r="B80" s="140">
        <v>21</v>
      </c>
      <c r="C80" s="140">
        <v>16</v>
      </c>
      <c r="D80" s="140">
        <v>5</v>
      </c>
      <c r="E80" s="118" t="s">
        <v>267</v>
      </c>
      <c r="F80" s="127">
        <f>F76/$B$5*100</f>
        <v>16.778523489932887</v>
      </c>
      <c r="G80" s="128">
        <f>G76/$C$5*100</f>
        <v>14.169570267131244</v>
      </c>
      <c r="H80" s="129">
        <f>H76/$D$5*100</f>
        <v>19.971570717839374</v>
      </c>
    </row>
    <row r="81" spans="1:8" ht="14.25">
      <c r="A81" s="116">
        <v>53</v>
      </c>
      <c r="B81" s="140">
        <v>24</v>
      </c>
      <c r="C81" s="140">
        <v>12</v>
      </c>
      <c r="D81" s="140">
        <v>12</v>
      </c>
      <c r="E81" s="118" t="s">
        <v>268</v>
      </c>
      <c r="F81" s="127">
        <f>F77/$B$5*100</f>
        <v>81.36784915308405</v>
      </c>
      <c r="G81" s="128">
        <f>G77/$C$5*100</f>
        <v>84.5528455284553</v>
      </c>
      <c r="H81" s="129">
        <f>H77/$D$5*100</f>
        <v>77.46979388770433</v>
      </c>
    </row>
    <row r="82" spans="1:8" ht="15" thickBot="1">
      <c r="A82" s="130">
        <v>54</v>
      </c>
      <c r="B82" s="142">
        <v>30</v>
      </c>
      <c r="C82" s="142">
        <v>22</v>
      </c>
      <c r="D82" s="142">
        <v>8</v>
      </c>
      <c r="E82" s="132" t="s">
        <v>269</v>
      </c>
      <c r="F82" s="133">
        <f>F78/$B$5*100</f>
        <v>1.8536273569830615</v>
      </c>
      <c r="G82" s="134">
        <f>G78/$C$5*100</f>
        <v>1.2775842044134729</v>
      </c>
      <c r="H82" s="135">
        <f>H78/$D$5*100</f>
        <v>2.55863539445629</v>
      </c>
    </row>
    <row r="83" ht="14.25">
      <c r="A83" s="184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64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55" width="8.75390625" style="5" customWidth="1"/>
    <col min="56" max="16384" width="8.875" style="5" customWidth="1"/>
  </cols>
  <sheetData>
    <row r="1" spans="1:25" s="2" customFormat="1" ht="24.75" customHeight="1">
      <c r="A1" s="1" t="s">
        <v>1</v>
      </c>
      <c r="E1" s="182"/>
      <c r="F1" s="3"/>
      <c r="G1" s="3"/>
      <c r="M1" s="3"/>
      <c r="N1" s="3"/>
      <c r="O1" s="3"/>
      <c r="P1" s="3"/>
      <c r="V1" s="3"/>
      <c r="W1" s="3"/>
      <c r="X1" s="3"/>
      <c r="Y1" s="3"/>
    </row>
    <row r="2" spans="1:2" s="4" customFormat="1" ht="19.5" customHeight="1">
      <c r="A2" s="4" t="s">
        <v>2</v>
      </c>
      <c r="B2" s="4" t="s">
        <v>3</v>
      </c>
    </row>
    <row r="3" spans="1:55" s="4" customFormat="1" ht="14.25" thickBot="1">
      <c r="A3" s="4" t="s">
        <v>4</v>
      </c>
      <c r="H3" s="201"/>
      <c r="I3" s="201"/>
      <c r="J3" s="201"/>
      <c r="Q3" s="201"/>
      <c r="R3" s="201"/>
      <c r="S3" s="201"/>
      <c r="Z3" s="201"/>
      <c r="AA3" s="201"/>
      <c r="AB3" s="201"/>
      <c r="AI3" s="201"/>
      <c r="AJ3" s="201"/>
      <c r="AK3" s="201"/>
      <c r="AR3" s="201"/>
      <c r="AS3" s="201"/>
      <c r="AT3" s="201"/>
      <c r="BA3" s="201"/>
      <c r="BB3" s="201"/>
      <c r="BC3" s="201"/>
    </row>
    <row r="4" spans="1:55" ht="13.5">
      <c r="A4" s="211"/>
      <c r="B4" s="214" t="s">
        <v>5</v>
      </c>
      <c r="C4" s="208" t="s">
        <v>6</v>
      </c>
      <c r="D4" s="208" t="s">
        <v>7</v>
      </c>
      <c r="E4" s="208" t="s">
        <v>8</v>
      </c>
      <c r="F4" s="208" t="s">
        <v>9</v>
      </c>
      <c r="G4" s="208" t="s">
        <v>10</v>
      </c>
      <c r="H4" s="208" t="s">
        <v>11</v>
      </c>
      <c r="I4" s="208" t="s">
        <v>12</v>
      </c>
      <c r="J4" s="208" t="s">
        <v>13</v>
      </c>
      <c r="K4" s="208" t="s">
        <v>14</v>
      </c>
      <c r="L4" s="208" t="s">
        <v>15</v>
      </c>
      <c r="M4" s="208" t="s">
        <v>16</v>
      </c>
      <c r="N4" s="208" t="s">
        <v>17</v>
      </c>
      <c r="O4" s="208" t="s">
        <v>18</v>
      </c>
      <c r="P4" s="208" t="s">
        <v>19</v>
      </c>
      <c r="Q4" s="208" t="s">
        <v>20</v>
      </c>
      <c r="R4" s="208" t="s">
        <v>21</v>
      </c>
      <c r="S4" s="208" t="s">
        <v>22</v>
      </c>
      <c r="T4" s="208" t="s">
        <v>23</v>
      </c>
      <c r="U4" s="208" t="s">
        <v>24</v>
      </c>
      <c r="V4" s="208" t="s">
        <v>25</v>
      </c>
      <c r="W4" s="208" t="s">
        <v>26</v>
      </c>
      <c r="X4" s="208" t="s">
        <v>27</v>
      </c>
      <c r="Y4" s="208" t="s">
        <v>28</v>
      </c>
      <c r="Z4" s="208" t="s">
        <v>29</v>
      </c>
      <c r="AA4" s="208" t="s">
        <v>30</v>
      </c>
      <c r="AB4" s="208" t="s">
        <v>31</v>
      </c>
      <c r="AC4" s="208" t="s">
        <v>32</v>
      </c>
      <c r="AD4" s="208" t="s">
        <v>33</v>
      </c>
      <c r="AE4" s="208" t="s">
        <v>34</v>
      </c>
      <c r="AF4" s="208" t="s">
        <v>35</v>
      </c>
      <c r="AG4" s="208" t="s">
        <v>36</v>
      </c>
      <c r="AH4" s="208" t="s">
        <v>37</v>
      </c>
      <c r="AI4" s="208" t="s">
        <v>38</v>
      </c>
      <c r="AJ4" s="208" t="s">
        <v>39</v>
      </c>
      <c r="AK4" s="208" t="s">
        <v>40</v>
      </c>
      <c r="AL4" s="208" t="s">
        <v>41</v>
      </c>
      <c r="AM4" s="208" t="s">
        <v>42</v>
      </c>
      <c r="AN4" s="208" t="s">
        <v>43</v>
      </c>
      <c r="AO4" s="208" t="s">
        <v>44</v>
      </c>
      <c r="AP4" s="208" t="s">
        <v>45</v>
      </c>
      <c r="AQ4" s="208" t="s">
        <v>46</v>
      </c>
      <c r="AR4" s="208" t="s">
        <v>47</v>
      </c>
      <c r="AS4" s="208" t="s">
        <v>48</v>
      </c>
      <c r="AT4" s="208" t="s">
        <v>49</v>
      </c>
      <c r="AU4" s="208" t="s">
        <v>50</v>
      </c>
      <c r="AV4" s="208" t="s">
        <v>51</v>
      </c>
      <c r="AW4" s="217" t="s">
        <v>52</v>
      </c>
      <c r="AX4" s="205"/>
      <c r="AY4" s="205"/>
      <c r="AZ4" s="205"/>
      <c r="BA4" s="205"/>
      <c r="BB4" s="205"/>
      <c r="BC4" s="202"/>
    </row>
    <row r="5" spans="1:55" ht="13.5">
      <c r="A5" s="212"/>
      <c r="B5" s="215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18"/>
      <c r="AX5" s="206"/>
      <c r="AY5" s="206"/>
      <c r="AZ5" s="206"/>
      <c r="BA5" s="206"/>
      <c r="BB5" s="206"/>
      <c r="BC5" s="203"/>
    </row>
    <row r="6" spans="1:55" ht="14.25" thickBot="1">
      <c r="A6" s="213"/>
      <c r="B6" s="216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9"/>
      <c r="AX6" s="207"/>
      <c r="AY6" s="207"/>
      <c r="AZ6" s="207"/>
      <c r="BA6" s="207"/>
      <c r="BB6" s="207"/>
      <c r="BC6" s="204"/>
    </row>
    <row r="7" spans="1:55" ht="13.5">
      <c r="A7" s="6" t="s">
        <v>53</v>
      </c>
      <c r="B7" s="7">
        <f aca="true" t="shared" si="0" ref="B7:AW7">B8+B14</f>
        <v>14369</v>
      </c>
      <c r="C7" s="8">
        <f t="shared" si="0"/>
        <v>135</v>
      </c>
      <c r="D7" s="8">
        <f t="shared" si="0"/>
        <v>23</v>
      </c>
      <c r="E7" s="8">
        <f t="shared" si="0"/>
        <v>17</v>
      </c>
      <c r="F7" s="8">
        <f t="shared" si="0"/>
        <v>44</v>
      </c>
      <c r="G7" s="8">
        <f t="shared" si="0"/>
        <v>7</v>
      </c>
      <c r="H7" s="8">
        <f t="shared" si="0"/>
        <v>20</v>
      </c>
      <c r="I7" s="8">
        <f t="shared" si="0"/>
        <v>24</v>
      </c>
      <c r="J7" s="8">
        <f t="shared" si="0"/>
        <v>68</v>
      </c>
      <c r="K7" s="8">
        <f t="shared" si="0"/>
        <v>18</v>
      </c>
      <c r="L7" s="8">
        <f t="shared" si="0"/>
        <v>46</v>
      </c>
      <c r="M7" s="8">
        <f t="shared" si="0"/>
        <v>191</v>
      </c>
      <c r="N7" s="8">
        <f t="shared" si="0"/>
        <v>289</v>
      </c>
      <c r="O7" s="8">
        <f t="shared" si="0"/>
        <v>842</v>
      </c>
      <c r="P7" s="8">
        <f t="shared" si="0"/>
        <v>447</v>
      </c>
      <c r="Q7" s="8">
        <f t="shared" si="0"/>
        <v>35</v>
      </c>
      <c r="R7" s="8">
        <f t="shared" si="0"/>
        <v>23</v>
      </c>
      <c r="S7" s="8">
        <f t="shared" si="0"/>
        <v>45</v>
      </c>
      <c r="T7" s="8">
        <f t="shared" si="0"/>
        <v>36</v>
      </c>
      <c r="U7" s="8">
        <f t="shared" si="0"/>
        <v>19</v>
      </c>
      <c r="V7" s="8">
        <f t="shared" si="0"/>
        <v>48</v>
      </c>
      <c r="W7" s="8">
        <f t="shared" si="0"/>
        <v>73</v>
      </c>
      <c r="X7" s="8">
        <f t="shared" si="0"/>
        <v>132</v>
      </c>
      <c r="Y7" s="8">
        <f t="shared" si="0"/>
        <v>354</v>
      </c>
      <c r="Z7" s="8">
        <f t="shared" si="0"/>
        <v>79</v>
      </c>
      <c r="AA7" s="8">
        <f t="shared" si="0"/>
        <v>119</v>
      </c>
      <c r="AB7" s="8">
        <f t="shared" si="0"/>
        <v>344</v>
      </c>
      <c r="AC7" s="8">
        <f t="shared" si="0"/>
        <v>1718</v>
      </c>
      <c r="AD7" s="8">
        <f t="shared" si="0"/>
        <v>1313</v>
      </c>
      <c r="AE7" s="8">
        <f t="shared" si="0"/>
        <v>194</v>
      </c>
      <c r="AF7" s="8">
        <f t="shared" si="0"/>
        <v>121</v>
      </c>
      <c r="AG7" s="8">
        <f t="shared" si="0"/>
        <v>87</v>
      </c>
      <c r="AH7" s="8">
        <f t="shared" si="0"/>
        <v>58</v>
      </c>
      <c r="AI7" s="8">
        <f t="shared" si="0"/>
        <v>381</v>
      </c>
      <c r="AJ7" s="8">
        <f t="shared" si="0"/>
        <v>520</v>
      </c>
      <c r="AK7" s="8">
        <f t="shared" si="0"/>
        <v>222</v>
      </c>
      <c r="AL7" s="8">
        <f t="shared" si="0"/>
        <v>1523</v>
      </c>
      <c r="AM7" s="8">
        <f t="shared" si="0"/>
        <v>920</v>
      </c>
      <c r="AN7" s="8">
        <f t="shared" si="0"/>
        <v>686</v>
      </c>
      <c r="AO7" s="8">
        <f t="shared" si="0"/>
        <v>300</v>
      </c>
      <c r="AP7" s="8">
        <f t="shared" si="0"/>
        <v>40</v>
      </c>
      <c r="AQ7" s="8">
        <f t="shared" si="0"/>
        <v>132</v>
      </c>
      <c r="AR7" s="8">
        <f t="shared" si="0"/>
        <v>79</v>
      </c>
      <c r="AS7" s="8">
        <f t="shared" si="0"/>
        <v>54</v>
      </c>
      <c r="AT7" s="8">
        <f t="shared" si="0"/>
        <v>67</v>
      </c>
      <c r="AU7" s="8">
        <f t="shared" si="0"/>
        <v>86</v>
      </c>
      <c r="AV7" s="8">
        <f t="shared" si="0"/>
        <v>91</v>
      </c>
      <c r="AW7" s="9">
        <f t="shared" si="0"/>
        <v>2299</v>
      </c>
      <c r="AX7" s="10"/>
      <c r="AY7" s="10"/>
      <c r="AZ7" s="10"/>
      <c r="BA7" s="10"/>
      <c r="BB7" s="10"/>
      <c r="BC7" s="11"/>
    </row>
    <row r="8" spans="1:55" ht="13.5">
      <c r="A8" s="12" t="s">
        <v>54</v>
      </c>
      <c r="B8" s="13">
        <f aca="true" t="shared" si="1" ref="B8:AW8">SUM(B9:B13)</f>
        <v>9178</v>
      </c>
      <c r="C8" s="14">
        <f t="shared" si="1"/>
        <v>100</v>
      </c>
      <c r="D8" s="14">
        <f t="shared" si="1"/>
        <v>15</v>
      </c>
      <c r="E8" s="14">
        <f t="shared" si="1"/>
        <v>14</v>
      </c>
      <c r="F8" s="14">
        <f t="shared" si="1"/>
        <v>33</v>
      </c>
      <c r="G8" s="14">
        <f t="shared" si="1"/>
        <v>3</v>
      </c>
      <c r="H8" s="14">
        <f t="shared" si="1"/>
        <v>16</v>
      </c>
      <c r="I8" s="14">
        <f t="shared" si="1"/>
        <v>19</v>
      </c>
      <c r="J8" s="14">
        <f t="shared" si="1"/>
        <v>46</v>
      </c>
      <c r="K8" s="14">
        <f t="shared" si="1"/>
        <v>7</v>
      </c>
      <c r="L8" s="14">
        <f t="shared" si="1"/>
        <v>29</v>
      </c>
      <c r="M8" s="14">
        <f t="shared" si="1"/>
        <v>144</v>
      </c>
      <c r="N8" s="14">
        <f t="shared" si="1"/>
        <v>193</v>
      </c>
      <c r="O8" s="14">
        <f t="shared" si="1"/>
        <v>616</v>
      </c>
      <c r="P8" s="14">
        <f t="shared" si="1"/>
        <v>303</v>
      </c>
      <c r="Q8" s="14">
        <f t="shared" si="1"/>
        <v>30</v>
      </c>
      <c r="R8" s="14">
        <f t="shared" si="1"/>
        <v>15</v>
      </c>
      <c r="S8" s="14">
        <f t="shared" si="1"/>
        <v>30</v>
      </c>
      <c r="T8" s="14">
        <f t="shared" si="1"/>
        <v>26</v>
      </c>
      <c r="U8" s="14">
        <f t="shared" si="1"/>
        <v>13</v>
      </c>
      <c r="V8" s="14">
        <f t="shared" si="1"/>
        <v>26</v>
      </c>
      <c r="W8" s="14">
        <f t="shared" si="1"/>
        <v>43</v>
      </c>
      <c r="X8" s="14">
        <f t="shared" si="1"/>
        <v>104</v>
      </c>
      <c r="Y8" s="14">
        <f t="shared" si="1"/>
        <v>222</v>
      </c>
      <c r="Z8" s="14">
        <f t="shared" si="1"/>
        <v>58</v>
      </c>
      <c r="AA8" s="14">
        <f t="shared" si="1"/>
        <v>84</v>
      </c>
      <c r="AB8" s="14">
        <f t="shared" si="1"/>
        <v>214</v>
      </c>
      <c r="AC8" s="14">
        <f t="shared" si="1"/>
        <v>1065</v>
      </c>
      <c r="AD8" s="14">
        <f t="shared" si="1"/>
        <v>896</v>
      </c>
      <c r="AE8" s="14">
        <f t="shared" si="1"/>
        <v>128</v>
      </c>
      <c r="AF8" s="14">
        <f t="shared" si="1"/>
        <v>73</v>
      </c>
      <c r="AG8" s="14">
        <f t="shared" si="1"/>
        <v>70</v>
      </c>
      <c r="AH8" s="14">
        <f t="shared" si="1"/>
        <v>49</v>
      </c>
      <c r="AI8" s="14">
        <f t="shared" si="1"/>
        <v>244</v>
      </c>
      <c r="AJ8" s="14">
        <f t="shared" si="1"/>
        <v>370</v>
      </c>
      <c r="AK8" s="14">
        <f t="shared" si="1"/>
        <v>115</v>
      </c>
      <c r="AL8" s="14">
        <f t="shared" si="1"/>
        <v>1016</v>
      </c>
      <c r="AM8" s="14">
        <f t="shared" si="1"/>
        <v>623</v>
      </c>
      <c r="AN8" s="14">
        <f t="shared" si="1"/>
        <v>471</v>
      </c>
      <c r="AO8" s="14">
        <f t="shared" si="1"/>
        <v>228</v>
      </c>
      <c r="AP8" s="14">
        <f t="shared" si="1"/>
        <v>32</v>
      </c>
      <c r="AQ8" s="14">
        <f t="shared" si="1"/>
        <v>88</v>
      </c>
      <c r="AR8" s="14">
        <f t="shared" si="1"/>
        <v>64</v>
      </c>
      <c r="AS8" s="14">
        <f t="shared" si="1"/>
        <v>47</v>
      </c>
      <c r="AT8" s="14">
        <f t="shared" si="1"/>
        <v>45</v>
      </c>
      <c r="AU8" s="14">
        <f t="shared" si="1"/>
        <v>63</v>
      </c>
      <c r="AV8" s="14">
        <f t="shared" si="1"/>
        <v>77</v>
      </c>
      <c r="AW8" s="15">
        <f t="shared" si="1"/>
        <v>1011</v>
      </c>
      <c r="AX8" s="14"/>
      <c r="AY8" s="14"/>
      <c r="AZ8" s="14"/>
      <c r="BA8" s="14"/>
      <c r="BB8" s="14"/>
      <c r="BC8" s="15"/>
    </row>
    <row r="9" spans="1:55" ht="13.5">
      <c r="A9" s="16" t="s">
        <v>55</v>
      </c>
      <c r="B9" s="17">
        <f>SUM(C9:AW9)</f>
        <v>5602</v>
      </c>
      <c r="C9" s="18">
        <v>61</v>
      </c>
      <c r="D9" s="18">
        <v>4</v>
      </c>
      <c r="E9" s="18">
        <v>8</v>
      </c>
      <c r="F9" s="18">
        <v>24</v>
      </c>
      <c r="G9" s="18">
        <v>2</v>
      </c>
      <c r="H9" s="18">
        <v>11</v>
      </c>
      <c r="I9" s="18">
        <v>14</v>
      </c>
      <c r="J9" s="18">
        <v>32</v>
      </c>
      <c r="K9" s="18">
        <v>4</v>
      </c>
      <c r="L9" s="18">
        <v>13</v>
      </c>
      <c r="M9" s="18">
        <v>103</v>
      </c>
      <c r="N9" s="18">
        <v>127</v>
      </c>
      <c r="O9" s="18">
        <v>429</v>
      </c>
      <c r="P9" s="18">
        <v>197</v>
      </c>
      <c r="Q9" s="18">
        <v>21</v>
      </c>
      <c r="R9" s="18">
        <v>8</v>
      </c>
      <c r="S9" s="18">
        <v>22</v>
      </c>
      <c r="T9" s="18">
        <v>20</v>
      </c>
      <c r="U9" s="18">
        <v>9</v>
      </c>
      <c r="V9" s="18">
        <v>12</v>
      </c>
      <c r="W9" s="18">
        <v>21</v>
      </c>
      <c r="X9" s="18">
        <v>53</v>
      </c>
      <c r="Y9" s="18">
        <v>141</v>
      </c>
      <c r="Z9" s="18">
        <v>35</v>
      </c>
      <c r="AA9" s="18">
        <v>50</v>
      </c>
      <c r="AB9" s="18">
        <v>134</v>
      </c>
      <c r="AC9" s="18">
        <v>688</v>
      </c>
      <c r="AD9" s="18">
        <v>531</v>
      </c>
      <c r="AE9" s="18">
        <v>92</v>
      </c>
      <c r="AF9" s="18">
        <v>40</v>
      </c>
      <c r="AG9" s="18">
        <v>35</v>
      </c>
      <c r="AH9" s="18">
        <v>42</v>
      </c>
      <c r="AI9" s="18">
        <v>181</v>
      </c>
      <c r="AJ9" s="18">
        <v>229</v>
      </c>
      <c r="AK9" s="18">
        <v>88</v>
      </c>
      <c r="AL9" s="18">
        <v>720</v>
      </c>
      <c r="AM9" s="18">
        <v>481</v>
      </c>
      <c r="AN9" s="18">
        <v>328</v>
      </c>
      <c r="AO9" s="18">
        <v>171</v>
      </c>
      <c r="AP9" s="18">
        <v>21</v>
      </c>
      <c r="AQ9" s="18">
        <v>54</v>
      </c>
      <c r="AR9" s="18">
        <v>43</v>
      </c>
      <c r="AS9" s="18">
        <v>41</v>
      </c>
      <c r="AT9" s="18">
        <v>34</v>
      </c>
      <c r="AU9" s="18">
        <v>37</v>
      </c>
      <c r="AV9" s="18">
        <v>57</v>
      </c>
      <c r="AW9" s="19">
        <v>134</v>
      </c>
      <c r="AX9" s="18"/>
      <c r="AY9" s="18"/>
      <c r="AZ9" s="18"/>
      <c r="BA9" s="18"/>
      <c r="BB9" s="18"/>
      <c r="BC9" s="19"/>
    </row>
    <row r="10" spans="1:55" ht="13.5">
      <c r="A10" s="16" t="s">
        <v>56</v>
      </c>
      <c r="B10" s="17">
        <f>SUM(C10:AW10)</f>
        <v>1315</v>
      </c>
      <c r="C10" s="18">
        <v>16</v>
      </c>
      <c r="D10" s="18">
        <v>3</v>
      </c>
      <c r="E10" s="18"/>
      <c r="F10" s="18">
        <v>1</v>
      </c>
      <c r="G10" s="18">
        <v>1</v>
      </c>
      <c r="H10" s="18">
        <v>5</v>
      </c>
      <c r="I10" s="18">
        <v>1</v>
      </c>
      <c r="J10" s="18">
        <v>6</v>
      </c>
      <c r="K10" s="18">
        <v>2</v>
      </c>
      <c r="L10" s="18">
        <v>9</v>
      </c>
      <c r="M10" s="18">
        <v>19</v>
      </c>
      <c r="N10" s="18">
        <v>28</v>
      </c>
      <c r="O10" s="18">
        <v>71</v>
      </c>
      <c r="P10" s="18">
        <v>34</v>
      </c>
      <c r="Q10" s="18">
        <v>3</v>
      </c>
      <c r="R10" s="18">
        <v>4</v>
      </c>
      <c r="S10" s="18">
        <v>6</v>
      </c>
      <c r="T10" s="18">
        <v>3</v>
      </c>
      <c r="U10" s="18">
        <v>1</v>
      </c>
      <c r="V10" s="18">
        <v>10</v>
      </c>
      <c r="W10" s="18">
        <v>12</v>
      </c>
      <c r="X10" s="18">
        <v>13</v>
      </c>
      <c r="Y10" s="18">
        <v>34</v>
      </c>
      <c r="Z10" s="18">
        <v>9</v>
      </c>
      <c r="AA10" s="18">
        <v>15</v>
      </c>
      <c r="AB10" s="18">
        <v>31</v>
      </c>
      <c r="AC10" s="18">
        <v>156</v>
      </c>
      <c r="AD10" s="18">
        <v>161</v>
      </c>
      <c r="AE10" s="18">
        <v>7</v>
      </c>
      <c r="AF10" s="18">
        <v>16</v>
      </c>
      <c r="AG10" s="18">
        <v>3</v>
      </c>
      <c r="AH10" s="18">
        <v>2</v>
      </c>
      <c r="AI10" s="18">
        <v>27</v>
      </c>
      <c r="AJ10" s="18">
        <v>30</v>
      </c>
      <c r="AK10" s="18">
        <v>11</v>
      </c>
      <c r="AL10" s="18">
        <v>100</v>
      </c>
      <c r="AM10" s="18">
        <v>55</v>
      </c>
      <c r="AN10" s="18">
        <v>41</v>
      </c>
      <c r="AO10" s="18">
        <v>29</v>
      </c>
      <c r="AP10" s="18">
        <v>5</v>
      </c>
      <c r="AQ10" s="18">
        <v>5</v>
      </c>
      <c r="AR10" s="18">
        <v>15</v>
      </c>
      <c r="AS10" s="18">
        <v>4</v>
      </c>
      <c r="AT10" s="18">
        <v>4</v>
      </c>
      <c r="AU10" s="18">
        <v>7</v>
      </c>
      <c r="AV10" s="18">
        <v>8</v>
      </c>
      <c r="AW10" s="19">
        <v>292</v>
      </c>
      <c r="AX10" s="18"/>
      <c r="AY10" s="18"/>
      <c r="AZ10" s="18"/>
      <c r="BA10" s="18"/>
      <c r="BB10" s="18"/>
      <c r="BC10" s="19"/>
    </row>
    <row r="11" spans="1:55" ht="13.5">
      <c r="A11" s="16" t="s">
        <v>57</v>
      </c>
      <c r="B11" s="17">
        <f>SUM(C11:AW11)</f>
        <v>642</v>
      </c>
      <c r="C11" s="18">
        <v>10</v>
      </c>
      <c r="D11" s="18">
        <v>5</v>
      </c>
      <c r="E11" s="18">
        <v>1</v>
      </c>
      <c r="F11" s="18">
        <v>2</v>
      </c>
      <c r="G11" s="18"/>
      <c r="H11" s="18"/>
      <c r="I11" s="18">
        <v>3</v>
      </c>
      <c r="J11" s="18">
        <v>1</v>
      </c>
      <c r="K11" s="18"/>
      <c r="L11" s="18">
        <v>1</v>
      </c>
      <c r="M11" s="18">
        <v>11</v>
      </c>
      <c r="N11" s="18">
        <v>17</v>
      </c>
      <c r="O11" s="18">
        <v>19</v>
      </c>
      <c r="P11" s="18">
        <v>38</v>
      </c>
      <c r="Q11" s="18">
        <v>1</v>
      </c>
      <c r="R11" s="18"/>
      <c r="S11" s="18"/>
      <c r="T11" s="18">
        <v>2</v>
      </c>
      <c r="U11" s="18">
        <v>1</v>
      </c>
      <c r="V11" s="18">
        <v>4</v>
      </c>
      <c r="W11" s="18"/>
      <c r="X11" s="18">
        <v>20</v>
      </c>
      <c r="Y11" s="18">
        <v>18</v>
      </c>
      <c r="Z11" s="18">
        <v>3</v>
      </c>
      <c r="AA11" s="18">
        <v>5</v>
      </c>
      <c r="AB11" s="18">
        <v>20</v>
      </c>
      <c r="AC11" s="18">
        <v>59</v>
      </c>
      <c r="AD11" s="18">
        <v>52</v>
      </c>
      <c r="AE11" s="18">
        <v>1</v>
      </c>
      <c r="AF11" s="18">
        <v>5</v>
      </c>
      <c r="AG11" s="18">
        <v>5</v>
      </c>
      <c r="AH11" s="18"/>
      <c r="AI11" s="18">
        <v>8</v>
      </c>
      <c r="AJ11" s="18">
        <v>72</v>
      </c>
      <c r="AK11" s="18">
        <v>12</v>
      </c>
      <c r="AL11" s="18">
        <v>48</v>
      </c>
      <c r="AM11" s="18">
        <v>15</v>
      </c>
      <c r="AN11" s="18">
        <v>37</v>
      </c>
      <c r="AO11" s="18">
        <v>7</v>
      </c>
      <c r="AP11" s="18">
        <v>1</v>
      </c>
      <c r="AQ11" s="18">
        <v>16</v>
      </c>
      <c r="AR11" s="18">
        <v>4</v>
      </c>
      <c r="AS11" s="18"/>
      <c r="AT11" s="18">
        <v>2</v>
      </c>
      <c r="AU11" s="18">
        <v>13</v>
      </c>
      <c r="AV11" s="18">
        <v>6</v>
      </c>
      <c r="AW11" s="19">
        <v>97</v>
      </c>
      <c r="AX11" s="18"/>
      <c r="AY11" s="18"/>
      <c r="AZ11" s="18"/>
      <c r="BA11" s="18"/>
      <c r="BB11" s="18"/>
      <c r="BC11" s="19"/>
    </row>
    <row r="12" spans="1:55" ht="13.5">
      <c r="A12" s="16" t="s">
        <v>58</v>
      </c>
      <c r="B12" s="17">
        <f>SUM(C12:AW12)</f>
        <v>991</v>
      </c>
      <c r="C12" s="18">
        <v>10</v>
      </c>
      <c r="D12" s="18">
        <v>3</v>
      </c>
      <c r="E12" s="18">
        <v>2</v>
      </c>
      <c r="F12" s="18">
        <v>1</v>
      </c>
      <c r="G12" s="18"/>
      <c r="H12" s="18"/>
      <c r="I12" s="18">
        <v>1</v>
      </c>
      <c r="J12" s="18">
        <v>6</v>
      </c>
      <c r="K12" s="18">
        <v>1</v>
      </c>
      <c r="L12" s="18">
        <v>2</v>
      </c>
      <c r="M12" s="18">
        <v>8</v>
      </c>
      <c r="N12" s="18">
        <v>11</v>
      </c>
      <c r="O12" s="18">
        <v>69</v>
      </c>
      <c r="P12" s="18">
        <v>21</v>
      </c>
      <c r="Q12" s="18">
        <v>2</v>
      </c>
      <c r="R12" s="18">
        <v>2</v>
      </c>
      <c r="S12" s="18">
        <v>2</v>
      </c>
      <c r="T12" s="18">
        <v>1</v>
      </c>
      <c r="U12" s="18">
        <v>1</v>
      </c>
      <c r="V12" s="18"/>
      <c r="W12" s="18">
        <v>6</v>
      </c>
      <c r="X12" s="18">
        <v>9</v>
      </c>
      <c r="Y12" s="18">
        <v>22</v>
      </c>
      <c r="Z12" s="18">
        <v>10</v>
      </c>
      <c r="AA12" s="18">
        <v>9</v>
      </c>
      <c r="AB12" s="18">
        <v>16</v>
      </c>
      <c r="AC12" s="18">
        <v>79</v>
      </c>
      <c r="AD12" s="18">
        <v>94</v>
      </c>
      <c r="AE12" s="18">
        <v>15</v>
      </c>
      <c r="AF12" s="18">
        <v>5</v>
      </c>
      <c r="AG12" s="18">
        <v>23</v>
      </c>
      <c r="AH12" s="18">
        <v>4</v>
      </c>
      <c r="AI12" s="18">
        <v>17</v>
      </c>
      <c r="AJ12" s="18">
        <v>28</v>
      </c>
      <c r="AK12" s="18">
        <v>2</v>
      </c>
      <c r="AL12" s="18">
        <v>90</v>
      </c>
      <c r="AM12" s="18">
        <v>55</v>
      </c>
      <c r="AN12" s="18">
        <v>40</v>
      </c>
      <c r="AO12" s="18">
        <v>14</v>
      </c>
      <c r="AP12" s="18">
        <v>4</v>
      </c>
      <c r="AQ12" s="18">
        <v>11</v>
      </c>
      <c r="AR12" s="18">
        <v>2</v>
      </c>
      <c r="AS12" s="18">
        <v>2</v>
      </c>
      <c r="AT12" s="18">
        <v>3</v>
      </c>
      <c r="AU12" s="18">
        <v>6</v>
      </c>
      <c r="AV12" s="18">
        <v>5</v>
      </c>
      <c r="AW12" s="19">
        <v>277</v>
      </c>
      <c r="AX12" s="18"/>
      <c r="AY12" s="18"/>
      <c r="AZ12" s="18"/>
      <c r="BA12" s="18"/>
      <c r="BB12" s="18"/>
      <c r="BC12" s="19"/>
    </row>
    <row r="13" spans="1:55" ht="13.5">
      <c r="A13" s="20" t="s">
        <v>59</v>
      </c>
      <c r="B13" s="21">
        <f>SUM(C13:AW13)</f>
        <v>628</v>
      </c>
      <c r="C13" s="10">
        <v>3</v>
      </c>
      <c r="D13" s="10"/>
      <c r="E13" s="10">
        <v>3</v>
      </c>
      <c r="F13" s="10">
        <v>5</v>
      </c>
      <c r="G13" s="10"/>
      <c r="H13" s="10"/>
      <c r="I13" s="10"/>
      <c r="J13" s="10">
        <v>1</v>
      </c>
      <c r="K13" s="10"/>
      <c r="L13" s="10">
        <v>4</v>
      </c>
      <c r="M13" s="10">
        <v>3</v>
      </c>
      <c r="N13" s="10">
        <v>10</v>
      </c>
      <c r="O13" s="10">
        <v>28</v>
      </c>
      <c r="P13" s="10">
        <v>13</v>
      </c>
      <c r="Q13" s="10">
        <v>3</v>
      </c>
      <c r="R13" s="10">
        <v>1</v>
      </c>
      <c r="S13" s="10"/>
      <c r="T13" s="10"/>
      <c r="U13" s="10">
        <v>1</v>
      </c>
      <c r="V13" s="10"/>
      <c r="W13" s="10">
        <v>4</v>
      </c>
      <c r="X13" s="10">
        <v>9</v>
      </c>
      <c r="Y13" s="10">
        <v>7</v>
      </c>
      <c r="Z13" s="10">
        <v>1</v>
      </c>
      <c r="AA13" s="10">
        <v>5</v>
      </c>
      <c r="AB13" s="10">
        <v>13</v>
      </c>
      <c r="AC13" s="10">
        <v>83</v>
      </c>
      <c r="AD13" s="10">
        <v>58</v>
      </c>
      <c r="AE13" s="10">
        <v>13</v>
      </c>
      <c r="AF13" s="10">
        <v>7</v>
      </c>
      <c r="AG13" s="10">
        <v>4</v>
      </c>
      <c r="AH13" s="10">
        <v>1</v>
      </c>
      <c r="AI13" s="10">
        <v>11</v>
      </c>
      <c r="AJ13" s="10">
        <v>11</v>
      </c>
      <c r="AK13" s="10">
        <v>2</v>
      </c>
      <c r="AL13" s="10">
        <v>58</v>
      </c>
      <c r="AM13" s="10">
        <v>17</v>
      </c>
      <c r="AN13" s="10">
        <v>25</v>
      </c>
      <c r="AO13" s="10">
        <v>7</v>
      </c>
      <c r="AP13" s="10">
        <v>1</v>
      </c>
      <c r="AQ13" s="10">
        <v>2</v>
      </c>
      <c r="AR13" s="10"/>
      <c r="AS13" s="10"/>
      <c r="AT13" s="10">
        <v>2</v>
      </c>
      <c r="AU13" s="10"/>
      <c r="AV13" s="10">
        <v>1</v>
      </c>
      <c r="AW13" s="11">
        <v>211</v>
      </c>
      <c r="AX13" s="10"/>
      <c r="AY13" s="10"/>
      <c r="AZ13" s="10"/>
      <c r="BA13" s="10"/>
      <c r="BB13" s="10"/>
      <c r="BC13" s="11"/>
    </row>
    <row r="14" spans="1:55" ht="13.5">
      <c r="A14" s="22" t="s">
        <v>60</v>
      </c>
      <c r="B14" s="21">
        <f aca="true" t="shared" si="2" ref="B14:AW14">B15+B18+B19+B22+B30+B37+B45+B48+B56</f>
        <v>5191</v>
      </c>
      <c r="C14" s="10">
        <f t="shared" si="2"/>
        <v>35</v>
      </c>
      <c r="D14" s="10">
        <f t="shared" si="2"/>
        <v>8</v>
      </c>
      <c r="E14" s="10">
        <f t="shared" si="2"/>
        <v>3</v>
      </c>
      <c r="F14" s="10">
        <f t="shared" si="2"/>
        <v>11</v>
      </c>
      <c r="G14" s="10">
        <f t="shared" si="2"/>
        <v>4</v>
      </c>
      <c r="H14" s="10">
        <f t="shared" si="2"/>
        <v>4</v>
      </c>
      <c r="I14" s="10">
        <f t="shared" si="2"/>
        <v>5</v>
      </c>
      <c r="J14" s="10">
        <f t="shared" si="2"/>
        <v>22</v>
      </c>
      <c r="K14" s="10">
        <f t="shared" si="2"/>
        <v>11</v>
      </c>
      <c r="L14" s="10">
        <f t="shared" si="2"/>
        <v>17</v>
      </c>
      <c r="M14" s="10">
        <f t="shared" si="2"/>
        <v>47</v>
      </c>
      <c r="N14" s="10">
        <f t="shared" si="2"/>
        <v>96</v>
      </c>
      <c r="O14" s="10">
        <f t="shared" si="2"/>
        <v>226</v>
      </c>
      <c r="P14" s="10">
        <f t="shared" si="2"/>
        <v>144</v>
      </c>
      <c r="Q14" s="10">
        <f t="shared" si="2"/>
        <v>5</v>
      </c>
      <c r="R14" s="10">
        <f t="shared" si="2"/>
        <v>8</v>
      </c>
      <c r="S14" s="10">
        <f t="shared" si="2"/>
        <v>15</v>
      </c>
      <c r="T14" s="10">
        <f t="shared" si="2"/>
        <v>10</v>
      </c>
      <c r="U14" s="10">
        <f t="shared" si="2"/>
        <v>6</v>
      </c>
      <c r="V14" s="10">
        <f t="shared" si="2"/>
        <v>22</v>
      </c>
      <c r="W14" s="10">
        <f t="shared" si="2"/>
        <v>30</v>
      </c>
      <c r="X14" s="10">
        <f t="shared" si="2"/>
        <v>28</v>
      </c>
      <c r="Y14" s="10">
        <f t="shared" si="2"/>
        <v>132</v>
      </c>
      <c r="Z14" s="10">
        <f t="shared" si="2"/>
        <v>21</v>
      </c>
      <c r="AA14" s="10">
        <f t="shared" si="2"/>
        <v>35</v>
      </c>
      <c r="AB14" s="10">
        <f t="shared" si="2"/>
        <v>130</v>
      </c>
      <c r="AC14" s="10">
        <f t="shared" si="2"/>
        <v>653</v>
      </c>
      <c r="AD14" s="10">
        <f t="shared" si="2"/>
        <v>417</v>
      </c>
      <c r="AE14" s="10">
        <f t="shared" si="2"/>
        <v>66</v>
      </c>
      <c r="AF14" s="10">
        <f t="shared" si="2"/>
        <v>48</v>
      </c>
      <c r="AG14" s="10">
        <f t="shared" si="2"/>
        <v>17</v>
      </c>
      <c r="AH14" s="10">
        <f t="shared" si="2"/>
        <v>9</v>
      </c>
      <c r="AI14" s="10">
        <f t="shared" si="2"/>
        <v>137</v>
      </c>
      <c r="AJ14" s="10">
        <f t="shared" si="2"/>
        <v>150</v>
      </c>
      <c r="AK14" s="10">
        <f t="shared" si="2"/>
        <v>107</v>
      </c>
      <c r="AL14" s="10">
        <f t="shared" si="2"/>
        <v>507</v>
      </c>
      <c r="AM14" s="10">
        <f t="shared" si="2"/>
        <v>297</v>
      </c>
      <c r="AN14" s="10">
        <f t="shared" si="2"/>
        <v>215</v>
      </c>
      <c r="AO14" s="10">
        <f t="shared" si="2"/>
        <v>72</v>
      </c>
      <c r="AP14" s="10">
        <f t="shared" si="2"/>
        <v>8</v>
      </c>
      <c r="AQ14" s="10">
        <f t="shared" si="2"/>
        <v>44</v>
      </c>
      <c r="AR14" s="10">
        <f t="shared" si="2"/>
        <v>15</v>
      </c>
      <c r="AS14" s="10">
        <f t="shared" si="2"/>
        <v>7</v>
      </c>
      <c r="AT14" s="10">
        <f t="shared" si="2"/>
        <v>22</v>
      </c>
      <c r="AU14" s="10">
        <f t="shared" si="2"/>
        <v>23</v>
      </c>
      <c r="AV14" s="10">
        <f t="shared" si="2"/>
        <v>14</v>
      </c>
      <c r="AW14" s="11">
        <f t="shared" si="2"/>
        <v>1288</v>
      </c>
      <c r="AX14" s="10"/>
      <c r="AY14" s="10"/>
      <c r="AZ14" s="10"/>
      <c r="BA14" s="10"/>
      <c r="BB14" s="10"/>
      <c r="BC14" s="11"/>
    </row>
    <row r="15" spans="1:55" ht="13.5">
      <c r="A15" s="23" t="s">
        <v>61</v>
      </c>
      <c r="B15" s="21">
        <f aca="true" t="shared" si="3" ref="B15:AW15">SUM(B16:B17)</f>
        <v>76</v>
      </c>
      <c r="C15" s="10">
        <f t="shared" si="3"/>
        <v>1</v>
      </c>
      <c r="D15" s="10">
        <f t="shared" si="3"/>
        <v>0</v>
      </c>
      <c r="E15" s="10">
        <f t="shared" si="3"/>
        <v>0</v>
      </c>
      <c r="F15" s="10">
        <f t="shared" si="3"/>
        <v>1</v>
      </c>
      <c r="G15" s="10">
        <f t="shared" si="3"/>
        <v>0</v>
      </c>
      <c r="H15" s="10">
        <f t="shared" si="3"/>
        <v>0</v>
      </c>
      <c r="I15" s="10">
        <f t="shared" si="3"/>
        <v>0</v>
      </c>
      <c r="J15" s="10">
        <f t="shared" si="3"/>
        <v>0</v>
      </c>
      <c r="K15" s="10">
        <f t="shared" si="3"/>
        <v>0</v>
      </c>
      <c r="L15" s="10">
        <f t="shared" si="3"/>
        <v>0</v>
      </c>
      <c r="M15" s="10">
        <f t="shared" si="3"/>
        <v>1</v>
      </c>
      <c r="N15" s="10">
        <f t="shared" si="3"/>
        <v>4</v>
      </c>
      <c r="O15" s="10">
        <f t="shared" si="3"/>
        <v>7</v>
      </c>
      <c r="P15" s="10">
        <f t="shared" si="3"/>
        <v>2</v>
      </c>
      <c r="Q15" s="10">
        <f t="shared" si="3"/>
        <v>1</v>
      </c>
      <c r="R15" s="10">
        <f t="shared" si="3"/>
        <v>1</v>
      </c>
      <c r="S15" s="10">
        <f t="shared" si="3"/>
        <v>0</v>
      </c>
      <c r="T15" s="10">
        <f t="shared" si="3"/>
        <v>0</v>
      </c>
      <c r="U15" s="10">
        <f t="shared" si="3"/>
        <v>0</v>
      </c>
      <c r="V15" s="10">
        <f t="shared" si="3"/>
        <v>0</v>
      </c>
      <c r="W15" s="10">
        <f t="shared" si="3"/>
        <v>0</v>
      </c>
      <c r="X15" s="10">
        <f t="shared" si="3"/>
        <v>2</v>
      </c>
      <c r="Y15" s="10">
        <f t="shared" si="3"/>
        <v>3</v>
      </c>
      <c r="Z15" s="10">
        <f t="shared" si="3"/>
        <v>0</v>
      </c>
      <c r="AA15" s="10">
        <f t="shared" si="3"/>
        <v>0</v>
      </c>
      <c r="AB15" s="10">
        <f t="shared" si="3"/>
        <v>2</v>
      </c>
      <c r="AC15" s="10">
        <f t="shared" si="3"/>
        <v>9</v>
      </c>
      <c r="AD15" s="10">
        <f t="shared" si="3"/>
        <v>4</v>
      </c>
      <c r="AE15" s="10">
        <f t="shared" si="3"/>
        <v>0</v>
      </c>
      <c r="AF15" s="10">
        <f t="shared" si="3"/>
        <v>0</v>
      </c>
      <c r="AG15" s="10">
        <f t="shared" si="3"/>
        <v>0</v>
      </c>
      <c r="AH15" s="10">
        <f t="shared" si="3"/>
        <v>0</v>
      </c>
      <c r="AI15" s="10">
        <f t="shared" si="3"/>
        <v>4</v>
      </c>
      <c r="AJ15" s="10">
        <f t="shared" si="3"/>
        <v>5</v>
      </c>
      <c r="AK15" s="10">
        <f t="shared" si="3"/>
        <v>1</v>
      </c>
      <c r="AL15" s="10">
        <f t="shared" si="3"/>
        <v>7</v>
      </c>
      <c r="AM15" s="10">
        <f t="shared" si="3"/>
        <v>7</v>
      </c>
      <c r="AN15" s="10">
        <f t="shared" si="3"/>
        <v>0</v>
      </c>
      <c r="AO15" s="10">
        <f t="shared" si="3"/>
        <v>3</v>
      </c>
      <c r="AP15" s="10">
        <f t="shared" si="3"/>
        <v>0</v>
      </c>
      <c r="AQ15" s="10">
        <f t="shared" si="3"/>
        <v>1</v>
      </c>
      <c r="AR15" s="10">
        <f t="shared" si="3"/>
        <v>0</v>
      </c>
      <c r="AS15" s="10">
        <f t="shared" si="3"/>
        <v>0</v>
      </c>
      <c r="AT15" s="10">
        <f t="shared" si="3"/>
        <v>0</v>
      </c>
      <c r="AU15" s="10">
        <f t="shared" si="3"/>
        <v>0</v>
      </c>
      <c r="AV15" s="10">
        <f t="shared" si="3"/>
        <v>0</v>
      </c>
      <c r="AW15" s="11">
        <f t="shared" si="3"/>
        <v>10</v>
      </c>
      <c r="AX15" s="10"/>
      <c r="AY15" s="10"/>
      <c r="AZ15" s="10"/>
      <c r="BA15" s="10"/>
      <c r="BB15" s="10"/>
      <c r="BC15" s="11"/>
    </row>
    <row r="16" spans="1:55" ht="13.5">
      <c r="A16" s="16" t="s">
        <v>62</v>
      </c>
      <c r="B16" s="17">
        <f>SUM(C16:AW16)</f>
        <v>60</v>
      </c>
      <c r="C16" s="18">
        <v>1</v>
      </c>
      <c r="D16" s="18"/>
      <c r="E16" s="18"/>
      <c r="F16" s="18">
        <v>1</v>
      </c>
      <c r="G16" s="18"/>
      <c r="H16" s="18"/>
      <c r="I16" s="18"/>
      <c r="J16" s="18"/>
      <c r="K16" s="18"/>
      <c r="L16" s="18"/>
      <c r="M16" s="18">
        <v>1</v>
      </c>
      <c r="N16" s="18">
        <v>1</v>
      </c>
      <c r="O16" s="18">
        <v>6</v>
      </c>
      <c r="P16" s="18">
        <v>2</v>
      </c>
      <c r="Q16" s="18">
        <v>1</v>
      </c>
      <c r="R16" s="18">
        <v>1</v>
      </c>
      <c r="S16" s="18"/>
      <c r="T16" s="18"/>
      <c r="U16" s="18"/>
      <c r="V16" s="18"/>
      <c r="W16" s="18"/>
      <c r="X16" s="18">
        <v>1</v>
      </c>
      <c r="Y16" s="18">
        <v>3</v>
      </c>
      <c r="Z16" s="18"/>
      <c r="AA16" s="18"/>
      <c r="AB16" s="18">
        <v>2</v>
      </c>
      <c r="AC16" s="18">
        <v>7</v>
      </c>
      <c r="AD16" s="18">
        <v>3</v>
      </c>
      <c r="AE16" s="18"/>
      <c r="AF16" s="18"/>
      <c r="AG16" s="18"/>
      <c r="AH16" s="18"/>
      <c r="AI16" s="18">
        <v>2</v>
      </c>
      <c r="AJ16" s="18">
        <v>5</v>
      </c>
      <c r="AK16" s="18">
        <v>1</v>
      </c>
      <c r="AL16" s="18">
        <v>6</v>
      </c>
      <c r="AM16" s="18">
        <v>7</v>
      </c>
      <c r="AN16" s="18"/>
      <c r="AO16" s="18">
        <v>3</v>
      </c>
      <c r="AP16" s="18"/>
      <c r="AQ16" s="18">
        <v>1</v>
      </c>
      <c r="AR16" s="18"/>
      <c r="AS16" s="18"/>
      <c r="AT16" s="18"/>
      <c r="AU16" s="18"/>
      <c r="AV16" s="18"/>
      <c r="AW16" s="19">
        <v>5</v>
      </c>
      <c r="AX16" s="18"/>
      <c r="AY16" s="18"/>
      <c r="AZ16" s="18"/>
      <c r="BA16" s="18"/>
      <c r="BB16" s="18"/>
      <c r="BC16" s="19"/>
    </row>
    <row r="17" spans="1:55" ht="13.5">
      <c r="A17" s="20" t="s">
        <v>63</v>
      </c>
      <c r="B17" s="21">
        <f>SUM(C17:AW17)</f>
        <v>16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>
        <v>3</v>
      </c>
      <c r="O17" s="10">
        <v>1</v>
      </c>
      <c r="P17" s="10"/>
      <c r="Q17" s="10"/>
      <c r="R17" s="10"/>
      <c r="S17" s="10"/>
      <c r="T17" s="10"/>
      <c r="U17" s="10"/>
      <c r="V17" s="10"/>
      <c r="W17" s="10"/>
      <c r="X17" s="10">
        <v>1</v>
      </c>
      <c r="Y17" s="10"/>
      <c r="Z17" s="10"/>
      <c r="AA17" s="10"/>
      <c r="AB17" s="10"/>
      <c r="AC17" s="10">
        <v>2</v>
      </c>
      <c r="AD17" s="10">
        <v>1</v>
      </c>
      <c r="AE17" s="10"/>
      <c r="AF17" s="10"/>
      <c r="AG17" s="10"/>
      <c r="AH17" s="10"/>
      <c r="AI17" s="10">
        <v>2</v>
      </c>
      <c r="AJ17" s="10"/>
      <c r="AK17" s="10"/>
      <c r="AL17" s="10">
        <v>1</v>
      </c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1">
        <v>5</v>
      </c>
      <c r="AX17" s="10"/>
      <c r="AY17" s="10"/>
      <c r="AZ17" s="10"/>
      <c r="BA17" s="10"/>
      <c r="BB17" s="10"/>
      <c r="BC17" s="11"/>
    </row>
    <row r="18" spans="1:55" ht="13.5">
      <c r="A18" s="24" t="s">
        <v>64</v>
      </c>
      <c r="B18" s="21">
        <f>SUM(C18:AW18)</f>
        <v>21</v>
      </c>
      <c r="C18" s="10"/>
      <c r="D18" s="10"/>
      <c r="E18" s="10"/>
      <c r="F18" s="10"/>
      <c r="G18" s="10"/>
      <c r="H18" s="10"/>
      <c r="I18" s="10"/>
      <c r="J18" s="10">
        <v>1</v>
      </c>
      <c r="K18" s="10"/>
      <c r="L18" s="10"/>
      <c r="M18" s="10">
        <v>2</v>
      </c>
      <c r="N18" s="10"/>
      <c r="O18" s="10">
        <v>1</v>
      </c>
      <c r="P18" s="10"/>
      <c r="Q18" s="10"/>
      <c r="R18" s="10"/>
      <c r="S18" s="10"/>
      <c r="T18" s="10"/>
      <c r="U18" s="10"/>
      <c r="V18" s="10"/>
      <c r="W18" s="10"/>
      <c r="X18" s="10">
        <v>1</v>
      </c>
      <c r="Y18" s="10"/>
      <c r="Z18" s="10"/>
      <c r="AA18" s="10"/>
      <c r="AB18" s="10"/>
      <c r="AC18" s="10">
        <v>3</v>
      </c>
      <c r="AD18" s="10">
        <v>1</v>
      </c>
      <c r="AE18" s="10"/>
      <c r="AF18" s="10"/>
      <c r="AG18" s="10"/>
      <c r="AH18" s="10"/>
      <c r="AI18" s="10"/>
      <c r="AJ18" s="10">
        <v>2</v>
      </c>
      <c r="AK18" s="10">
        <v>1</v>
      </c>
      <c r="AL18" s="10">
        <v>1</v>
      </c>
      <c r="AM18" s="10">
        <v>1</v>
      </c>
      <c r="AN18" s="10"/>
      <c r="AO18" s="10"/>
      <c r="AP18" s="10"/>
      <c r="AQ18" s="10"/>
      <c r="AR18" s="10"/>
      <c r="AS18" s="10">
        <v>1</v>
      </c>
      <c r="AT18" s="10"/>
      <c r="AU18" s="10"/>
      <c r="AV18" s="10"/>
      <c r="AW18" s="11">
        <v>6</v>
      </c>
      <c r="AX18" s="10"/>
      <c r="AY18" s="10"/>
      <c r="AZ18" s="10"/>
      <c r="BA18" s="10"/>
      <c r="BB18" s="10"/>
      <c r="BC18" s="11"/>
    </row>
    <row r="19" spans="1:55" ht="13.5">
      <c r="A19" s="25" t="s">
        <v>65</v>
      </c>
      <c r="B19" s="13">
        <f aca="true" t="shared" si="4" ref="B19:AW19">SUM(B20:B21)</f>
        <v>259</v>
      </c>
      <c r="C19" s="14">
        <f t="shared" si="4"/>
        <v>3</v>
      </c>
      <c r="D19" s="14">
        <f t="shared" si="4"/>
        <v>0</v>
      </c>
      <c r="E19" s="14">
        <f t="shared" si="4"/>
        <v>0</v>
      </c>
      <c r="F19" s="14">
        <f t="shared" si="4"/>
        <v>1</v>
      </c>
      <c r="G19" s="14">
        <f t="shared" si="4"/>
        <v>0</v>
      </c>
      <c r="H19" s="14">
        <f t="shared" si="4"/>
        <v>0</v>
      </c>
      <c r="I19" s="14">
        <f t="shared" si="4"/>
        <v>0</v>
      </c>
      <c r="J19" s="14">
        <f t="shared" si="4"/>
        <v>3</v>
      </c>
      <c r="K19" s="14">
        <f t="shared" si="4"/>
        <v>2</v>
      </c>
      <c r="L19" s="14">
        <f t="shared" si="4"/>
        <v>0</v>
      </c>
      <c r="M19" s="14">
        <f t="shared" si="4"/>
        <v>5</v>
      </c>
      <c r="N19" s="14">
        <f t="shared" si="4"/>
        <v>4</v>
      </c>
      <c r="O19" s="14">
        <f t="shared" si="4"/>
        <v>21</v>
      </c>
      <c r="P19" s="14">
        <f t="shared" si="4"/>
        <v>6</v>
      </c>
      <c r="Q19" s="14">
        <f t="shared" si="4"/>
        <v>0</v>
      </c>
      <c r="R19" s="14">
        <f t="shared" si="4"/>
        <v>0</v>
      </c>
      <c r="S19" s="14">
        <f t="shared" si="4"/>
        <v>0</v>
      </c>
      <c r="T19" s="14">
        <f t="shared" si="4"/>
        <v>0</v>
      </c>
      <c r="U19" s="14">
        <f t="shared" si="4"/>
        <v>0</v>
      </c>
      <c r="V19" s="14">
        <f t="shared" si="4"/>
        <v>1</v>
      </c>
      <c r="W19" s="14">
        <f t="shared" si="4"/>
        <v>0</v>
      </c>
      <c r="X19" s="14">
        <f t="shared" si="4"/>
        <v>3</v>
      </c>
      <c r="Y19" s="14">
        <f t="shared" si="4"/>
        <v>5</v>
      </c>
      <c r="Z19" s="14">
        <f t="shared" si="4"/>
        <v>2</v>
      </c>
      <c r="AA19" s="14">
        <f t="shared" si="4"/>
        <v>2</v>
      </c>
      <c r="AB19" s="14">
        <f t="shared" si="4"/>
        <v>7</v>
      </c>
      <c r="AC19" s="14">
        <f t="shared" si="4"/>
        <v>38</v>
      </c>
      <c r="AD19" s="14">
        <f t="shared" si="4"/>
        <v>34</v>
      </c>
      <c r="AE19" s="14">
        <f t="shared" si="4"/>
        <v>1</v>
      </c>
      <c r="AF19" s="14">
        <f t="shared" si="4"/>
        <v>10</v>
      </c>
      <c r="AG19" s="14">
        <f t="shared" si="4"/>
        <v>0</v>
      </c>
      <c r="AH19" s="14">
        <f t="shared" si="4"/>
        <v>0</v>
      </c>
      <c r="AI19" s="14">
        <f t="shared" si="4"/>
        <v>6</v>
      </c>
      <c r="AJ19" s="14">
        <f t="shared" si="4"/>
        <v>8</v>
      </c>
      <c r="AK19" s="14">
        <f t="shared" si="4"/>
        <v>0</v>
      </c>
      <c r="AL19" s="14">
        <f t="shared" si="4"/>
        <v>36</v>
      </c>
      <c r="AM19" s="14">
        <f t="shared" si="4"/>
        <v>15</v>
      </c>
      <c r="AN19" s="14">
        <f t="shared" si="4"/>
        <v>6</v>
      </c>
      <c r="AO19" s="14">
        <f t="shared" si="4"/>
        <v>7</v>
      </c>
      <c r="AP19" s="14">
        <f t="shared" si="4"/>
        <v>0</v>
      </c>
      <c r="AQ19" s="14">
        <f t="shared" si="4"/>
        <v>0</v>
      </c>
      <c r="AR19" s="14">
        <f t="shared" si="4"/>
        <v>0</v>
      </c>
      <c r="AS19" s="14">
        <f t="shared" si="4"/>
        <v>0</v>
      </c>
      <c r="AT19" s="14">
        <f t="shared" si="4"/>
        <v>0</v>
      </c>
      <c r="AU19" s="14">
        <f t="shared" si="4"/>
        <v>1</v>
      </c>
      <c r="AV19" s="14">
        <f t="shared" si="4"/>
        <v>1</v>
      </c>
      <c r="AW19" s="15">
        <f t="shared" si="4"/>
        <v>31</v>
      </c>
      <c r="AX19" s="14"/>
      <c r="AY19" s="14"/>
      <c r="AZ19" s="14"/>
      <c r="BA19" s="14"/>
      <c r="BB19" s="14"/>
      <c r="BC19" s="15"/>
    </row>
    <row r="20" spans="1:55" ht="13.5">
      <c r="A20" s="16" t="s">
        <v>66</v>
      </c>
      <c r="B20" s="26">
        <f>SUM(C20:AW20)</f>
        <v>191</v>
      </c>
      <c r="C20" s="27">
        <v>3</v>
      </c>
      <c r="D20" s="27"/>
      <c r="E20" s="27"/>
      <c r="F20" s="27">
        <v>1</v>
      </c>
      <c r="G20" s="27"/>
      <c r="H20" s="27"/>
      <c r="I20" s="27"/>
      <c r="J20" s="27">
        <v>1</v>
      </c>
      <c r="K20" s="27">
        <v>2</v>
      </c>
      <c r="L20" s="27"/>
      <c r="M20" s="27">
        <v>4</v>
      </c>
      <c r="N20" s="27">
        <v>4</v>
      </c>
      <c r="O20" s="27">
        <v>20</v>
      </c>
      <c r="P20" s="27">
        <v>5</v>
      </c>
      <c r="Q20" s="27"/>
      <c r="R20" s="27"/>
      <c r="S20" s="27"/>
      <c r="T20" s="27"/>
      <c r="U20" s="27"/>
      <c r="V20" s="27">
        <v>1</v>
      </c>
      <c r="W20" s="27"/>
      <c r="X20" s="27">
        <v>3</v>
      </c>
      <c r="Y20" s="27">
        <v>1</v>
      </c>
      <c r="Z20" s="27">
        <v>2</v>
      </c>
      <c r="AA20" s="27">
        <v>2</v>
      </c>
      <c r="AB20" s="27">
        <v>6</v>
      </c>
      <c r="AC20" s="27">
        <v>29</v>
      </c>
      <c r="AD20" s="27">
        <v>24</v>
      </c>
      <c r="AE20" s="27">
        <v>1</v>
      </c>
      <c r="AF20" s="27">
        <v>10</v>
      </c>
      <c r="AG20" s="27"/>
      <c r="AH20" s="27"/>
      <c r="AI20" s="27">
        <v>6</v>
      </c>
      <c r="AJ20" s="27">
        <v>6</v>
      </c>
      <c r="AK20" s="27"/>
      <c r="AL20" s="27">
        <v>30</v>
      </c>
      <c r="AM20" s="27">
        <v>14</v>
      </c>
      <c r="AN20" s="27">
        <v>4</v>
      </c>
      <c r="AO20" s="27">
        <v>6</v>
      </c>
      <c r="AP20" s="27"/>
      <c r="AQ20" s="27"/>
      <c r="AR20" s="27"/>
      <c r="AS20" s="27"/>
      <c r="AT20" s="27"/>
      <c r="AU20" s="27">
        <v>1</v>
      </c>
      <c r="AV20" s="27">
        <v>1</v>
      </c>
      <c r="AW20" s="28">
        <v>4</v>
      </c>
      <c r="AX20" s="27"/>
      <c r="AY20" s="27"/>
      <c r="AZ20" s="27"/>
      <c r="BA20" s="27"/>
      <c r="BB20" s="27"/>
      <c r="BC20" s="28"/>
    </row>
    <row r="21" spans="1:55" s="29" customFormat="1" ht="13.5">
      <c r="A21" s="20" t="s">
        <v>67</v>
      </c>
      <c r="B21" s="21">
        <f>SUM(C21:AW21)</f>
        <v>68</v>
      </c>
      <c r="C21" s="10"/>
      <c r="D21" s="10"/>
      <c r="E21" s="10"/>
      <c r="F21" s="10"/>
      <c r="G21" s="10"/>
      <c r="H21" s="10"/>
      <c r="I21" s="10"/>
      <c r="J21" s="10">
        <v>2</v>
      </c>
      <c r="K21" s="10"/>
      <c r="L21" s="10"/>
      <c r="M21" s="10">
        <v>1</v>
      </c>
      <c r="N21" s="10"/>
      <c r="O21" s="10">
        <v>1</v>
      </c>
      <c r="P21" s="10">
        <v>1</v>
      </c>
      <c r="Q21" s="10"/>
      <c r="R21" s="10"/>
      <c r="S21" s="10"/>
      <c r="T21" s="10"/>
      <c r="U21" s="10"/>
      <c r="V21" s="10"/>
      <c r="W21" s="10"/>
      <c r="X21" s="10"/>
      <c r="Y21" s="10">
        <v>4</v>
      </c>
      <c r="Z21" s="10"/>
      <c r="AA21" s="10"/>
      <c r="AB21" s="10">
        <v>1</v>
      </c>
      <c r="AC21" s="10">
        <v>9</v>
      </c>
      <c r="AD21" s="10">
        <v>10</v>
      </c>
      <c r="AE21" s="10"/>
      <c r="AF21" s="10"/>
      <c r="AG21" s="10"/>
      <c r="AH21" s="10"/>
      <c r="AI21" s="10"/>
      <c r="AJ21" s="10">
        <v>2</v>
      </c>
      <c r="AK21" s="10"/>
      <c r="AL21" s="10">
        <v>6</v>
      </c>
      <c r="AM21" s="10">
        <v>1</v>
      </c>
      <c r="AN21" s="10">
        <v>2</v>
      </c>
      <c r="AO21" s="10">
        <v>1</v>
      </c>
      <c r="AP21" s="10"/>
      <c r="AQ21" s="10"/>
      <c r="AR21" s="10"/>
      <c r="AS21" s="10"/>
      <c r="AT21" s="10"/>
      <c r="AU21" s="10"/>
      <c r="AV21" s="10"/>
      <c r="AW21" s="11">
        <v>27</v>
      </c>
      <c r="AX21" s="10"/>
      <c r="AY21" s="10"/>
      <c r="AZ21" s="10"/>
      <c r="BA21" s="10"/>
      <c r="BB21" s="10"/>
      <c r="BC21" s="11"/>
    </row>
    <row r="22" spans="1:55" s="29" customFormat="1" ht="13.5">
      <c r="A22" s="25" t="s">
        <v>68</v>
      </c>
      <c r="B22" s="13">
        <f aca="true" t="shared" si="5" ref="B22:AW22">SUM(B23:B29)</f>
        <v>347</v>
      </c>
      <c r="C22" s="14">
        <f t="shared" si="5"/>
        <v>1</v>
      </c>
      <c r="D22" s="14">
        <f t="shared" si="5"/>
        <v>0</v>
      </c>
      <c r="E22" s="14">
        <f t="shared" si="5"/>
        <v>0</v>
      </c>
      <c r="F22" s="14">
        <f t="shared" si="5"/>
        <v>0</v>
      </c>
      <c r="G22" s="14">
        <f t="shared" si="5"/>
        <v>1</v>
      </c>
      <c r="H22" s="14">
        <f t="shared" si="5"/>
        <v>0</v>
      </c>
      <c r="I22" s="14">
        <f t="shared" si="5"/>
        <v>0</v>
      </c>
      <c r="J22" s="14">
        <f t="shared" si="5"/>
        <v>7</v>
      </c>
      <c r="K22" s="14">
        <f t="shared" si="5"/>
        <v>0</v>
      </c>
      <c r="L22" s="14">
        <f t="shared" si="5"/>
        <v>0</v>
      </c>
      <c r="M22" s="14">
        <f t="shared" si="5"/>
        <v>7</v>
      </c>
      <c r="N22" s="14">
        <f t="shared" si="5"/>
        <v>8</v>
      </c>
      <c r="O22" s="14">
        <f t="shared" si="5"/>
        <v>26</v>
      </c>
      <c r="P22" s="14">
        <f t="shared" si="5"/>
        <v>21</v>
      </c>
      <c r="Q22" s="14">
        <f t="shared" si="5"/>
        <v>0</v>
      </c>
      <c r="R22" s="14">
        <f t="shared" si="5"/>
        <v>5</v>
      </c>
      <c r="S22" s="14">
        <f t="shared" si="5"/>
        <v>0</v>
      </c>
      <c r="T22" s="14">
        <f t="shared" si="5"/>
        <v>0</v>
      </c>
      <c r="U22" s="14">
        <f t="shared" si="5"/>
        <v>0</v>
      </c>
      <c r="V22" s="14">
        <f t="shared" si="5"/>
        <v>1</v>
      </c>
      <c r="W22" s="14">
        <f t="shared" si="5"/>
        <v>1</v>
      </c>
      <c r="X22" s="14">
        <f t="shared" si="5"/>
        <v>3</v>
      </c>
      <c r="Y22" s="14">
        <f t="shared" si="5"/>
        <v>13</v>
      </c>
      <c r="Z22" s="14">
        <f t="shared" si="5"/>
        <v>4</v>
      </c>
      <c r="AA22" s="14">
        <f t="shared" si="5"/>
        <v>1</v>
      </c>
      <c r="AB22" s="14">
        <f t="shared" si="5"/>
        <v>10</v>
      </c>
      <c r="AC22" s="14">
        <f t="shared" si="5"/>
        <v>50</v>
      </c>
      <c r="AD22" s="14">
        <f t="shared" si="5"/>
        <v>17</v>
      </c>
      <c r="AE22" s="14">
        <f t="shared" si="5"/>
        <v>7</v>
      </c>
      <c r="AF22" s="14">
        <f t="shared" si="5"/>
        <v>4</v>
      </c>
      <c r="AG22" s="14">
        <f t="shared" si="5"/>
        <v>3</v>
      </c>
      <c r="AH22" s="14">
        <f t="shared" si="5"/>
        <v>1</v>
      </c>
      <c r="AI22" s="14">
        <f t="shared" si="5"/>
        <v>11</v>
      </c>
      <c r="AJ22" s="14">
        <f t="shared" si="5"/>
        <v>7</v>
      </c>
      <c r="AK22" s="14">
        <f t="shared" si="5"/>
        <v>3</v>
      </c>
      <c r="AL22" s="14">
        <f t="shared" si="5"/>
        <v>26</v>
      </c>
      <c r="AM22" s="14">
        <f t="shared" si="5"/>
        <v>22</v>
      </c>
      <c r="AN22" s="14">
        <f t="shared" si="5"/>
        <v>15</v>
      </c>
      <c r="AO22" s="14">
        <f t="shared" si="5"/>
        <v>7</v>
      </c>
      <c r="AP22" s="14">
        <f t="shared" si="5"/>
        <v>0</v>
      </c>
      <c r="AQ22" s="14">
        <f t="shared" si="5"/>
        <v>6</v>
      </c>
      <c r="AR22" s="14">
        <f t="shared" si="5"/>
        <v>1</v>
      </c>
      <c r="AS22" s="14">
        <f t="shared" si="5"/>
        <v>1</v>
      </c>
      <c r="AT22" s="14">
        <f t="shared" si="5"/>
        <v>1</v>
      </c>
      <c r="AU22" s="14">
        <f t="shared" si="5"/>
        <v>4</v>
      </c>
      <c r="AV22" s="14">
        <f t="shared" si="5"/>
        <v>0</v>
      </c>
      <c r="AW22" s="15">
        <f t="shared" si="5"/>
        <v>52</v>
      </c>
      <c r="AX22" s="14"/>
      <c r="AY22" s="14"/>
      <c r="AZ22" s="14"/>
      <c r="BA22" s="14"/>
      <c r="BB22" s="14"/>
      <c r="BC22" s="15"/>
    </row>
    <row r="23" spans="1:55" ht="13.5">
      <c r="A23" s="30" t="s">
        <v>69</v>
      </c>
      <c r="B23" s="26">
        <f aca="true" t="shared" si="6" ref="B23:B29">SUM(C23:AW23)</f>
        <v>147</v>
      </c>
      <c r="C23" s="27"/>
      <c r="D23" s="27"/>
      <c r="E23" s="27"/>
      <c r="F23" s="27"/>
      <c r="G23" s="27"/>
      <c r="H23" s="27"/>
      <c r="I23" s="27"/>
      <c r="J23" s="27">
        <v>5</v>
      </c>
      <c r="K23" s="27"/>
      <c r="L23" s="27"/>
      <c r="M23" s="27">
        <v>5</v>
      </c>
      <c r="N23" s="27">
        <v>3</v>
      </c>
      <c r="O23" s="27">
        <v>12</v>
      </c>
      <c r="P23" s="27">
        <v>3</v>
      </c>
      <c r="Q23" s="27"/>
      <c r="R23" s="27"/>
      <c r="S23" s="27"/>
      <c r="T23" s="27"/>
      <c r="U23" s="27"/>
      <c r="V23" s="27">
        <v>1</v>
      </c>
      <c r="W23" s="27"/>
      <c r="X23" s="27"/>
      <c r="Y23" s="27">
        <v>2</v>
      </c>
      <c r="Z23" s="27">
        <v>3</v>
      </c>
      <c r="AA23" s="27"/>
      <c r="AB23" s="27">
        <v>2</v>
      </c>
      <c r="AC23" s="27">
        <v>13</v>
      </c>
      <c r="AD23" s="27">
        <v>9</v>
      </c>
      <c r="AE23" s="27">
        <v>6</v>
      </c>
      <c r="AF23" s="27"/>
      <c r="AG23" s="27">
        <v>2</v>
      </c>
      <c r="AH23" s="27"/>
      <c r="AI23" s="27">
        <v>3</v>
      </c>
      <c r="AJ23" s="27">
        <v>5</v>
      </c>
      <c r="AK23" s="27">
        <v>2</v>
      </c>
      <c r="AL23" s="27">
        <v>12</v>
      </c>
      <c r="AM23" s="27">
        <v>15</v>
      </c>
      <c r="AN23" s="27">
        <v>5</v>
      </c>
      <c r="AO23" s="27">
        <v>6</v>
      </c>
      <c r="AP23" s="27"/>
      <c r="AQ23" s="27">
        <v>1</v>
      </c>
      <c r="AR23" s="27">
        <v>1</v>
      </c>
      <c r="AS23" s="27">
        <v>1</v>
      </c>
      <c r="AT23" s="27">
        <v>1</v>
      </c>
      <c r="AU23" s="27">
        <v>4</v>
      </c>
      <c r="AV23" s="27"/>
      <c r="AW23" s="28">
        <v>25</v>
      </c>
      <c r="AX23" s="27"/>
      <c r="AY23" s="27"/>
      <c r="AZ23" s="27"/>
      <c r="BA23" s="27"/>
      <c r="BB23" s="27"/>
      <c r="BC23" s="28"/>
    </row>
    <row r="24" spans="1:55" ht="13.5">
      <c r="A24" s="30" t="s">
        <v>70</v>
      </c>
      <c r="B24" s="17">
        <f t="shared" si="6"/>
        <v>129</v>
      </c>
      <c r="C24" s="18">
        <v>1</v>
      </c>
      <c r="D24" s="18"/>
      <c r="E24" s="18"/>
      <c r="F24" s="18"/>
      <c r="G24" s="18"/>
      <c r="H24" s="18"/>
      <c r="I24" s="18"/>
      <c r="J24" s="18">
        <v>2</v>
      </c>
      <c r="K24" s="18"/>
      <c r="L24" s="18"/>
      <c r="M24" s="18">
        <v>1</v>
      </c>
      <c r="N24" s="18">
        <v>3</v>
      </c>
      <c r="O24" s="18">
        <v>6</v>
      </c>
      <c r="P24" s="18">
        <v>9</v>
      </c>
      <c r="Q24" s="18"/>
      <c r="R24" s="18">
        <v>5</v>
      </c>
      <c r="S24" s="18"/>
      <c r="T24" s="18"/>
      <c r="U24" s="18"/>
      <c r="V24" s="18"/>
      <c r="W24" s="18">
        <v>1</v>
      </c>
      <c r="X24" s="18">
        <v>1</v>
      </c>
      <c r="Y24" s="18">
        <v>5</v>
      </c>
      <c r="Z24" s="18"/>
      <c r="AA24" s="18"/>
      <c r="AB24" s="18">
        <v>5</v>
      </c>
      <c r="AC24" s="18">
        <v>25</v>
      </c>
      <c r="AD24" s="18">
        <v>6</v>
      </c>
      <c r="AE24" s="18">
        <v>1</v>
      </c>
      <c r="AF24" s="18">
        <v>4</v>
      </c>
      <c r="AG24" s="18">
        <v>1</v>
      </c>
      <c r="AH24" s="18"/>
      <c r="AI24" s="18">
        <v>8</v>
      </c>
      <c r="AJ24" s="18">
        <v>2</v>
      </c>
      <c r="AK24" s="18"/>
      <c r="AL24" s="18">
        <v>6</v>
      </c>
      <c r="AM24" s="18">
        <v>3</v>
      </c>
      <c r="AN24" s="18">
        <v>5</v>
      </c>
      <c r="AO24" s="18">
        <v>1</v>
      </c>
      <c r="AP24" s="18"/>
      <c r="AQ24" s="18">
        <v>4</v>
      </c>
      <c r="AR24" s="18"/>
      <c r="AS24" s="18"/>
      <c r="AT24" s="18"/>
      <c r="AU24" s="18"/>
      <c r="AV24" s="18"/>
      <c r="AW24" s="19">
        <v>24</v>
      </c>
      <c r="AX24" s="18"/>
      <c r="AY24" s="18"/>
      <c r="AZ24" s="18"/>
      <c r="BA24" s="18"/>
      <c r="BB24" s="18"/>
      <c r="BC24" s="19"/>
    </row>
    <row r="25" spans="1:55" ht="13.5">
      <c r="A25" s="30" t="s">
        <v>71</v>
      </c>
      <c r="B25" s="17">
        <f t="shared" si="6"/>
        <v>22</v>
      </c>
      <c r="C25" s="18"/>
      <c r="D25" s="18"/>
      <c r="E25" s="18"/>
      <c r="F25" s="18"/>
      <c r="G25" s="18">
        <v>1</v>
      </c>
      <c r="H25" s="18"/>
      <c r="I25" s="18"/>
      <c r="J25" s="18"/>
      <c r="K25" s="18"/>
      <c r="L25" s="18"/>
      <c r="M25" s="18">
        <v>1</v>
      </c>
      <c r="N25" s="18">
        <v>2</v>
      </c>
      <c r="O25" s="18">
        <v>3</v>
      </c>
      <c r="P25" s="18">
        <v>2</v>
      </c>
      <c r="Q25" s="18"/>
      <c r="R25" s="18"/>
      <c r="S25" s="18"/>
      <c r="T25" s="18"/>
      <c r="U25" s="18"/>
      <c r="V25" s="18"/>
      <c r="W25" s="18"/>
      <c r="X25" s="18"/>
      <c r="Y25" s="18">
        <v>1</v>
      </c>
      <c r="Z25" s="18">
        <v>1</v>
      </c>
      <c r="AA25" s="18">
        <v>1</v>
      </c>
      <c r="AB25" s="18">
        <v>1</v>
      </c>
      <c r="AC25" s="18">
        <v>2</v>
      </c>
      <c r="AD25" s="18"/>
      <c r="AE25" s="18"/>
      <c r="AF25" s="18"/>
      <c r="AG25" s="18"/>
      <c r="AH25" s="18">
        <v>1</v>
      </c>
      <c r="AI25" s="18"/>
      <c r="AJ25" s="18"/>
      <c r="AK25" s="18"/>
      <c r="AL25" s="18">
        <v>3</v>
      </c>
      <c r="AM25" s="18">
        <v>1</v>
      </c>
      <c r="AN25" s="18"/>
      <c r="AO25" s="18"/>
      <c r="AP25" s="18"/>
      <c r="AQ25" s="18">
        <v>1</v>
      </c>
      <c r="AR25" s="18"/>
      <c r="AS25" s="18"/>
      <c r="AT25" s="18"/>
      <c r="AU25" s="18"/>
      <c r="AV25" s="18"/>
      <c r="AW25" s="19">
        <v>1</v>
      </c>
      <c r="AX25" s="18"/>
      <c r="AY25" s="18"/>
      <c r="AZ25" s="18"/>
      <c r="BA25" s="18"/>
      <c r="BB25" s="18"/>
      <c r="BC25" s="19"/>
    </row>
    <row r="26" spans="1:55" ht="13.5">
      <c r="A26" s="30" t="s">
        <v>72</v>
      </c>
      <c r="B26" s="17">
        <f t="shared" si="6"/>
        <v>15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>
        <v>3</v>
      </c>
      <c r="P26" s="18">
        <v>4</v>
      </c>
      <c r="Q26" s="18"/>
      <c r="R26" s="18"/>
      <c r="S26" s="18"/>
      <c r="T26" s="18"/>
      <c r="U26" s="18"/>
      <c r="V26" s="18"/>
      <c r="W26" s="18"/>
      <c r="X26" s="18">
        <v>2</v>
      </c>
      <c r="Y26" s="18"/>
      <c r="Z26" s="18"/>
      <c r="AA26" s="18"/>
      <c r="AB26" s="18"/>
      <c r="AC26" s="18">
        <v>1</v>
      </c>
      <c r="AD26" s="18">
        <v>1</v>
      </c>
      <c r="AE26" s="18"/>
      <c r="AF26" s="18"/>
      <c r="AG26" s="18"/>
      <c r="AH26" s="18"/>
      <c r="AI26" s="18"/>
      <c r="AJ26" s="18"/>
      <c r="AK26" s="18"/>
      <c r="AL26" s="18">
        <v>1</v>
      </c>
      <c r="AM26" s="18">
        <v>2</v>
      </c>
      <c r="AN26" s="18">
        <v>1</v>
      </c>
      <c r="AO26" s="18"/>
      <c r="AP26" s="18"/>
      <c r="AQ26" s="18"/>
      <c r="AR26" s="18"/>
      <c r="AS26" s="18"/>
      <c r="AT26" s="18"/>
      <c r="AU26" s="18"/>
      <c r="AV26" s="18"/>
      <c r="AW26" s="19"/>
      <c r="AX26" s="18"/>
      <c r="AY26" s="18"/>
      <c r="AZ26" s="18"/>
      <c r="BA26" s="18"/>
      <c r="BB26" s="18"/>
      <c r="BC26" s="19"/>
    </row>
    <row r="27" spans="1:55" ht="13.5">
      <c r="A27" s="30" t="s">
        <v>73</v>
      </c>
      <c r="B27" s="17">
        <f t="shared" si="6"/>
        <v>14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>
        <v>1</v>
      </c>
      <c r="P27" s="18">
        <v>1</v>
      </c>
      <c r="Q27" s="18"/>
      <c r="R27" s="18"/>
      <c r="S27" s="18"/>
      <c r="T27" s="18"/>
      <c r="U27" s="18"/>
      <c r="V27" s="18"/>
      <c r="W27" s="18"/>
      <c r="X27" s="18"/>
      <c r="Y27" s="18">
        <v>1</v>
      </c>
      <c r="Z27" s="18"/>
      <c r="AA27" s="18"/>
      <c r="AB27" s="18">
        <v>1</v>
      </c>
      <c r="AC27" s="18">
        <v>4</v>
      </c>
      <c r="AD27" s="18">
        <v>1</v>
      </c>
      <c r="AE27" s="18"/>
      <c r="AF27" s="18"/>
      <c r="AG27" s="18"/>
      <c r="AH27" s="18"/>
      <c r="AI27" s="18"/>
      <c r="AJ27" s="18"/>
      <c r="AK27" s="18">
        <v>1</v>
      </c>
      <c r="AL27" s="18">
        <v>3</v>
      </c>
      <c r="AM27" s="18"/>
      <c r="AN27" s="18">
        <v>1</v>
      </c>
      <c r="AO27" s="18"/>
      <c r="AP27" s="18"/>
      <c r="AQ27" s="18"/>
      <c r="AR27" s="18"/>
      <c r="AS27" s="18"/>
      <c r="AT27" s="18"/>
      <c r="AU27" s="18"/>
      <c r="AV27" s="18"/>
      <c r="AW27" s="19"/>
      <c r="AX27" s="18"/>
      <c r="AY27" s="18"/>
      <c r="AZ27" s="18"/>
      <c r="BA27" s="18"/>
      <c r="BB27" s="18"/>
      <c r="BC27" s="19"/>
    </row>
    <row r="28" spans="1:55" ht="13.5">
      <c r="A28" s="30" t="s">
        <v>74</v>
      </c>
      <c r="B28" s="17">
        <f t="shared" si="6"/>
        <v>3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>
        <v>1</v>
      </c>
      <c r="Q28" s="18"/>
      <c r="R28" s="18"/>
      <c r="S28" s="18"/>
      <c r="T28" s="18"/>
      <c r="U28" s="18"/>
      <c r="V28" s="18"/>
      <c r="W28" s="18"/>
      <c r="X28" s="18"/>
      <c r="Y28" s="18">
        <v>1</v>
      </c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>
        <v>1</v>
      </c>
      <c r="AO28" s="18"/>
      <c r="AP28" s="18"/>
      <c r="AQ28" s="18"/>
      <c r="AR28" s="18"/>
      <c r="AS28" s="18"/>
      <c r="AT28" s="18"/>
      <c r="AU28" s="18"/>
      <c r="AV28" s="18"/>
      <c r="AW28" s="19"/>
      <c r="AX28" s="18"/>
      <c r="AY28" s="18"/>
      <c r="AZ28" s="18"/>
      <c r="BA28" s="18"/>
      <c r="BB28" s="18"/>
      <c r="BC28" s="19"/>
    </row>
    <row r="29" spans="1:55" ht="13.5">
      <c r="A29" s="31" t="s">
        <v>75</v>
      </c>
      <c r="B29" s="21">
        <f t="shared" si="6"/>
        <v>17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v>1</v>
      </c>
      <c r="P29" s="10">
        <v>1</v>
      </c>
      <c r="Q29" s="10"/>
      <c r="R29" s="10"/>
      <c r="S29" s="10"/>
      <c r="T29" s="10"/>
      <c r="U29" s="10"/>
      <c r="V29" s="10"/>
      <c r="W29" s="10"/>
      <c r="X29" s="10"/>
      <c r="Y29" s="10">
        <v>3</v>
      </c>
      <c r="Z29" s="10"/>
      <c r="AA29" s="10"/>
      <c r="AB29" s="10">
        <v>1</v>
      </c>
      <c r="AC29" s="10">
        <v>5</v>
      </c>
      <c r="AD29" s="10"/>
      <c r="AE29" s="10"/>
      <c r="AF29" s="10"/>
      <c r="AG29" s="10"/>
      <c r="AH29" s="10"/>
      <c r="AI29" s="10"/>
      <c r="AJ29" s="10"/>
      <c r="AK29" s="10"/>
      <c r="AL29" s="10">
        <v>1</v>
      </c>
      <c r="AM29" s="10">
        <v>1</v>
      </c>
      <c r="AN29" s="10">
        <v>2</v>
      </c>
      <c r="AO29" s="10"/>
      <c r="AP29" s="10"/>
      <c r="AQ29" s="10"/>
      <c r="AR29" s="10"/>
      <c r="AS29" s="10"/>
      <c r="AT29" s="10"/>
      <c r="AU29" s="10"/>
      <c r="AV29" s="10"/>
      <c r="AW29" s="11">
        <v>2</v>
      </c>
      <c r="AX29" s="10"/>
      <c r="AY29" s="10"/>
      <c r="AZ29" s="10"/>
      <c r="BA29" s="10"/>
      <c r="BB29" s="10"/>
      <c r="BC29" s="11"/>
    </row>
    <row r="30" spans="1:55" ht="13.5">
      <c r="A30" s="25" t="s">
        <v>76</v>
      </c>
      <c r="B30" s="13">
        <f aca="true" t="shared" si="7" ref="B30:AW30">SUM(B31:B36)</f>
        <v>509</v>
      </c>
      <c r="C30" s="14">
        <f t="shared" si="7"/>
        <v>8</v>
      </c>
      <c r="D30" s="14">
        <f t="shared" si="7"/>
        <v>0</v>
      </c>
      <c r="E30" s="14">
        <f t="shared" si="7"/>
        <v>1</v>
      </c>
      <c r="F30" s="14">
        <f t="shared" si="7"/>
        <v>1</v>
      </c>
      <c r="G30" s="14">
        <f t="shared" si="7"/>
        <v>1</v>
      </c>
      <c r="H30" s="14">
        <f t="shared" si="7"/>
        <v>2</v>
      </c>
      <c r="I30" s="14">
        <f t="shared" si="7"/>
        <v>0</v>
      </c>
      <c r="J30" s="14">
        <f t="shared" si="7"/>
        <v>0</v>
      </c>
      <c r="K30" s="14">
        <f t="shared" si="7"/>
        <v>1</v>
      </c>
      <c r="L30" s="14">
        <f t="shared" si="7"/>
        <v>0</v>
      </c>
      <c r="M30" s="14">
        <f t="shared" si="7"/>
        <v>6</v>
      </c>
      <c r="N30" s="14">
        <f t="shared" si="7"/>
        <v>9</v>
      </c>
      <c r="O30" s="14">
        <f t="shared" si="7"/>
        <v>21</v>
      </c>
      <c r="P30" s="14">
        <f t="shared" si="7"/>
        <v>12</v>
      </c>
      <c r="Q30" s="14">
        <f t="shared" si="7"/>
        <v>0</v>
      </c>
      <c r="R30" s="14">
        <f t="shared" si="7"/>
        <v>0</v>
      </c>
      <c r="S30" s="14">
        <f t="shared" si="7"/>
        <v>2</v>
      </c>
      <c r="T30" s="14">
        <f t="shared" si="7"/>
        <v>1</v>
      </c>
      <c r="U30" s="14">
        <f t="shared" si="7"/>
        <v>0</v>
      </c>
      <c r="V30" s="14">
        <f t="shared" si="7"/>
        <v>2</v>
      </c>
      <c r="W30" s="14">
        <f t="shared" si="7"/>
        <v>4</v>
      </c>
      <c r="X30" s="14">
        <f t="shared" si="7"/>
        <v>2</v>
      </c>
      <c r="Y30" s="14">
        <f t="shared" si="7"/>
        <v>1</v>
      </c>
      <c r="Z30" s="14">
        <f t="shared" si="7"/>
        <v>0</v>
      </c>
      <c r="AA30" s="14">
        <f t="shared" si="7"/>
        <v>1</v>
      </c>
      <c r="AB30" s="14">
        <f t="shared" si="7"/>
        <v>16</v>
      </c>
      <c r="AC30" s="14">
        <f t="shared" si="7"/>
        <v>98</v>
      </c>
      <c r="AD30" s="14">
        <f t="shared" si="7"/>
        <v>46</v>
      </c>
      <c r="AE30" s="14">
        <f t="shared" si="7"/>
        <v>10</v>
      </c>
      <c r="AF30" s="14">
        <f t="shared" si="7"/>
        <v>7</v>
      </c>
      <c r="AG30" s="14">
        <f t="shared" si="7"/>
        <v>0</v>
      </c>
      <c r="AH30" s="14">
        <f t="shared" si="7"/>
        <v>1</v>
      </c>
      <c r="AI30" s="14">
        <f t="shared" si="7"/>
        <v>5</v>
      </c>
      <c r="AJ30" s="14">
        <f t="shared" si="7"/>
        <v>9</v>
      </c>
      <c r="AK30" s="14">
        <f t="shared" si="7"/>
        <v>2</v>
      </c>
      <c r="AL30" s="14">
        <f t="shared" si="7"/>
        <v>18</v>
      </c>
      <c r="AM30" s="14">
        <f t="shared" si="7"/>
        <v>3</v>
      </c>
      <c r="AN30" s="14">
        <f t="shared" si="7"/>
        <v>37</v>
      </c>
      <c r="AO30" s="14">
        <f t="shared" si="7"/>
        <v>1</v>
      </c>
      <c r="AP30" s="14">
        <f t="shared" si="7"/>
        <v>1</v>
      </c>
      <c r="AQ30" s="14">
        <f t="shared" si="7"/>
        <v>1</v>
      </c>
      <c r="AR30" s="14">
        <f t="shared" si="7"/>
        <v>1</v>
      </c>
      <c r="AS30" s="14">
        <f t="shared" si="7"/>
        <v>1</v>
      </c>
      <c r="AT30" s="14">
        <f t="shared" si="7"/>
        <v>5</v>
      </c>
      <c r="AU30" s="14">
        <f t="shared" si="7"/>
        <v>0</v>
      </c>
      <c r="AV30" s="14">
        <f t="shared" si="7"/>
        <v>1</v>
      </c>
      <c r="AW30" s="15">
        <f t="shared" si="7"/>
        <v>171</v>
      </c>
      <c r="AX30" s="14"/>
      <c r="AY30" s="14"/>
      <c r="AZ30" s="14"/>
      <c r="BA30" s="14"/>
      <c r="BB30" s="14"/>
      <c r="BC30" s="15"/>
    </row>
    <row r="31" spans="1:55" ht="13.5">
      <c r="A31" s="16" t="s">
        <v>77</v>
      </c>
      <c r="B31" s="17">
        <f aca="true" t="shared" si="8" ref="B31:B36">SUM(C31:AW31)</f>
        <v>51</v>
      </c>
      <c r="C31" s="18">
        <v>5</v>
      </c>
      <c r="D31" s="18"/>
      <c r="E31" s="18"/>
      <c r="F31" s="18"/>
      <c r="G31" s="18"/>
      <c r="H31" s="18">
        <v>1</v>
      </c>
      <c r="I31" s="18"/>
      <c r="J31" s="18"/>
      <c r="K31" s="18"/>
      <c r="L31" s="18"/>
      <c r="M31" s="18"/>
      <c r="N31" s="18">
        <v>6</v>
      </c>
      <c r="O31" s="18">
        <v>11</v>
      </c>
      <c r="P31" s="18">
        <v>3</v>
      </c>
      <c r="Q31" s="18"/>
      <c r="R31" s="18"/>
      <c r="S31" s="18"/>
      <c r="T31" s="18"/>
      <c r="U31" s="18"/>
      <c r="V31" s="18">
        <v>1</v>
      </c>
      <c r="W31" s="18">
        <v>1</v>
      </c>
      <c r="X31" s="18"/>
      <c r="Y31" s="18"/>
      <c r="Z31" s="18"/>
      <c r="AA31" s="18"/>
      <c r="AB31" s="18">
        <v>4</v>
      </c>
      <c r="AC31" s="18">
        <v>6</v>
      </c>
      <c r="AD31" s="18">
        <v>2</v>
      </c>
      <c r="AE31" s="18"/>
      <c r="AF31" s="18"/>
      <c r="AG31" s="18"/>
      <c r="AH31" s="18"/>
      <c r="AI31" s="18"/>
      <c r="AJ31" s="18">
        <v>1</v>
      </c>
      <c r="AK31" s="18"/>
      <c r="AL31" s="18">
        <v>3</v>
      </c>
      <c r="AM31" s="18"/>
      <c r="AN31" s="18"/>
      <c r="AO31" s="18"/>
      <c r="AP31" s="18"/>
      <c r="AQ31" s="18"/>
      <c r="AR31" s="18"/>
      <c r="AS31" s="18">
        <v>1</v>
      </c>
      <c r="AT31" s="18"/>
      <c r="AU31" s="18"/>
      <c r="AV31" s="18"/>
      <c r="AW31" s="19">
        <v>6</v>
      </c>
      <c r="AX31" s="18"/>
      <c r="AY31" s="18"/>
      <c r="AZ31" s="18"/>
      <c r="BA31" s="18"/>
      <c r="BB31" s="18"/>
      <c r="BC31" s="19"/>
    </row>
    <row r="32" spans="1:55" ht="13.5">
      <c r="A32" s="16" t="s">
        <v>78</v>
      </c>
      <c r="B32" s="17">
        <f t="shared" si="8"/>
        <v>111</v>
      </c>
      <c r="C32" s="18"/>
      <c r="D32" s="18"/>
      <c r="E32" s="18"/>
      <c r="F32" s="18"/>
      <c r="G32" s="18"/>
      <c r="H32" s="18">
        <v>1</v>
      </c>
      <c r="I32" s="18"/>
      <c r="J32" s="18"/>
      <c r="K32" s="18"/>
      <c r="L32" s="18"/>
      <c r="M32" s="18">
        <v>2</v>
      </c>
      <c r="N32" s="18"/>
      <c r="O32" s="18">
        <v>5</v>
      </c>
      <c r="P32" s="18">
        <v>5</v>
      </c>
      <c r="Q32" s="18"/>
      <c r="R32" s="18"/>
      <c r="S32" s="18"/>
      <c r="T32" s="18"/>
      <c r="U32" s="18"/>
      <c r="V32" s="18"/>
      <c r="W32" s="18">
        <v>1</v>
      </c>
      <c r="X32" s="18">
        <v>1</v>
      </c>
      <c r="Y32" s="18"/>
      <c r="Z32" s="18"/>
      <c r="AA32" s="18"/>
      <c r="AB32" s="18">
        <v>5</v>
      </c>
      <c r="AC32" s="18">
        <v>23</v>
      </c>
      <c r="AD32" s="18">
        <v>19</v>
      </c>
      <c r="AE32" s="18">
        <v>2</v>
      </c>
      <c r="AF32" s="18"/>
      <c r="AG32" s="18"/>
      <c r="AH32" s="18"/>
      <c r="AI32" s="18">
        <v>2</v>
      </c>
      <c r="AJ32" s="18">
        <v>1</v>
      </c>
      <c r="AK32" s="18">
        <v>1</v>
      </c>
      <c r="AL32" s="18">
        <v>6</v>
      </c>
      <c r="AM32" s="18"/>
      <c r="AN32" s="18">
        <v>1</v>
      </c>
      <c r="AO32" s="18">
        <v>1</v>
      </c>
      <c r="AP32" s="18">
        <v>1</v>
      </c>
      <c r="AQ32" s="18"/>
      <c r="AR32" s="18"/>
      <c r="AS32" s="18"/>
      <c r="AT32" s="18"/>
      <c r="AU32" s="18"/>
      <c r="AV32" s="18"/>
      <c r="AW32" s="19">
        <v>34</v>
      </c>
      <c r="AX32" s="18"/>
      <c r="AY32" s="18"/>
      <c r="AZ32" s="18"/>
      <c r="BA32" s="18"/>
      <c r="BB32" s="18"/>
      <c r="BC32" s="19"/>
    </row>
    <row r="33" spans="1:55" ht="13.5">
      <c r="A33" s="16" t="s">
        <v>79</v>
      </c>
      <c r="B33" s="17">
        <f t="shared" si="8"/>
        <v>72</v>
      </c>
      <c r="C33" s="18">
        <v>2</v>
      </c>
      <c r="D33" s="18"/>
      <c r="E33" s="18"/>
      <c r="F33" s="18"/>
      <c r="G33" s="18"/>
      <c r="H33" s="18"/>
      <c r="I33" s="18"/>
      <c r="J33" s="18"/>
      <c r="K33" s="18">
        <v>1</v>
      </c>
      <c r="L33" s="18"/>
      <c r="M33" s="18">
        <v>2</v>
      </c>
      <c r="N33" s="18"/>
      <c r="O33" s="18">
        <v>5</v>
      </c>
      <c r="P33" s="18">
        <v>2</v>
      </c>
      <c r="Q33" s="18"/>
      <c r="R33" s="18"/>
      <c r="S33" s="18"/>
      <c r="T33" s="18"/>
      <c r="U33" s="18"/>
      <c r="V33" s="18">
        <v>1</v>
      </c>
      <c r="W33" s="18">
        <v>1</v>
      </c>
      <c r="X33" s="18">
        <v>1</v>
      </c>
      <c r="Y33" s="18"/>
      <c r="Z33" s="18"/>
      <c r="AA33" s="18">
        <v>1</v>
      </c>
      <c r="AB33" s="18">
        <v>2</v>
      </c>
      <c r="AC33" s="18">
        <v>20</v>
      </c>
      <c r="AD33" s="18">
        <v>3</v>
      </c>
      <c r="AE33" s="18">
        <v>4</v>
      </c>
      <c r="AF33" s="18"/>
      <c r="AG33" s="18"/>
      <c r="AH33" s="18"/>
      <c r="AI33" s="18">
        <v>2</v>
      </c>
      <c r="AJ33" s="18">
        <v>4</v>
      </c>
      <c r="AK33" s="18">
        <v>1</v>
      </c>
      <c r="AL33" s="18">
        <v>3</v>
      </c>
      <c r="AM33" s="18">
        <v>1</v>
      </c>
      <c r="AN33" s="18">
        <v>3</v>
      </c>
      <c r="AO33" s="18"/>
      <c r="AP33" s="18"/>
      <c r="AQ33" s="18"/>
      <c r="AR33" s="18">
        <v>1</v>
      </c>
      <c r="AS33" s="18"/>
      <c r="AT33" s="18">
        <v>1</v>
      </c>
      <c r="AU33" s="18"/>
      <c r="AV33" s="18"/>
      <c r="AW33" s="19">
        <v>11</v>
      </c>
      <c r="AX33" s="18"/>
      <c r="AY33" s="18"/>
      <c r="AZ33" s="18"/>
      <c r="BA33" s="18"/>
      <c r="BB33" s="18"/>
      <c r="BC33" s="19"/>
    </row>
    <row r="34" spans="1:55" ht="13.5">
      <c r="A34" s="16" t="s">
        <v>80</v>
      </c>
      <c r="B34" s="17">
        <f t="shared" si="8"/>
        <v>161</v>
      </c>
      <c r="C34" s="18"/>
      <c r="D34" s="18"/>
      <c r="E34" s="18">
        <v>1</v>
      </c>
      <c r="F34" s="18">
        <v>1</v>
      </c>
      <c r="G34" s="18">
        <v>1</v>
      </c>
      <c r="H34" s="18"/>
      <c r="I34" s="18"/>
      <c r="J34" s="18"/>
      <c r="K34" s="18"/>
      <c r="L34" s="18"/>
      <c r="M34" s="18">
        <v>1</v>
      </c>
      <c r="N34" s="18"/>
      <c r="O34" s="18"/>
      <c r="P34" s="18">
        <v>1</v>
      </c>
      <c r="Q34" s="18"/>
      <c r="R34" s="18"/>
      <c r="S34" s="18"/>
      <c r="T34" s="18"/>
      <c r="U34" s="18"/>
      <c r="V34" s="18"/>
      <c r="W34" s="18"/>
      <c r="X34" s="18"/>
      <c r="Y34" s="18">
        <v>1</v>
      </c>
      <c r="Z34" s="18"/>
      <c r="AA34" s="18"/>
      <c r="AB34" s="18">
        <v>4</v>
      </c>
      <c r="AC34" s="18">
        <v>29</v>
      </c>
      <c r="AD34" s="18">
        <v>13</v>
      </c>
      <c r="AE34" s="18">
        <v>3</v>
      </c>
      <c r="AF34" s="18">
        <v>1</v>
      </c>
      <c r="AG34" s="18"/>
      <c r="AH34" s="18">
        <v>1</v>
      </c>
      <c r="AI34" s="18"/>
      <c r="AJ34" s="18">
        <v>1</v>
      </c>
      <c r="AK34" s="18"/>
      <c r="AL34" s="18">
        <v>4</v>
      </c>
      <c r="AM34" s="18">
        <v>2</v>
      </c>
      <c r="AN34" s="18">
        <v>8</v>
      </c>
      <c r="AO34" s="18"/>
      <c r="AP34" s="18"/>
      <c r="AQ34" s="18">
        <v>1</v>
      </c>
      <c r="AR34" s="18"/>
      <c r="AS34" s="18"/>
      <c r="AT34" s="18">
        <v>4</v>
      </c>
      <c r="AU34" s="18"/>
      <c r="AV34" s="18">
        <v>1</v>
      </c>
      <c r="AW34" s="19">
        <v>83</v>
      </c>
      <c r="AX34" s="18"/>
      <c r="AY34" s="18"/>
      <c r="AZ34" s="18"/>
      <c r="BA34" s="18"/>
      <c r="BB34" s="18"/>
      <c r="BC34" s="19"/>
    </row>
    <row r="35" spans="1:55" ht="13.5">
      <c r="A35" s="16" t="s">
        <v>81</v>
      </c>
      <c r="B35" s="17">
        <f t="shared" si="8"/>
        <v>47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>
        <v>1</v>
      </c>
      <c r="N35" s="18"/>
      <c r="O35" s="18"/>
      <c r="P35" s="18"/>
      <c r="Q35" s="18"/>
      <c r="R35" s="18"/>
      <c r="S35" s="18">
        <v>2</v>
      </c>
      <c r="T35" s="18">
        <v>1</v>
      </c>
      <c r="U35" s="18"/>
      <c r="V35" s="18"/>
      <c r="W35" s="18"/>
      <c r="X35" s="18"/>
      <c r="Y35" s="18"/>
      <c r="Z35" s="18"/>
      <c r="AA35" s="18"/>
      <c r="AB35" s="18"/>
      <c r="AC35" s="18">
        <v>5</v>
      </c>
      <c r="AD35" s="18">
        <v>1</v>
      </c>
      <c r="AE35" s="18">
        <v>1</v>
      </c>
      <c r="AF35" s="18">
        <v>3</v>
      </c>
      <c r="AG35" s="18"/>
      <c r="AH35" s="18"/>
      <c r="AI35" s="18"/>
      <c r="AJ35" s="18">
        <v>2</v>
      </c>
      <c r="AK35" s="18"/>
      <c r="AL35" s="18">
        <v>1</v>
      </c>
      <c r="AM35" s="18"/>
      <c r="AN35" s="18">
        <v>9</v>
      </c>
      <c r="AO35" s="18"/>
      <c r="AP35" s="18"/>
      <c r="AQ35" s="18"/>
      <c r="AR35" s="18"/>
      <c r="AS35" s="18"/>
      <c r="AT35" s="18"/>
      <c r="AU35" s="18"/>
      <c r="AV35" s="18"/>
      <c r="AW35" s="19">
        <v>21</v>
      </c>
      <c r="AX35" s="18"/>
      <c r="AY35" s="18"/>
      <c r="AZ35" s="18"/>
      <c r="BA35" s="18"/>
      <c r="BB35" s="18"/>
      <c r="BC35" s="19"/>
    </row>
    <row r="36" spans="1:55" ht="13.5">
      <c r="A36" s="16" t="s">
        <v>82</v>
      </c>
      <c r="B36" s="17">
        <f t="shared" si="8"/>
        <v>67</v>
      </c>
      <c r="C36" s="18">
        <v>1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>
        <v>3</v>
      </c>
      <c r="O36" s="18"/>
      <c r="P36" s="18">
        <v>1</v>
      </c>
      <c r="Q36" s="18"/>
      <c r="R36" s="18"/>
      <c r="S36" s="18"/>
      <c r="T36" s="18"/>
      <c r="U36" s="18"/>
      <c r="V36" s="18"/>
      <c r="W36" s="18">
        <v>1</v>
      </c>
      <c r="X36" s="18"/>
      <c r="Y36" s="18"/>
      <c r="Z36" s="18"/>
      <c r="AA36" s="18"/>
      <c r="AB36" s="18">
        <v>1</v>
      </c>
      <c r="AC36" s="18">
        <v>15</v>
      </c>
      <c r="AD36" s="18">
        <v>8</v>
      </c>
      <c r="AE36" s="18"/>
      <c r="AF36" s="18">
        <v>3</v>
      </c>
      <c r="AG36" s="18"/>
      <c r="AH36" s="18"/>
      <c r="AI36" s="18">
        <v>1</v>
      </c>
      <c r="AJ36" s="18"/>
      <c r="AK36" s="18"/>
      <c r="AL36" s="18">
        <v>1</v>
      </c>
      <c r="AM36" s="18"/>
      <c r="AN36" s="18">
        <v>16</v>
      </c>
      <c r="AO36" s="18"/>
      <c r="AP36" s="18"/>
      <c r="AQ36" s="18"/>
      <c r="AR36" s="18"/>
      <c r="AS36" s="18"/>
      <c r="AT36" s="18"/>
      <c r="AU36" s="18"/>
      <c r="AV36" s="18"/>
      <c r="AW36" s="19">
        <v>16</v>
      </c>
      <c r="AX36" s="18"/>
      <c r="AY36" s="18"/>
      <c r="AZ36" s="18"/>
      <c r="BA36" s="18"/>
      <c r="BB36" s="18"/>
      <c r="BC36" s="19"/>
    </row>
    <row r="37" spans="1:55" ht="13.5">
      <c r="A37" s="25" t="s">
        <v>83</v>
      </c>
      <c r="B37" s="13">
        <f aca="true" t="shared" si="9" ref="B37:AW37">SUM(B38:B44)</f>
        <v>2032</v>
      </c>
      <c r="C37" s="14">
        <f t="shared" si="9"/>
        <v>10</v>
      </c>
      <c r="D37" s="14">
        <f t="shared" si="9"/>
        <v>7</v>
      </c>
      <c r="E37" s="14">
        <f t="shared" si="9"/>
        <v>0</v>
      </c>
      <c r="F37" s="14">
        <f t="shared" si="9"/>
        <v>5</v>
      </c>
      <c r="G37" s="14">
        <f t="shared" si="9"/>
        <v>0</v>
      </c>
      <c r="H37" s="14">
        <f t="shared" si="9"/>
        <v>2</v>
      </c>
      <c r="I37" s="14">
        <f t="shared" si="9"/>
        <v>1</v>
      </c>
      <c r="J37" s="14">
        <f t="shared" si="9"/>
        <v>9</v>
      </c>
      <c r="K37" s="14">
        <f t="shared" si="9"/>
        <v>3</v>
      </c>
      <c r="L37" s="14">
        <f t="shared" si="9"/>
        <v>8</v>
      </c>
      <c r="M37" s="14">
        <f t="shared" si="9"/>
        <v>19</v>
      </c>
      <c r="N37" s="14">
        <f t="shared" si="9"/>
        <v>48</v>
      </c>
      <c r="O37" s="14">
        <f t="shared" si="9"/>
        <v>89</v>
      </c>
      <c r="P37" s="14">
        <f t="shared" si="9"/>
        <v>73</v>
      </c>
      <c r="Q37" s="14">
        <f t="shared" si="9"/>
        <v>2</v>
      </c>
      <c r="R37" s="14">
        <f t="shared" si="9"/>
        <v>2</v>
      </c>
      <c r="S37" s="14">
        <f t="shared" si="9"/>
        <v>8</v>
      </c>
      <c r="T37" s="14">
        <f t="shared" si="9"/>
        <v>5</v>
      </c>
      <c r="U37" s="14">
        <f t="shared" si="9"/>
        <v>2</v>
      </c>
      <c r="V37" s="14">
        <f t="shared" si="9"/>
        <v>4</v>
      </c>
      <c r="W37" s="14">
        <f t="shared" si="9"/>
        <v>16</v>
      </c>
      <c r="X37" s="14">
        <f t="shared" si="9"/>
        <v>9</v>
      </c>
      <c r="Y37" s="14">
        <f t="shared" si="9"/>
        <v>65</v>
      </c>
      <c r="Z37" s="14">
        <f t="shared" si="9"/>
        <v>14</v>
      </c>
      <c r="AA37" s="14">
        <f t="shared" si="9"/>
        <v>16</v>
      </c>
      <c r="AB37" s="14">
        <f t="shared" si="9"/>
        <v>57</v>
      </c>
      <c r="AC37" s="14">
        <f t="shared" si="9"/>
        <v>197</v>
      </c>
      <c r="AD37" s="14">
        <f t="shared" si="9"/>
        <v>193</v>
      </c>
      <c r="AE37" s="14">
        <f t="shared" si="9"/>
        <v>27</v>
      </c>
      <c r="AF37" s="14">
        <f t="shared" si="9"/>
        <v>13</v>
      </c>
      <c r="AG37" s="14">
        <f t="shared" si="9"/>
        <v>8</v>
      </c>
      <c r="AH37" s="14">
        <f t="shared" si="9"/>
        <v>4</v>
      </c>
      <c r="AI37" s="14">
        <f t="shared" si="9"/>
        <v>63</v>
      </c>
      <c r="AJ37" s="14">
        <f t="shared" si="9"/>
        <v>101</v>
      </c>
      <c r="AK37" s="14">
        <f t="shared" si="9"/>
        <v>94</v>
      </c>
      <c r="AL37" s="14">
        <f t="shared" si="9"/>
        <v>166</v>
      </c>
      <c r="AM37" s="14">
        <f t="shared" si="9"/>
        <v>110</v>
      </c>
      <c r="AN37" s="14">
        <f t="shared" si="9"/>
        <v>70</v>
      </c>
      <c r="AO37" s="14">
        <f t="shared" si="9"/>
        <v>35</v>
      </c>
      <c r="AP37" s="14">
        <f t="shared" si="9"/>
        <v>3</v>
      </c>
      <c r="AQ37" s="14">
        <f t="shared" si="9"/>
        <v>36</v>
      </c>
      <c r="AR37" s="14">
        <f t="shared" si="9"/>
        <v>4</v>
      </c>
      <c r="AS37" s="14">
        <f t="shared" si="9"/>
        <v>1</v>
      </c>
      <c r="AT37" s="14">
        <f t="shared" si="9"/>
        <v>12</v>
      </c>
      <c r="AU37" s="14">
        <f t="shared" si="9"/>
        <v>17</v>
      </c>
      <c r="AV37" s="14">
        <f t="shared" si="9"/>
        <v>10</v>
      </c>
      <c r="AW37" s="15">
        <f t="shared" si="9"/>
        <v>394</v>
      </c>
      <c r="AX37" s="14"/>
      <c r="AY37" s="14"/>
      <c r="AZ37" s="14"/>
      <c r="BA37" s="14"/>
      <c r="BB37" s="14"/>
      <c r="BC37" s="15"/>
    </row>
    <row r="38" spans="1:55" ht="13.5">
      <c r="A38" s="16" t="s">
        <v>84</v>
      </c>
      <c r="B38" s="17">
        <f aca="true" t="shared" si="10" ref="B38:B44">SUM(C38:AW38)</f>
        <v>554</v>
      </c>
      <c r="C38" s="18">
        <v>4</v>
      </c>
      <c r="D38" s="18">
        <v>4</v>
      </c>
      <c r="E38" s="18"/>
      <c r="F38" s="18">
        <v>1</v>
      </c>
      <c r="G38" s="18"/>
      <c r="H38" s="18">
        <v>2</v>
      </c>
      <c r="I38" s="18"/>
      <c r="J38" s="18">
        <v>2</v>
      </c>
      <c r="K38" s="18"/>
      <c r="L38" s="18">
        <v>2</v>
      </c>
      <c r="M38" s="18">
        <v>6</v>
      </c>
      <c r="N38" s="18">
        <v>29</v>
      </c>
      <c r="O38" s="18">
        <v>7</v>
      </c>
      <c r="P38" s="18">
        <v>30</v>
      </c>
      <c r="Q38" s="18"/>
      <c r="R38" s="18"/>
      <c r="S38" s="18">
        <v>5</v>
      </c>
      <c r="T38" s="18">
        <v>4</v>
      </c>
      <c r="U38" s="18"/>
      <c r="V38" s="18">
        <v>2</v>
      </c>
      <c r="W38" s="18">
        <v>7</v>
      </c>
      <c r="X38" s="18">
        <v>1</v>
      </c>
      <c r="Y38" s="18">
        <v>12</v>
      </c>
      <c r="Z38" s="18">
        <v>3</v>
      </c>
      <c r="AA38" s="18">
        <v>3</v>
      </c>
      <c r="AB38" s="18">
        <v>22</v>
      </c>
      <c r="AC38" s="18">
        <v>35</v>
      </c>
      <c r="AD38" s="18">
        <v>35</v>
      </c>
      <c r="AE38" s="18">
        <v>4</v>
      </c>
      <c r="AF38" s="18">
        <v>4</v>
      </c>
      <c r="AG38" s="18">
        <v>1</v>
      </c>
      <c r="AH38" s="18">
        <v>1</v>
      </c>
      <c r="AI38" s="18">
        <v>9</v>
      </c>
      <c r="AJ38" s="18">
        <v>65</v>
      </c>
      <c r="AK38" s="18">
        <v>85</v>
      </c>
      <c r="AL38" s="18">
        <v>31</v>
      </c>
      <c r="AM38" s="18">
        <v>21</v>
      </c>
      <c r="AN38" s="18">
        <v>19</v>
      </c>
      <c r="AO38" s="18">
        <v>10</v>
      </c>
      <c r="AP38" s="18"/>
      <c r="AQ38" s="18">
        <v>22</v>
      </c>
      <c r="AR38" s="18">
        <v>1</v>
      </c>
      <c r="AS38" s="18">
        <v>1</v>
      </c>
      <c r="AT38" s="18">
        <v>1</v>
      </c>
      <c r="AU38" s="18">
        <v>8</v>
      </c>
      <c r="AV38" s="18">
        <v>1</v>
      </c>
      <c r="AW38" s="19">
        <v>54</v>
      </c>
      <c r="AX38" s="18"/>
      <c r="AY38" s="18"/>
      <c r="AZ38" s="18"/>
      <c r="BA38" s="18"/>
      <c r="BB38" s="18"/>
      <c r="BC38" s="19"/>
    </row>
    <row r="39" spans="1:55" ht="13.5">
      <c r="A39" s="16" t="s">
        <v>85</v>
      </c>
      <c r="B39" s="17">
        <f t="shared" si="10"/>
        <v>393</v>
      </c>
      <c r="C39" s="18"/>
      <c r="D39" s="18"/>
      <c r="E39" s="18"/>
      <c r="F39" s="18"/>
      <c r="G39" s="18"/>
      <c r="H39" s="18"/>
      <c r="I39" s="18"/>
      <c r="J39" s="18">
        <v>1</v>
      </c>
      <c r="K39" s="18"/>
      <c r="L39" s="18"/>
      <c r="M39" s="18">
        <v>2</v>
      </c>
      <c r="N39" s="18">
        <v>5</v>
      </c>
      <c r="O39" s="18">
        <v>21</v>
      </c>
      <c r="P39" s="18">
        <v>17</v>
      </c>
      <c r="Q39" s="18"/>
      <c r="R39" s="18">
        <v>1</v>
      </c>
      <c r="S39" s="18">
        <v>1</v>
      </c>
      <c r="T39" s="18"/>
      <c r="U39" s="18">
        <v>1</v>
      </c>
      <c r="V39" s="18"/>
      <c r="W39" s="18">
        <v>4</v>
      </c>
      <c r="X39" s="18">
        <v>7</v>
      </c>
      <c r="Y39" s="18">
        <v>9</v>
      </c>
      <c r="Z39" s="18">
        <v>1</v>
      </c>
      <c r="AA39" s="18">
        <v>3</v>
      </c>
      <c r="AB39" s="18">
        <v>10</v>
      </c>
      <c r="AC39" s="18">
        <v>44</v>
      </c>
      <c r="AD39" s="18">
        <v>54</v>
      </c>
      <c r="AE39" s="18">
        <v>12</v>
      </c>
      <c r="AF39" s="18">
        <v>2</v>
      </c>
      <c r="AG39" s="18">
        <v>6</v>
      </c>
      <c r="AH39" s="18">
        <v>1</v>
      </c>
      <c r="AI39" s="18">
        <v>12</v>
      </c>
      <c r="AJ39" s="18">
        <v>16</v>
      </c>
      <c r="AK39" s="18">
        <v>5</v>
      </c>
      <c r="AL39" s="18">
        <v>41</v>
      </c>
      <c r="AM39" s="18">
        <v>33</v>
      </c>
      <c r="AN39" s="18">
        <v>19</v>
      </c>
      <c r="AO39" s="18">
        <v>1</v>
      </c>
      <c r="AP39" s="18"/>
      <c r="AQ39" s="18">
        <v>5</v>
      </c>
      <c r="AR39" s="18">
        <v>1</v>
      </c>
      <c r="AS39" s="18"/>
      <c r="AT39" s="18">
        <v>1</v>
      </c>
      <c r="AU39" s="18">
        <v>2</v>
      </c>
      <c r="AV39" s="18">
        <v>3</v>
      </c>
      <c r="AW39" s="19">
        <v>52</v>
      </c>
      <c r="AX39" s="18"/>
      <c r="AY39" s="18"/>
      <c r="AZ39" s="18"/>
      <c r="BA39" s="18"/>
      <c r="BB39" s="18"/>
      <c r="BC39" s="19"/>
    </row>
    <row r="40" spans="1:55" ht="13.5">
      <c r="A40" s="16" t="s">
        <v>86</v>
      </c>
      <c r="B40" s="17">
        <f t="shared" si="10"/>
        <v>537</v>
      </c>
      <c r="C40" s="18">
        <v>3</v>
      </c>
      <c r="D40" s="18">
        <v>1</v>
      </c>
      <c r="E40" s="18"/>
      <c r="F40" s="18">
        <v>3</v>
      </c>
      <c r="G40" s="18"/>
      <c r="H40" s="18"/>
      <c r="I40" s="18"/>
      <c r="J40" s="18">
        <v>4</v>
      </c>
      <c r="K40" s="18"/>
      <c r="L40" s="18">
        <v>6</v>
      </c>
      <c r="M40" s="18">
        <v>3</v>
      </c>
      <c r="N40" s="18">
        <v>11</v>
      </c>
      <c r="O40" s="18">
        <v>25</v>
      </c>
      <c r="P40" s="18">
        <v>12</v>
      </c>
      <c r="Q40" s="18">
        <v>1</v>
      </c>
      <c r="R40" s="18">
        <v>1</v>
      </c>
      <c r="S40" s="18"/>
      <c r="T40" s="18">
        <v>1</v>
      </c>
      <c r="U40" s="18"/>
      <c r="V40" s="18">
        <v>1</v>
      </c>
      <c r="W40" s="18">
        <v>5</v>
      </c>
      <c r="X40" s="18">
        <v>1</v>
      </c>
      <c r="Y40" s="18">
        <v>17</v>
      </c>
      <c r="Z40" s="18">
        <v>8</v>
      </c>
      <c r="AA40" s="18">
        <v>3</v>
      </c>
      <c r="AB40" s="18">
        <v>13</v>
      </c>
      <c r="AC40" s="18">
        <v>54</v>
      </c>
      <c r="AD40" s="18">
        <v>56</v>
      </c>
      <c r="AE40" s="18">
        <v>10</v>
      </c>
      <c r="AF40" s="18">
        <v>4</v>
      </c>
      <c r="AG40" s="18"/>
      <c r="AH40" s="18">
        <v>1</v>
      </c>
      <c r="AI40" s="18">
        <v>23</v>
      </c>
      <c r="AJ40" s="18">
        <v>8</v>
      </c>
      <c r="AK40" s="18">
        <v>2</v>
      </c>
      <c r="AL40" s="18">
        <v>48</v>
      </c>
      <c r="AM40" s="18">
        <v>29</v>
      </c>
      <c r="AN40" s="18">
        <v>19</v>
      </c>
      <c r="AO40" s="18">
        <v>17</v>
      </c>
      <c r="AP40" s="18">
        <v>1</v>
      </c>
      <c r="AQ40" s="18">
        <v>3</v>
      </c>
      <c r="AR40" s="18">
        <v>2</v>
      </c>
      <c r="AS40" s="18"/>
      <c r="AT40" s="18">
        <v>6</v>
      </c>
      <c r="AU40" s="18">
        <v>6</v>
      </c>
      <c r="AV40" s="18">
        <v>5</v>
      </c>
      <c r="AW40" s="19">
        <v>124</v>
      </c>
      <c r="AX40" s="18"/>
      <c r="AY40" s="18"/>
      <c r="AZ40" s="18"/>
      <c r="BA40" s="18"/>
      <c r="BB40" s="18"/>
      <c r="BC40" s="19"/>
    </row>
    <row r="41" spans="1:55" ht="13.5">
      <c r="A41" s="16" t="s">
        <v>87</v>
      </c>
      <c r="B41" s="17">
        <f t="shared" si="10"/>
        <v>213</v>
      </c>
      <c r="C41" s="18"/>
      <c r="D41" s="18">
        <v>1</v>
      </c>
      <c r="E41" s="18"/>
      <c r="F41" s="18">
        <v>1</v>
      </c>
      <c r="G41" s="18"/>
      <c r="H41" s="18"/>
      <c r="I41" s="18"/>
      <c r="J41" s="18">
        <v>1</v>
      </c>
      <c r="K41" s="18">
        <v>1</v>
      </c>
      <c r="L41" s="18"/>
      <c r="M41" s="18">
        <v>2</v>
      </c>
      <c r="N41" s="18">
        <v>1</v>
      </c>
      <c r="O41" s="18">
        <v>7</v>
      </c>
      <c r="P41" s="18">
        <v>1</v>
      </c>
      <c r="Q41" s="18">
        <v>1</v>
      </c>
      <c r="R41" s="18"/>
      <c r="S41" s="18"/>
      <c r="T41" s="18"/>
      <c r="U41" s="18"/>
      <c r="V41" s="18"/>
      <c r="W41" s="18"/>
      <c r="X41" s="18"/>
      <c r="Y41" s="18">
        <v>6</v>
      </c>
      <c r="Z41" s="18">
        <v>1</v>
      </c>
      <c r="AA41" s="18">
        <v>1</v>
      </c>
      <c r="AB41" s="18">
        <v>1</v>
      </c>
      <c r="AC41" s="18">
        <v>27</v>
      </c>
      <c r="AD41" s="18">
        <v>9</v>
      </c>
      <c r="AE41" s="18">
        <v>1</v>
      </c>
      <c r="AF41" s="18">
        <v>1</v>
      </c>
      <c r="AG41" s="18">
        <v>1</v>
      </c>
      <c r="AH41" s="18"/>
      <c r="AI41" s="18">
        <v>8</v>
      </c>
      <c r="AJ41" s="18">
        <v>9</v>
      </c>
      <c r="AK41" s="18">
        <v>2</v>
      </c>
      <c r="AL41" s="18">
        <v>25</v>
      </c>
      <c r="AM41" s="18">
        <v>10</v>
      </c>
      <c r="AN41" s="18">
        <v>3</v>
      </c>
      <c r="AO41" s="18">
        <v>2</v>
      </c>
      <c r="AP41" s="18">
        <v>1</v>
      </c>
      <c r="AQ41" s="18">
        <v>1</v>
      </c>
      <c r="AR41" s="18"/>
      <c r="AS41" s="18"/>
      <c r="AT41" s="18">
        <v>2</v>
      </c>
      <c r="AU41" s="18"/>
      <c r="AV41" s="18"/>
      <c r="AW41" s="19">
        <v>86</v>
      </c>
      <c r="AX41" s="18"/>
      <c r="AY41" s="18"/>
      <c r="AZ41" s="18"/>
      <c r="BA41" s="18"/>
      <c r="BB41" s="18"/>
      <c r="BC41" s="19"/>
    </row>
    <row r="42" spans="1:55" ht="13.5">
      <c r="A42" s="16" t="s">
        <v>88</v>
      </c>
      <c r="B42" s="17">
        <f t="shared" si="10"/>
        <v>158</v>
      </c>
      <c r="C42" s="18">
        <v>1</v>
      </c>
      <c r="D42" s="18"/>
      <c r="E42" s="18"/>
      <c r="F42" s="18"/>
      <c r="G42" s="18"/>
      <c r="H42" s="18"/>
      <c r="I42" s="18"/>
      <c r="J42" s="18">
        <v>1</v>
      </c>
      <c r="K42" s="18">
        <v>2</v>
      </c>
      <c r="L42" s="18"/>
      <c r="M42" s="18">
        <v>3</v>
      </c>
      <c r="N42" s="18"/>
      <c r="O42" s="18">
        <v>10</v>
      </c>
      <c r="P42" s="18">
        <v>6</v>
      </c>
      <c r="Q42" s="18"/>
      <c r="R42" s="18"/>
      <c r="S42" s="18">
        <v>2</v>
      </c>
      <c r="T42" s="18"/>
      <c r="U42" s="18">
        <v>1</v>
      </c>
      <c r="V42" s="18"/>
      <c r="W42" s="18"/>
      <c r="X42" s="18"/>
      <c r="Y42" s="18">
        <v>7</v>
      </c>
      <c r="Z42" s="18"/>
      <c r="AA42" s="18">
        <v>4</v>
      </c>
      <c r="AB42" s="18">
        <v>3</v>
      </c>
      <c r="AC42" s="18">
        <v>22</v>
      </c>
      <c r="AD42" s="18">
        <v>19</v>
      </c>
      <c r="AE42" s="18"/>
      <c r="AF42" s="18">
        <v>2</v>
      </c>
      <c r="AG42" s="18"/>
      <c r="AH42" s="18">
        <v>1</v>
      </c>
      <c r="AI42" s="18">
        <v>2</v>
      </c>
      <c r="AJ42" s="18">
        <v>1</v>
      </c>
      <c r="AK42" s="18"/>
      <c r="AL42" s="18">
        <v>10</v>
      </c>
      <c r="AM42" s="18">
        <v>6</v>
      </c>
      <c r="AN42" s="18">
        <v>1</v>
      </c>
      <c r="AO42" s="18">
        <v>4</v>
      </c>
      <c r="AP42" s="18">
        <v>1</v>
      </c>
      <c r="AQ42" s="18">
        <v>4</v>
      </c>
      <c r="AR42" s="18"/>
      <c r="AS42" s="18"/>
      <c r="AT42" s="18"/>
      <c r="AU42" s="18"/>
      <c r="AV42" s="18"/>
      <c r="AW42" s="19">
        <v>45</v>
      </c>
      <c r="AX42" s="18"/>
      <c r="AY42" s="18"/>
      <c r="AZ42" s="18"/>
      <c r="BA42" s="18"/>
      <c r="BB42" s="18"/>
      <c r="BC42" s="19"/>
    </row>
    <row r="43" spans="1:55" ht="13.5">
      <c r="A43" s="16" t="s">
        <v>89</v>
      </c>
      <c r="B43" s="17">
        <f t="shared" si="10"/>
        <v>96</v>
      </c>
      <c r="C43" s="18">
        <v>2</v>
      </c>
      <c r="D43" s="18"/>
      <c r="E43" s="18"/>
      <c r="F43" s="18"/>
      <c r="G43" s="18"/>
      <c r="H43" s="18"/>
      <c r="I43" s="18">
        <v>1</v>
      </c>
      <c r="J43" s="18"/>
      <c r="K43" s="18"/>
      <c r="L43" s="18"/>
      <c r="M43" s="18">
        <v>3</v>
      </c>
      <c r="N43" s="18">
        <v>2</v>
      </c>
      <c r="O43" s="18">
        <v>6</v>
      </c>
      <c r="P43" s="18">
        <v>3</v>
      </c>
      <c r="Q43" s="18"/>
      <c r="R43" s="18"/>
      <c r="S43" s="18"/>
      <c r="T43" s="18"/>
      <c r="U43" s="18"/>
      <c r="V43" s="18"/>
      <c r="W43" s="18"/>
      <c r="X43" s="18"/>
      <c r="Y43" s="18">
        <v>6</v>
      </c>
      <c r="Z43" s="18">
        <v>1</v>
      </c>
      <c r="AA43" s="18">
        <v>2</v>
      </c>
      <c r="AB43" s="18">
        <v>3</v>
      </c>
      <c r="AC43" s="18">
        <v>10</v>
      </c>
      <c r="AD43" s="18">
        <v>13</v>
      </c>
      <c r="AE43" s="18"/>
      <c r="AF43" s="18"/>
      <c r="AG43" s="18"/>
      <c r="AH43" s="18"/>
      <c r="AI43" s="18">
        <v>3</v>
      </c>
      <c r="AJ43" s="18">
        <v>1</v>
      </c>
      <c r="AK43" s="18"/>
      <c r="AL43" s="18">
        <v>7</v>
      </c>
      <c r="AM43" s="18">
        <v>4</v>
      </c>
      <c r="AN43" s="18">
        <v>9</v>
      </c>
      <c r="AO43" s="18"/>
      <c r="AP43" s="18"/>
      <c r="AQ43" s="18"/>
      <c r="AR43" s="18"/>
      <c r="AS43" s="18"/>
      <c r="AT43" s="18">
        <v>1</v>
      </c>
      <c r="AU43" s="18">
        <v>1</v>
      </c>
      <c r="AV43" s="18">
        <v>1</v>
      </c>
      <c r="AW43" s="18">
        <v>17</v>
      </c>
      <c r="AX43" s="18"/>
      <c r="AY43" s="18"/>
      <c r="AZ43" s="18"/>
      <c r="BA43" s="18"/>
      <c r="BB43" s="18"/>
      <c r="BC43" s="19"/>
    </row>
    <row r="44" spans="1:55" s="4" customFormat="1" ht="12.75" customHeight="1">
      <c r="A44" s="37" t="s">
        <v>90</v>
      </c>
      <c r="B44" s="38">
        <f t="shared" si="10"/>
        <v>81</v>
      </c>
      <c r="C44" s="32"/>
      <c r="D44" s="32">
        <v>1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>
        <v>13</v>
      </c>
      <c r="P44" s="32">
        <v>4</v>
      </c>
      <c r="Q44" s="32"/>
      <c r="R44" s="32"/>
      <c r="S44" s="32"/>
      <c r="T44" s="32"/>
      <c r="U44" s="32"/>
      <c r="V44" s="32">
        <v>1</v>
      </c>
      <c r="W44" s="32"/>
      <c r="X44" s="32"/>
      <c r="Y44" s="32">
        <v>8</v>
      </c>
      <c r="Z44" s="32"/>
      <c r="AA44" s="32"/>
      <c r="AB44" s="32">
        <v>5</v>
      </c>
      <c r="AC44" s="32">
        <v>5</v>
      </c>
      <c r="AD44" s="32">
        <v>7</v>
      </c>
      <c r="AE44" s="32"/>
      <c r="AF44" s="32"/>
      <c r="AG44" s="32"/>
      <c r="AH44" s="32"/>
      <c r="AI44" s="32">
        <v>6</v>
      </c>
      <c r="AJ44" s="32">
        <v>1</v>
      </c>
      <c r="AK44" s="32"/>
      <c r="AL44" s="32">
        <v>4</v>
      </c>
      <c r="AM44" s="32">
        <v>7</v>
      </c>
      <c r="AN44" s="32"/>
      <c r="AO44" s="32">
        <v>1</v>
      </c>
      <c r="AP44" s="32"/>
      <c r="AQ44" s="32">
        <v>1</v>
      </c>
      <c r="AR44" s="32"/>
      <c r="AS44" s="32"/>
      <c r="AT44" s="32">
        <v>1</v>
      </c>
      <c r="AU44" s="32"/>
      <c r="AV44" s="32"/>
      <c r="AW44" s="32">
        <v>16</v>
      </c>
      <c r="AX44" s="32"/>
      <c r="AY44" s="32"/>
      <c r="AZ44" s="32"/>
      <c r="BA44" s="32"/>
      <c r="BB44" s="32"/>
      <c r="BC44" s="33"/>
    </row>
    <row r="45" spans="1:55" ht="13.5">
      <c r="A45" s="39" t="s">
        <v>91</v>
      </c>
      <c r="B45" s="13">
        <f aca="true" t="shared" si="11" ref="B45:AW45">SUM(B46:B47)</f>
        <v>276</v>
      </c>
      <c r="C45" s="14">
        <f t="shared" si="11"/>
        <v>2</v>
      </c>
      <c r="D45" s="14">
        <f t="shared" si="11"/>
        <v>0</v>
      </c>
      <c r="E45" s="14">
        <f t="shared" si="11"/>
        <v>0</v>
      </c>
      <c r="F45" s="14">
        <f t="shared" si="11"/>
        <v>0</v>
      </c>
      <c r="G45" s="14">
        <f t="shared" si="11"/>
        <v>0</v>
      </c>
      <c r="H45" s="14">
        <f t="shared" si="11"/>
        <v>0</v>
      </c>
      <c r="I45" s="14">
        <f t="shared" si="11"/>
        <v>0</v>
      </c>
      <c r="J45" s="14">
        <f t="shared" si="11"/>
        <v>0</v>
      </c>
      <c r="K45" s="14">
        <f t="shared" si="11"/>
        <v>4</v>
      </c>
      <c r="L45" s="14">
        <f t="shared" si="11"/>
        <v>0</v>
      </c>
      <c r="M45" s="14">
        <f t="shared" si="11"/>
        <v>3</v>
      </c>
      <c r="N45" s="14">
        <f t="shared" si="11"/>
        <v>4</v>
      </c>
      <c r="O45" s="14">
        <f t="shared" si="11"/>
        <v>11</v>
      </c>
      <c r="P45" s="14">
        <f t="shared" si="11"/>
        <v>2</v>
      </c>
      <c r="Q45" s="14">
        <f t="shared" si="11"/>
        <v>0</v>
      </c>
      <c r="R45" s="14">
        <f t="shared" si="11"/>
        <v>0</v>
      </c>
      <c r="S45" s="14">
        <f t="shared" si="11"/>
        <v>1</v>
      </c>
      <c r="T45" s="14">
        <f t="shared" si="11"/>
        <v>0</v>
      </c>
      <c r="U45" s="14">
        <f t="shared" si="11"/>
        <v>0</v>
      </c>
      <c r="V45" s="14">
        <f t="shared" si="11"/>
        <v>0</v>
      </c>
      <c r="W45" s="14">
        <f t="shared" si="11"/>
        <v>3</v>
      </c>
      <c r="X45" s="14">
        <f t="shared" si="11"/>
        <v>0</v>
      </c>
      <c r="Y45" s="14">
        <f t="shared" si="11"/>
        <v>6</v>
      </c>
      <c r="Z45" s="14">
        <f t="shared" si="11"/>
        <v>0</v>
      </c>
      <c r="AA45" s="14">
        <f t="shared" si="11"/>
        <v>3</v>
      </c>
      <c r="AB45" s="14">
        <f t="shared" si="11"/>
        <v>6</v>
      </c>
      <c r="AC45" s="14">
        <f t="shared" si="11"/>
        <v>32</v>
      </c>
      <c r="AD45" s="14">
        <f t="shared" si="11"/>
        <v>18</v>
      </c>
      <c r="AE45" s="14">
        <f t="shared" si="11"/>
        <v>2</v>
      </c>
      <c r="AF45" s="14">
        <f t="shared" si="11"/>
        <v>1</v>
      </c>
      <c r="AG45" s="14">
        <f t="shared" si="11"/>
        <v>0</v>
      </c>
      <c r="AH45" s="14">
        <f t="shared" si="11"/>
        <v>0</v>
      </c>
      <c r="AI45" s="14">
        <f t="shared" si="11"/>
        <v>2</v>
      </c>
      <c r="AJ45" s="14">
        <f t="shared" si="11"/>
        <v>2</v>
      </c>
      <c r="AK45" s="14">
        <f t="shared" si="11"/>
        <v>1</v>
      </c>
      <c r="AL45" s="14">
        <f t="shared" si="11"/>
        <v>25</v>
      </c>
      <c r="AM45" s="14">
        <f t="shared" si="11"/>
        <v>17</v>
      </c>
      <c r="AN45" s="14">
        <f t="shared" si="11"/>
        <v>7</v>
      </c>
      <c r="AO45" s="14">
        <f t="shared" si="11"/>
        <v>8</v>
      </c>
      <c r="AP45" s="14">
        <f t="shared" si="11"/>
        <v>1</v>
      </c>
      <c r="AQ45" s="14">
        <f t="shared" si="11"/>
        <v>0</v>
      </c>
      <c r="AR45" s="14">
        <f t="shared" si="11"/>
        <v>0</v>
      </c>
      <c r="AS45" s="14">
        <f t="shared" si="11"/>
        <v>1</v>
      </c>
      <c r="AT45" s="14">
        <f t="shared" si="11"/>
        <v>2</v>
      </c>
      <c r="AU45" s="14">
        <f t="shared" si="11"/>
        <v>1</v>
      </c>
      <c r="AV45" s="14">
        <f t="shared" si="11"/>
        <v>0</v>
      </c>
      <c r="AW45" s="14">
        <f t="shared" si="11"/>
        <v>111</v>
      </c>
      <c r="AX45" s="14"/>
      <c r="AY45" s="14"/>
      <c r="AZ45" s="14"/>
      <c r="BA45" s="14"/>
      <c r="BB45" s="14"/>
      <c r="BC45" s="15"/>
    </row>
    <row r="46" spans="1:55" ht="13.5">
      <c r="A46" s="36" t="s">
        <v>92</v>
      </c>
      <c r="B46" s="17">
        <f>SUM(C46:AW46)</f>
        <v>131</v>
      </c>
      <c r="C46" s="18">
        <v>1</v>
      </c>
      <c r="D46" s="18"/>
      <c r="E46" s="18"/>
      <c r="F46" s="18"/>
      <c r="G46" s="18"/>
      <c r="H46" s="18"/>
      <c r="I46" s="18"/>
      <c r="J46" s="18"/>
      <c r="K46" s="18">
        <v>4</v>
      </c>
      <c r="L46" s="18"/>
      <c r="M46" s="18"/>
      <c r="N46" s="18">
        <v>3</v>
      </c>
      <c r="O46" s="18">
        <v>4</v>
      </c>
      <c r="P46" s="18">
        <v>2</v>
      </c>
      <c r="Q46" s="18"/>
      <c r="R46" s="18"/>
      <c r="S46" s="18"/>
      <c r="T46" s="18"/>
      <c r="U46" s="18"/>
      <c r="V46" s="18"/>
      <c r="W46" s="18">
        <v>2</v>
      </c>
      <c r="X46" s="18"/>
      <c r="Y46" s="18">
        <v>3</v>
      </c>
      <c r="Z46" s="18"/>
      <c r="AA46" s="18">
        <v>3</v>
      </c>
      <c r="AB46" s="18">
        <v>3</v>
      </c>
      <c r="AC46" s="18">
        <v>10</v>
      </c>
      <c r="AD46" s="18">
        <v>6</v>
      </c>
      <c r="AE46" s="18">
        <v>2</v>
      </c>
      <c r="AF46" s="18">
        <v>1</v>
      </c>
      <c r="AG46" s="18"/>
      <c r="AH46" s="18"/>
      <c r="AI46" s="18">
        <v>1</v>
      </c>
      <c r="AJ46" s="18"/>
      <c r="AK46" s="18">
        <v>1</v>
      </c>
      <c r="AL46" s="18">
        <v>13</v>
      </c>
      <c r="AM46" s="18">
        <v>4</v>
      </c>
      <c r="AN46" s="18">
        <v>3</v>
      </c>
      <c r="AO46" s="18">
        <v>2</v>
      </c>
      <c r="AP46" s="18"/>
      <c r="AQ46" s="18"/>
      <c r="AR46" s="18"/>
      <c r="AS46" s="18"/>
      <c r="AT46" s="18"/>
      <c r="AU46" s="18">
        <v>1</v>
      </c>
      <c r="AV46" s="18"/>
      <c r="AW46" s="18">
        <v>62</v>
      </c>
      <c r="AX46" s="18"/>
      <c r="AY46" s="18"/>
      <c r="AZ46" s="18"/>
      <c r="BA46" s="18"/>
      <c r="BB46" s="18"/>
      <c r="BC46" s="19"/>
    </row>
    <row r="47" spans="1:55" ht="13.5">
      <c r="A47" s="37" t="s">
        <v>93</v>
      </c>
      <c r="B47" s="17">
        <f>SUM(C47:AW47)</f>
        <v>145</v>
      </c>
      <c r="C47" s="18">
        <v>1</v>
      </c>
      <c r="D47" s="18"/>
      <c r="E47" s="18"/>
      <c r="F47" s="18"/>
      <c r="G47" s="18"/>
      <c r="H47" s="18"/>
      <c r="I47" s="18"/>
      <c r="J47" s="18"/>
      <c r="K47" s="18"/>
      <c r="L47" s="18"/>
      <c r="M47" s="18">
        <v>3</v>
      </c>
      <c r="N47" s="18">
        <v>1</v>
      </c>
      <c r="O47" s="18">
        <v>7</v>
      </c>
      <c r="P47" s="18"/>
      <c r="Q47" s="18"/>
      <c r="R47" s="18"/>
      <c r="S47" s="18">
        <v>1</v>
      </c>
      <c r="T47" s="18"/>
      <c r="U47" s="18"/>
      <c r="V47" s="18"/>
      <c r="W47" s="18">
        <v>1</v>
      </c>
      <c r="X47" s="18"/>
      <c r="Y47" s="18">
        <v>3</v>
      </c>
      <c r="Z47" s="18"/>
      <c r="AA47" s="18"/>
      <c r="AB47" s="18">
        <v>3</v>
      </c>
      <c r="AC47" s="18">
        <v>22</v>
      </c>
      <c r="AD47" s="18">
        <v>12</v>
      </c>
      <c r="AE47" s="18"/>
      <c r="AF47" s="18"/>
      <c r="AG47" s="18"/>
      <c r="AH47" s="18"/>
      <c r="AI47" s="18">
        <v>1</v>
      </c>
      <c r="AJ47" s="18">
        <v>2</v>
      </c>
      <c r="AK47" s="18"/>
      <c r="AL47" s="18">
        <v>12</v>
      </c>
      <c r="AM47" s="18">
        <v>13</v>
      </c>
      <c r="AN47" s="18">
        <v>4</v>
      </c>
      <c r="AO47" s="18">
        <v>6</v>
      </c>
      <c r="AP47" s="18">
        <v>1</v>
      </c>
      <c r="AQ47" s="18"/>
      <c r="AR47" s="18"/>
      <c r="AS47" s="18">
        <v>1</v>
      </c>
      <c r="AT47" s="18">
        <v>2</v>
      </c>
      <c r="AU47" s="18"/>
      <c r="AV47" s="18"/>
      <c r="AW47" s="18">
        <v>49</v>
      </c>
      <c r="AX47" s="18"/>
      <c r="AY47" s="18"/>
      <c r="AZ47" s="18"/>
      <c r="BA47" s="18"/>
      <c r="BB47" s="18"/>
      <c r="BC47" s="19"/>
    </row>
    <row r="48" spans="1:55" ht="13.5">
      <c r="A48" s="39" t="s">
        <v>94</v>
      </c>
      <c r="B48" s="13">
        <f aca="true" t="shared" si="12" ref="B48:AW48">SUM(B49:B55)</f>
        <v>699</v>
      </c>
      <c r="C48" s="14">
        <f t="shared" si="12"/>
        <v>4</v>
      </c>
      <c r="D48" s="14">
        <f t="shared" si="12"/>
        <v>0</v>
      </c>
      <c r="E48" s="14">
        <f t="shared" si="12"/>
        <v>1</v>
      </c>
      <c r="F48" s="14">
        <f t="shared" si="12"/>
        <v>0</v>
      </c>
      <c r="G48" s="14">
        <f t="shared" si="12"/>
        <v>0</v>
      </c>
      <c r="H48" s="14">
        <f t="shared" si="12"/>
        <v>0</v>
      </c>
      <c r="I48" s="14">
        <f t="shared" si="12"/>
        <v>4</v>
      </c>
      <c r="J48" s="14">
        <f t="shared" si="12"/>
        <v>2</v>
      </c>
      <c r="K48" s="14">
        <f t="shared" si="12"/>
        <v>0</v>
      </c>
      <c r="L48" s="14">
        <f t="shared" si="12"/>
        <v>4</v>
      </c>
      <c r="M48" s="14">
        <f t="shared" si="12"/>
        <v>4</v>
      </c>
      <c r="N48" s="14">
        <f t="shared" si="12"/>
        <v>5</v>
      </c>
      <c r="O48" s="14">
        <f t="shared" si="12"/>
        <v>18</v>
      </c>
      <c r="P48" s="14">
        <f t="shared" si="12"/>
        <v>13</v>
      </c>
      <c r="Q48" s="14">
        <f t="shared" si="12"/>
        <v>0</v>
      </c>
      <c r="R48" s="14">
        <f t="shared" si="12"/>
        <v>0</v>
      </c>
      <c r="S48" s="14">
        <f t="shared" si="12"/>
        <v>0</v>
      </c>
      <c r="T48" s="14">
        <f t="shared" si="12"/>
        <v>0</v>
      </c>
      <c r="U48" s="14">
        <f t="shared" si="12"/>
        <v>1</v>
      </c>
      <c r="V48" s="14">
        <f t="shared" si="12"/>
        <v>8</v>
      </c>
      <c r="W48" s="14">
        <f t="shared" si="12"/>
        <v>0</v>
      </c>
      <c r="X48" s="14">
        <f t="shared" si="12"/>
        <v>7</v>
      </c>
      <c r="Y48" s="14">
        <f t="shared" si="12"/>
        <v>13</v>
      </c>
      <c r="Z48" s="14">
        <f t="shared" si="12"/>
        <v>0</v>
      </c>
      <c r="AA48" s="14">
        <f t="shared" si="12"/>
        <v>1</v>
      </c>
      <c r="AB48" s="14">
        <f t="shared" si="12"/>
        <v>9</v>
      </c>
      <c r="AC48" s="14">
        <f t="shared" si="12"/>
        <v>113</v>
      </c>
      <c r="AD48" s="14">
        <f t="shared" si="12"/>
        <v>40</v>
      </c>
      <c r="AE48" s="14">
        <f t="shared" si="12"/>
        <v>10</v>
      </c>
      <c r="AF48" s="14">
        <f t="shared" si="12"/>
        <v>6</v>
      </c>
      <c r="AG48" s="14">
        <f t="shared" si="12"/>
        <v>3</v>
      </c>
      <c r="AH48" s="14">
        <f t="shared" si="12"/>
        <v>0</v>
      </c>
      <c r="AI48" s="14">
        <f t="shared" si="12"/>
        <v>12</v>
      </c>
      <c r="AJ48" s="14">
        <f t="shared" si="12"/>
        <v>5</v>
      </c>
      <c r="AK48" s="14">
        <f t="shared" si="12"/>
        <v>2</v>
      </c>
      <c r="AL48" s="14">
        <f t="shared" si="12"/>
        <v>101</v>
      </c>
      <c r="AM48" s="14">
        <f t="shared" si="12"/>
        <v>35</v>
      </c>
      <c r="AN48" s="14">
        <f t="shared" si="12"/>
        <v>19</v>
      </c>
      <c r="AO48" s="14">
        <f t="shared" si="12"/>
        <v>7</v>
      </c>
      <c r="AP48" s="14">
        <f t="shared" si="12"/>
        <v>3</v>
      </c>
      <c r="AQ48" s="14">
        <f t="shared" si="12"/>
        <v>0</v>
      </c>
      <c r="AR48" s="14">
        <f t="shared" si="12"/>
        <v>3</v>
      </c>
      <c r="AS48" s="14">
        <f t="shared" si="12"/>
        <v>1</v>
      </c>
      <c r="AT48" s="14">
        <f t="shared" si="12"/>
        <v>0</v>
      </c>
      <c r="AU48" s="14">
        <f t="shared" si="12"/>
        <v>0</v>
      </c>
      <c r="AV48" s="14">
        <f t="shared" si="12"/>
        <v>2</v>
      </c>
      <c r="AW48" s="14">
        <f t="shared" si="12"/>
        <v>243</v>
      </c>
      <c r="AX48" s="14"/>
      <c r="AY48" s="14"/>
      <c r="AZ48" s="14"/>
      <c r="BA48" s="14"/>
      <c r="BB48" s="14"/>
      <c r="BC48" s="15"/>
    </row>
    <row r="49" spans="1:55" ht="13.5">
      <c r="A49" s="40" t="s">
        <v>95</v>
      </c>
      <c r="B49" s="17">
        <f aca="true" t="shared" si="13" ref="B49:B55">SUM(C49:AW49)</f>
        <v>300</v>
      </c>
      <c r="C49" s="18">
        <v>1</v>
      </c>
      <c r="D49" s="18"/>
      <c r="E49" s="18"/>
      <c r="F49" s="18"/>
      <c r="G49" s="18"/>
      <c r="H49" s="18"/>
      <c r="I49" s="18"/>
      <c r="J49" s="18">
        <v>1</v>
      </c>
      <c r="K49" s="18"/>
      <c r="L49" s="18"/>
      <c r="M49" s="18">
        <v>3</v>
      </c>
      <c r="N49" s="18">
        <v>2</v>
      </c>
      <c r="O49" s="18">
        <v>4</v>
      </c>
      <c r="P49" s="18">
        <v>7</v>
      </c>
      <c r="Q49" s="18"/>
      <c r="R49" s="18"/>
      <c r="S49" s="18"/>
      <c r="T49" s="18"/>
      <c r="U49" s="18"/>
      <c r="V49" s="18">
        <v>4</v>
      </c>
      <c r="W49" s="18"/>
      <c r="X49" s="18">
        <v>1</v>
      </c>
      <c r="Y49" s="18">
        <v>5</v>
      </c>
      <c r="Z49" s="18"/>
      <c r="AA49" s="18"/>
      <c r="AB49" s="18">
        <v>7</v>
      </c>
      <c r="AC49" s="18">
        <v>39</v>
      </c>
      <c r="AD49" s="18">
        <v>16</v>
      </c>
      <c r="AE49" s="18">
        <v>1</v>
      </c>
      <c r="AF49" s="18">
        <v>1</v>
      </c>
      <c r="AG49" s="18">
        <v>1</v>
      </c>
      <c r="AH49" s="18"/>
      <c r="AI49" s="18">
        <v>5</v>
      </c>
      <c r="AJ49" s="18">
        <v>4</v>
      </c>
      <c r="AK49" s="18"/>
      <c r="AL49" s="18">
        <v>35</v>
      </c>
      <c r="AM49" s="18">
        <v>10</v>
      </c>
      <c r="AN49" s="18">
        <v>9</v>
      </c>
      <c r="AO49" s="18">
        <v>4</v>
      </c>
      <c r="AP49" s="18"/>
      <c r="AQ49" s="18"/>
      <c r="AR49" s="18">
        <v>3</v>
      </c>
      <c r="AS49" s="18">
        <v>1</v>
      </c>
      <c r="AT49" s="18"/>
      <c r="AU49" s="18"/>
      <c r="AV49" s="18"/>
      <c r="AW49" s="18">
        <v>136</v>
      </c>
      <c r="AX49" s="18"/>
      <c r="AY49" s="18"/>
      <c r="AZ49" s="18"/>
      <c r="BA49" s="18"/>
      <c r="BB49" s="18"/>
      <c r="BC49" s="19"/>
    </row>
    <row r="50" spans="1:55" ht="13.5">
      <c r="A50" s="40" t="s">
        <v>96</v>
      </c>
      <c r="B50" s="17">
        <f t="shared" si="13"/>
        <v>118</v>
      </c>
      <c r="C50" s="18">
        <v>3</v>
      </c>
      <c r="D50" s="18"/>
      <c r="E50" s="18">
        <v>1</v>
      </c>
      <c r="F50" s="18"/>
      <c r="G50" s="18"/>
      <c r="H50" s="18"/>
      <c r="I50" s="18">
        <v>4</v>
      </c>
      <c r="J50" s="18"/>
      <c r="K50" s="18"/>
      <c r="L50" s="18"/>
      <c r="M50" s="18"/>
      <c r="N50" s="18">
        <v>1</v>
      </c>
      <c r="O50" s="18">
        <v>4</v>
      </c>
      <c r="P50" s="18"/>
      <c r="Q50" s="18"/>
      <c r="R50" s="18"/>
      <c r="S50" s="18"/>
      <c r="T50" s="18"/>
      <c r="U50" s="18"/>
      <c r="V50" s="18"/>
      <c r="W50" s="18"/>
      <c r="X50" s="18">
        <v>1</v>
      </c>
      <c r="Y50" s="18"/>
      <c r="Z50" s="18"/>
      <c r="AA50" s="18"/>
      <c r="AB50" s="18">
        <v>1</v>
      </c>
      <c r="AC50" s="18">
        <v>25</v>
      </c>
      <c r="AD50" s="18">
        <v>3</v>
      </c>
      <c r="AE50" s="18">
        <v>2</v>
      </c>
      <c r="AF50" s="18"/>
      <c r="AG50" s="18"/>
      <c r="AH50" s="18"/>
      <c r="AI50" s="18">
        <v>3</v>
      </c>
      <c r="AJ50" s="18"/>
      <c r="AK50" s="18"/>
      <c r="AL50" s="18">
        <v>28</v>
      </c>
      <c r="AM50" s="18">
        <v>3</v>
      </c>
      <c r="AN50" s="18"/>
      <c r="AO50" s="18">
        <v>1</v>
      </c>
      <c r="AP50" s="18"/>
      <c r="AQ50" s="18"/>
      <c r="AR50" s="18"/>
      <c r="AS50" s="18"/>
      <c r="AT50" s="18"/>
      <c r="AU50" s="18"/>
      <c r="AV50" s="18"/>
      <c r="AW50" s="18">
        <v>38</v>
      </c>
      <c r="AX50" s="18"/>
      <c r="AY50" s="18"/>
      <c r="AZ50" s="18"/>
      <c r="BA50" s="18"/>
      <c r="BB50" s="18"/>
      <c r="BC50" s="19"/>
    </row>
    <row r="51" spans="1:55" ht="13.5">
      <c r="A51" s="40" t="s">
        <v>97</v>
      </c>
      <c r="B51" s="17">
        <f t="shared" si="13"/>
        <v>71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>
        <v>1</v>
      </c>
      <c r="O51" s="18">
        <v>4</v>
      </c>
      <c r="P51" s="18">
        <v>1</v>
      </c>
      <c r="Q51" s="18"/>
      <c r="R51" s="18"/>
      <c r="S51" s="18"/>
      <c r="T51" s="18"/>
      <c r="U51" s="18"/>
      <c r="V51" s="18">
        <v>4</v>
      </c>
      <c r="W51" s="18"/>
      <c r="X51" s="18"/>
      <c r="Y51" s="18">
        <v>2</v>
      </c>
      <c r="Z51" s="18"/>
      <c r="AA51" s="18">
        <v>1</v>
      </c>
      <c r="AB51" s="18">
        <v>1</v>
      </c>
      <c r="AC51" s="18">
        <v>18</v>
      </c>
      <c r="AD51" s="18">
        <v>5</v>
      </c>
      <c r="AE51" s="18"/>
      <c r="AF51" s="18">
        <v>4</v>
      </c>
      <c r="AG51" s="18"/>
      <c r="AH51" s="18"/>
      <c r="AI51" s="18">
        <v>1</v>
      </c>
      <c r="AJ51" s="18">
        <v>1</v>
      </c>
      <c r="AK51" s="18">
        <v>2</v>
      </c>
      <c r="AL51" s="18">
        <v>12</v>
      </c>
      <c r="AM51" s="18">
        <v>6</v>
      </c>
      <c r="AN51" s="18">
        <v>2</v>
      </c>
      <c r="AO51" s="18">
        <v>1</v>
      </c>
      <c r="AP51" s="18">
        <v>3</v>
      </c>
      <c r="AQ51" s="18"/>
      <c r="AR51" s="18"/>
      <c r="AS51" s="18"/>
      <c r="AT51" s="18"/>
      <c r="AU51" s="18"/>
      <c r="AV51" s="18">
        <v>1</v>
      </c>
      <c r="AW51" s="18">
        <v>1</v>
      </c>
      <c r="AX51" s="18"/>
      <c r="AY51" s="18"/>
      <c r="AZ51" s="18"/>
      <c r="BA51" s="18"/>
      <c r="BB51" s="18"/>
      <c r="BC51" s="19"/>
    </row>
    <row r="52" spans="1:55" ht="13.5">
      <c r="A52" s="40" t="s">
        <v>98</v>
      </c>
      <c r="B52" s="17">
        <f t="shared" si="13"/>
        <v>69</v>
      </c>
      <c r="C52" s="18"/>
      <c r="D52" s="18"/>
      <c r="E52" s="18"/>
      <c r="F52" s="18"/>
      <c r="G52" s="18"/>
      <c r="H52" s="18"/>
      <c r="I52" s="18"/>
      <c r="J52" s="18"/>
      <c r="K52" s="18"/>
      <c r="L52" s="18">
        <v>4</v>
      </c>
      <c r="M52" s="18">
        <v>1</v>
      </c>
      <c r="N52" s="18">
        <v>1</v>
      </c>
      <c r="O52" s="18">
        <v>5</v>
      </c>
      <c r="P52" s="18">
        <v>2</v>
      </c>
      <c r="Q52" s="18"/>
      <c r="R52" s="18"/>
      <c r="S52" s="18"/>
      <c r="T52" s="18"/>
      <c r="U52" s="18"/>
      <c r="V52" s="18"/>
      <c r="W52" s="18"/>
      <c r="X52" s="18">
        <v>2</v>
      </c>
      <c r="Y52" s="18"/>
      <c r="Z52" s="18"/>
      <c r="AA52" s="18"/>
      <c r="AB52" s="18"/>
      <c r="AC52" s="18">
        <v>18</v>
      </c>
      <c r="AD52" s="18">
        <v>7</v>
      </c>
      <c r="AE52" s="18">
        <v>1</v>
      </c>
      <c r="AF52" s="18"/>
      <c r="AG52" s="18"/>
      <c r="AH52" s="18"/>
      <c r="AI52" s="18">
        <v>1</v>
      </c>
      <c r="AJ52" s="18"/>
      <c r="AK52" s="18"/>
      <c r="AL52" s="18">
        <v>7</v>
      </c>
      <c r="AM52" s="18">
        <v>6</v>
      </c>
      <c r="AN52" s="18">
        <v>1</v>
      </c>
      <c r="AO52" s="18">
        <v>1</v>
      </c>
      <c r="AP52" s="18"/>
      <c r="AQ52" s="18"/>
      <c r="AR52" s="18"/>
      <c r="AS52" s="18"/>
      <c r="AT52" s="18"/>
      <c r="AU52" s="18"/>
      <c r="AV52" s="18"/>
      <c r="AW52" s="18">
        <v>12</v>
      </c>
      <c r="AX52" s="18"/>
      <c r="AY52" s="18"/>
      <c r="AZ52" s="18"/>
      <c r="BA52" s="18"/>
      <c r="BB52" s="18"/>
      <c r="BC52" s="19"/>
    </row>
    <row r="53" spans="1:55" ht="13.5">
      <c r="A53" s="40" t="s">
        <v>99</v>
      </c>
      <c r="B53" s="17">
        <f t="shared" si="13"/>
        <v>10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>
        <v>2</v>
      </c>
      <c r="AD53" s="18">
        <v>3</v>
      </c>
      <c r="AE53" s="18">
        <v>1</v>
      </c>
      <c r="AF53" s="18"/>
      <c r="AG53" s="18"/>
      <c r="AH53" s="18"/>
      <c r="AI53" s="18">
        <v>1</v>
      </c>
      <c r="AJ53" s="18"/>
      <c r="AK53" s="18"/>
      <c r="AL53" s="18">
        <v>3</v>
      </c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9"/>
    </row>
    <row r="54" spans="1:55" ht="13.5">
      <c r="A54" s="41" t="s">
        <v>100</v>
      </c>
      <c r="B54" s="17">
        <f t="shared" si="13"/>
        <v>126</v>
      </c>
      <c r="C54" s="18"/>
      <c r="D54" s="18"/>
      <c r="E54" s="18"/>
      <c r="F54" s="18"/>
      <c r="G54" s="18"/>
      <c r="H54" s="18"/>
      <c r="I54" s="18"/>
      <c r="J54" s="18">
        <v>1</v>
      </c>
      <c r="K54" s="18"/>
      <c r="L54" s="18"/>
      <c r="M54" s="18"/>
      <c r="N54" s="18"/>
      <c r="O54" s="18"/>
      <c r="P54" s="18">
        <v>3</v>
      </c>
      <c r="Q54" s="18"/>
      <c r="R54" s="18"/>
      <c r="S54" s="18"/>
      <c r="T54" s="18"/>
      <c r="U54" s="18">
        <v>1</v>
      </c>
      <c r="V54" s="18"/>
      <c r="W54" s="18"/>
      <c r="X54" s="18">
        <v>3</v>
      </c>
      <c r="Y54" s="18">
        <v>6</v>
      </c>
      <c r="Z54" s="18"/>
      <c r="AA54" s="18"/>
      <c r="AB54" s="18"/>
      <c r="AC54" s="18">
        <v>10</v>
      </c>
      <c r="AD54" s="18">
        <v>5</v>
      </c>
      <c r="AE54" s="18">
        <v>5</v>
      </c>
      <c r="AF54" s="18"/>
      <c r="AG54" s="18">
        <v>2</v>
      </c>
      <c r="AH54" s="18"/>
      <c r="AI54" s="18">
        <v>1</v>
      </c>
      <c r="AJ54" s="18"/>
      <c r="AK54" s="18"/>
      <c r="AL54" s="18">
        <v>16</v>
      </c>
      <c r="AM54" s="18">
        <v>10</v>
      </c>
      <c r="AN54" s="18">
        <v>6</v>
      </c>
      <c r="AO54" s="18"/>
      <c r="AP54" s="18"/>
      <c r="AQ54" s="18"/>
      <c r="AR54" s="18"/>
      <c r="AS54" s="18"/>
      <c r="AT54" s="18"/>
      <c r="AU54" s="18"/>
      <c r="AV54" s="18">
        <v>1</v>
      </c>
      <c r="AW54" s="18">
        <v>56</v>
      </c>
      <c r="AX54" s="18"/>
      <c r="AY54" s="18"/>
      <c r="AZ54" s="18"/>
      <c r="BA54" s="18"/>
      <c r="BB54" s="18"/>
      <c r="BC54" s="19"/>
    </row>
    <row r="55" spans="1:55" ht="13.5">
      <c r="A55" s="41" t="s">
        <v>101</v>
      </c>
      <c r="B55" s="17">
        <f t="shared" si="13"/>
        <v>5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>
        <v>1</v>
      </c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>
        <v>1</v>
      </c>
      <c r="AD55" s="18">
        <v>1</v>
      </c>
      <c r="AE55" s="18"/>
      <c r="AF55" s="18">
        <v>1</v>
      </c>
      <c r="AG55" s="18"/>
      <c r="AH55" s="18"/>
      <c r="AI55" s="18"/>
      <c r="AJ55" s="18"/>
      <c r="AK55" s="18"/>
      <c r="AL55" s="18"/>
      <c r="AM55" s="18"/>
      <c r="AN55" s="18">
        <v>1</v>
      </c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9"/>
    </row>
    <row r="56" spans="1:55" ht="13.5">
      <c r="A56" s="39" t="s">
        <v>102</v>
      </c>
      <c r="B56" s="13">
        <f aca="true" t="shared" si="14" ref="B56:AW56">SUM(B57:B64)</f>
        <v>972</v>
      </c>
      <c r="C56" s="14">
        <f t="shared" si="14"/>
        <v>6</v>
      </c>
      <c r="D56" s="14">
        <f t="shared" si="14"/>
        <v>1</v>
      </c>
      <c r="E56" s="14">
        <f t="shared" si="14"/>
        <v>1</v>
      </c>
      <c r="F56" s="14">
        <f t="shared" si="14"/>
        <v>3</v>
      </c>
      <c r="G56" s="14">
        <f t="shared" si="14"/>
        <v>2</v>
      </c>
      <c r="H56" s="14">
        <f t="shared" si="14"/>
        <v>0</v>
      </c>
      <c r="I56" s="14">
        <f t="shared" si="14"/>
        <v>0</v>
      </c>
      <c r="J56" s="14">
        <f t="shared" si="14"/>
        <v>0</v>
      </c>
      <c r="K56" s="14">
        <f t="shared" si="14"/>
        <v>1</v>
      </c>
      <c r="L56" s="14">
        <f t="shared" si="14"/>
        <v>5</v>
      </c>
      <c r="M56" s="14">
        <f t="shared" si="14"/>
        <v>0</v>
      </c>
      <c r="N56" s="14">
        <f t="shared" si="14"/>
        <v>14</v>
      </c>
      <c r="O56" s="14">
        <f t="shared" si="14"/>
        <v>32</v>
      </c>
      <c r="P56" s="14">
        <f t="shared" si="14"/>
        <v>15</v>
      </c>
      <c r="Q56" s="14">
        <f t="shared" si="14"/>
        <v>2</v>
      </c>
      <c r="R56" s="14">
        <f t="shared" si="14"/>
        <v>0</v>
      </c>
      <c r="S56" s="14">
        <f t="shared" si="14"/>
        <v>4</v>
      </c>
      <c r="T56" s="14">
        <f t="shared" si="14"/>
        <v>4</v>
      </c>
      <c r="U56" s="14">
        <f t="shared" si="14"/>
        <v>3</v>
      </c>
      <c r="V56" s="14">
        <f t="shared" si="14"/>
        <v>6</v>
      </c>
      <c r="W56" s="14">
        <f t="shared" si="14"/>
        <v>6</v>
      </c>
      <c r="X56" s="14">
        <f t="shared" si="14"/>
        <v>1</v>
      </c>
      <c r="Y56" s="14">
        <f t="shared" si="14"/>
        <v>26</v>
      </c>
      <c r="Z56" s="14">
        <f t="shared" si="14"/>
        <v>1</v>
      </c>
      <c r="AA56" s="14">
        <f t="shared" si="14"/>
        <v>11</v>
      </c>
      <c r="AB56" s="14">
        <f t="shared" si="14"/>
        <v>23</v>
      </c>
      <c r="AC56" s="14">
        <f t="shared" si="14"/>
        <v>113</v>
      </c>
      <c r="AD56" s="14">
        <f t="shared" si="14"/>
        <v>64</v>
      </c>
      <c r="AE56" s="14">
        <f t="shared" si="14"/>
        <v>9</v>
      </c>
      <c r="AF56" s="14">
        <f t="shared" si="14"/>
        <v>7</v>
      </c>
      <c r="AG56" s="14">
        <f t="shared" si="14"/>
        <v>3</v>
      </c>
      <c r="AH56" s="14">
        <f t="shared" si="14"/>
        <v>3</v>
      </c>
      <c r="AI56" s="14">
        <f t="shared" si="14"/>
        <v>34</v>
      </c>
      <c r="AJ56" s="14">
        <f t="shared" si="14"/>
        <v>11</v>
      </c>
      <c r="AK56" s="14">
        <f t="shared" si="14"/>
        <v>3</v>
      </c>
      <c r="AL56" s="14">
        <f t="shared" si="14"/>
        <v>127</v>
      </c>
      <c r="AM56" s="14">
        <f t="shared" si="14"/>
        <v>87</v>
      </c>
      <c r="AN56" s="14">
        <f t="shared" si="14"/>
        <v>61</v>
      </c>
      <c r="AO56" s="14">
        <f t="shared" si="14"/>
        <v>4</v>
      </c>
      <c r="AP56" s="14">
        <f t="shared" si="14"/>
        <v>0</v>
      </c>
      <c r="AQ56" s="14">
        <f t="shared" si="14"/>
        <v>0</v>
      </c>
      <c r="AR56" s="14">
        <f t="shared" si="14"/>
        <v>6</v>
      </c>
      <c r="AS56" s="14">
        <f t="shared" si="14"/>
        <v>1</v>
      </c>
      <c r="AT56" s="14">
        <f t="shared" si="14"/>
        <v>2</v>
      </c>
      <c r="AU56" s="14">
        <f t="shared" si="14"/>
        <v>0</v>
      </c>
      <c r="AV56" s="14">
        <f t="shared" si="14"/>
        <v>0</v>
      </c>
      <c r="AW56" s="14">
        <f t="shared" si="14"/>
        <v>270</v>
      </c>
      <c r="AX56" s="14"/>
      <c r="AY56" s="14"/>
      <c r="AZ56" s="14"/>
      <c r="BA56" s="14"/>
      <c r="BB56" s="14"/>
      <c r="BC56" s="15"/>
    </row>
    <row r="57" spans="1:55" ht="13.5">
      <c r="A57" s="36" t="s">
        <v>103</v>
      </c>
      <c r="B57" s="17">
        <f aca="true" t="shared" si="15" ref="B57:B64">SUM(C57:AW57)</f>
        <v>81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>
        <v>3</v>
      </c>
      <c r="O57" s="18"/>
      <c r="P57" s="18">
        <v>4</v>
      </c>
      <c r="Q57" s="18"/>
      <c r="R57" s="18"/>
      <c r="S57" s="18"/>
      <c r="T57" s="18"/>
      <c r="U57" s="18">
        <v>2</v>
      </c>
      <c r="V57" s="18"/>
      <c r="W57" s="18">
        <v>2</v>
      </c>
      <c r="X57" s="18"/>
      <c r="Y57" s="18">
        <v>1</v>
      </c>
      <c r="Z57" s="18"/>
      <c r="AA57" s="18"/>
      <c r="AB57" s="18">
        <v>6</v>
      </c>
      <c r="AC57" s="18">
        <v>9</v>
      </c>
      <c r="AD57" s="18">
        <v>10</v>
      </c>
      <c r="AE57" s="18">
        <v>2</v>
      </c>
      <c r="AF57" s="18"/>
      <c r="AG57" s="18"/>
      <c r="AH57" s="18"/>
      <c r="AI57" s="18">
        <v>1</v>
      </c>
      <c r="AJ57" s="18">
        <v>2</v>
      </c>
      <c r="AK57" s="18"/>
      <c r="AL57" s="18">
        <v>6</v>
      </c>
      <c r="AM57" s="18">
        <v>4</v>
      </c>
      <c r="AN57" s="18"/>
      <c r="AO57" s="18"/>
      <c r="AP57" s="18"/>
      <c r="AQ57" s="18"/>
      <c r="AR57" s="18"/>
      <c r="AS57" s="18"/>
      <c r="AT57" s="18"/>
      <c r="AU57" s="18"/>
      <c r="AV57" s="18"/>
      <c r="AW57" s="18">
        <v>29</v>
      </c>
      <c r="AX57" s="18"/>
      <c r="AY57" s="18"/>
      <c r="AZ57" s="18"/>
      <c r="BA57" s="18"/>
      <c r="BB57" s="18"/>
      <c r="BC57" s="19"/>
    </row>
    <row r="58" spans="1:55" ht="13.5">
      <c r="A58" s="36" t="s">
        <v>104</v>
      </c>
      <c r="B58" s="17">
        <f t="shared" si="15"/>
        <v>81</v>
      </c>
      <c r="C58" s="18">
        <v>1</v>
      </c>
      <c r="D58" s="18"/>
      <c r="E58" s="18"/>
      <c r="F58" s="18"/>
      <c r="G58" s="18"/>
      <c r="H58" s="18"/>
      <c r="I58" s="18"/>
      <c r="J58" s="18"/>
      <c r="K58" s="18"/>
      <c r="L58" s="18">
        <v>1</v>
      </c>
      <c r="M58" s="18"/>
      <c r="N58" s="18">
        <v>1</v>
      </c>
      <c r="O58" s="18">
        <v>3</v>
      </c>
      <c r="P58" s="18">
        <v>2</v>
      </c>
      <c r="Q58" s="18"/>
      <c r="R58" s="18"/>
      <c r="S58" s="18"/>
      <c r="T58" s="18"/>
      <c r="U58" s="18"/>
      <c r="V58" s="18"/>
      <c r="W58" s="18">
        <v>1</v>
      </c>
      <c r="X58" s="18"/>
      <c r="Y58" s="18">
        <v>2</v>
      </c>
      <c r="Z58" s="18"/>
      <c r="AA58" s="18"/>
      <c r="AB58" s="18">
        <v>3</v>
      </c>
      <c r="AC58" s="18">
        <v>9</v>
      </c>
      <c r="AD58" s="18">
        <v>6</v>
      </c>
      <c r="AE58" s="18">
        <v>1</v>
      </c>
      <c r="AF58" s="18"/>
      <c r="AG58" s="18"/>
      <c r="AH58" s="18">
        <v>1</v>
      </c>
      <c r="AI58" s="18">
        <v>5</v>
      </c>
      <c r="AJ58" s="18">
        <v>1</v>
      </c>
      <c r="AK58" s="18"/>
      <c r="AL58" s="18">
        <v>20</v>
      </c>
      <c r="AM58" s="18">
        <v>8</v>
      </c>
      <c r="AN58" s="18">
        <v>2</v>
      </c>
      <c r="AO58" s="18"/>
      <c r="AP58" s="18"/>
      <c r="AQ58" s="18"/>
      <c r="AR58" s="18">
        <v>4</v>
      </c>
      <c r="AS58" s="18"/>
      <c r="AT58" s="18"/>
      <c r="AU58" s="18"/>
      <c r="AV58" s="18"/>
      <c r="AW58" s="18">
        <v>10</v>
      </c>
      <c r="AX58" s="18"/>
      <c r="AY58" s="18"/>
      <c r="AZ58" s="18"/>
      <c r="BA58" s="18"/>
      <c r="BB58" s="18"/>
      <c r="BC58" s="19"/>
    </row>
    <row r="59" spans="1:55" ht="13.5">
      <c r="A59" s="36" t="s">
        <v>105</v>
      </c>
      <c r="B59" s="17">
        <f t="shared" si="15"/>
        <v>396</v>
      </c>
      <c r="C59" s="18">
        <v>2</v>
      </c>
      <c r="D59" s="18"/>
      <c r="E59" s="18">
        <v>1</v>
      </c>
      <c r="F59" s="18">
        <v>1</v>
      </c>
      <c r="G59" s="18"/>
      <c r="H59" s="18"/>
      <c r="I59" s="18"/>
      <c r="J59" s="18"/>
      <c r="K59" s="18">
        <v>1</v>
      </c>
      <c r="L59" s="18">
        <v>4</v>
      </c>
      <c r="M59" s="18"/>
      <c r="N59" s="18">
        <v>7</v>
      </c>
      <c r="O59" s="18">
        <v>14</v>
      </c>
      <c r="P59" s="18">
        <v>4</v>
      </c>
      <c r="Q59" s="18">
        <v>2</v>
      </c>
      <c r="R59" s="18"/>
      <c r="S59" s="18">
        <v>2</v>
      </c>
      <c r="T59" s="18"/>
      <c r="U59" s="18">
        <v>1</v>
      </c>
      <c r="V59" s="18">
        <v>4</v>
      </c>
      <c r="W59" s="18">
        <v>2</v>
      </c>
      <c r="X59" s="18"/>
      <c r="Y59" s="18">
        <v>10</v>
      </c>
      <c r="Z59" s="18">
        <v>1</v>
      </c>
      <c r="AA59" s="18">
        <v>5</v>
      </c>
      <c r="AB59" s="18">
        <v>11</v>
      </c>
      <c r="AC59" s="18">
        <v>42</v>
      </c>
      <c r="AD59" s="18">
        <v>23</v>
      </c>
      <c r="AE59" s="18">
        <v>5</v>
      </c>
      <c r="AF59" s="18">
        <v>3</v>
      </c>
      <c r="AG59" s="18">
        <v>1</v>
      </c>
      <c r="AH59" s="18">
        <v>1</v>
      </c>
      <c r="AI59" s="18">
        <v>16</v>
      </c>
      <c r="AJ59" s="18">
        <v>5</v>
      </c>
      <c r="AK59" s="18">
        <v>1</v>
      </c>
      <c r="AL59" s="18">
        <v>48</v>
      </c>
      <c r="AM59" s="18">
        <v>45</v>
      </c>
      <c r="AN59" s="18">
        <v>26</v>
      </c>
      <c r="AO59" s="18">
        <v>4</v>
      </c>
      <c r="AP59" s="18"/>
      <c r="AQ59" s="18"/>
      <c r="AR59" s="18">
        <v>1</v>
      </c>
      <c r="AS59" s="18"/>
      <c r="AT59" s="18">
        <v>2</v>
      </c>
      <c r="AU59" s="18"/>
      <c r="AV59" s="18"/>
      <c r="AW59" s="18">
        <v>101</v>
      </c>
      <c r="AX59" s="18"/>
      <c r="AY59" s="18"/>
      <c r="AZ59" s="18"/>
      <c r="BA59" s="18"/>
      <c r="BB59" s="18"/>
      <c r="BC59" s="19"/>
    </row>
    <row r="60" spans="1:55" ht="13.5">
      <c r="A60" s="36" t="s">
        <v>106</v>
      </c>
      <c r="B60" s="17">
        <f t="shared" si="15"/>
        <v>70</v>
      </c>
      <c r="C60" s="18">
        <v>1</v>
      </c>
      <c r="D60" s="18"/>
      <c r="E60" s="18"/>
      <c r="F60" s="18"/>
      <c r="G60" s="18">
        <v>1</v>
      </c>
      <c r="H60" s="18"/>
      <c r="I60" s="18"/>
      <c r="J60" s="18"/>
      <c r="K60" s="18"/>
      <c r="L60" s="18"/>
      <c r="M60" s="18"/>
      <c r="N60" s="18"/>
      <c r="O60" s="18">
        <v>2</v>
      </c>
      <c r="P60" s="18">
        <v>1</v>
      </c>
      <c r="Q60" s="18"/>
      <c r="R60" s="18"/>
      <c r="S60" s="18"/>
      <c r="T60" s="18"/>
      <c r="U60" s="18"/>
      <c r="V60" s="18">
        <v>1</v>
      </c>
      <c r="W60" s="18"/>
      <c r="X60" s="18"/>
      <c r="Y60" s="18">
        <v>5</v>
      </c>
      <c r="Z60" s="18"/>
      <c r="AA60" s="18"/>
      <c r="AB60" s="18">
        <v>1</v>
      </c>
      <c r="AC60" s="18">
        <v>11</v>
      </c>
      <c r="AD60" s="18">
        <v>2</v>
      </c>
      <c r="AE60" s="18">
        <v>1</v>
      </c>
      <c r="AF60" s="18"/>
      <c r="AG60" s="18">
        <v>1</v>
      </c>
      <c r="AH60" s="18"/>
      <c r="AI60" s="18">
        <v>2</v>
      </c>
      <c r="AJ60" s="18">
        <v>1</v>
      </c>
      <c r="AK60" s="18"/>
      <c r="AL60" s="18">
        <v>9</v>
      </c>
      <c r="AM60" s="18">
        <v>10</v>
      </c>
      <c r="AN60" s="18">
        <v>6</v>
      </c>
      <c r="AO60" s="18"/>
      <c r="AP60" s="18"/>
      <c r="AQ60" s="18"/>
      <c r="AR60" s="18"/>
      <c r="AS60" s="18"/>
      <c r="AT60" s="18"/>
      <c r="AU60" s="18"/>
      <c r="AV60" s="18"/>
      <c r="AW60" s="18">
        <v>15</v>
      </c>
      <c r="AX60" s="18"/>
      <c r="AY60" s="18"/>
      <c r="AZ60" s="18"/>
      <c r="BA60" s="18"/>
      <c r="BB60" s="18"/>
      <c r="BC60" s="19"/>
    </row>
    <row r="61" spans="1:55" ht="13.5">
      <c r="A61" s="36" t="s">
        <v>107</v>
      </c>
      <c r="B61" s="17">
        <f t="shared" si="15"/>
        <v>54</v>
      </c>
      <c r="C61" s="18"/>
      <c r="D61" s="18"/>
      <c r="E61" s="18"/>
      <c r="F61" s="18"/>
      <c r="G61" s="18">
        <v>1</v>
      </c>
      <c r="H61" s="18"/>
      <c r="I61" s="18"/>
      <c r="J61" s="18"/>
      <c r="K61" s="18"/>
      <c r="L61" s="18"/>
      <c r="M61" s="18"/>
      <c r="N61" s="18"/>
      <c r="O61" s="18">
        <v>1</v>
      </c>
      <c r="P61" s="18">
        <v>1</v>
      </c>
      <c r="Q61" s="18"/>
      <c r="R61" s="18"/>
      <c r="S61" s="18">
        <v>2</v>
      </c>
      <c r="T61" s="18"/>
      <c r="U61" s="18"/>
      <c r="V61" s="18"/>
      <c r="W61" s="18"/>
      <c r="X61" s="18"/>
      <c r="Y61" s="18"/>
      <c r="Z61" s="18"/>
      <c r="AA61" s="18">
        <v>5</v>
      </c>
      <c r="AB61" s="18"/>
      <c r="AC61" s="18">
        <v>3</v>
      </c>
      <c r="AD61" s="18">
        <v>3</v>
      </c>
      <c r="AE61" s="18"/>
      <c r="AF61" s="18">
        <v>1</v>
      </c>
      <c r="AG61" s="18"/>
      <c r="AH61" s="18"/>
      <c r="AI61" s="18">
        <v>2</v>
      </c>
      <c r="AJ61" s="18">
        <v>1</v>
      </c>
      <c r="AK61" s="18">
        <v>1</v>
      </c>
      <c r="AL61" s="18">
        <v>18</v>
      </c>
      <c r="AM61" s="18">
        <v>9</v>
      </c>
      <c r="AN61" s="18">
        <v>4</v>
      </c>
      <c r="AO61" s="18"/>
      <c r="AP61" s="18"/>
      <c r="AQ61" s="18"/>
      <c r="AR61" s="18"/>
      <c r="AS61" s="18">
        <v>1</v>
      </c>
      <c r="AT61" s="18"/>
      <c r="AU61" s="18"/>
      <c r="AV61" s="18"/>
      <c r="AW61" s="18">
        <v>1</v>
      </c>
      <c r="AX61" s="18"/>
      <c r="AY61" s="18"/>
      <c r="AZ61" s="18"/>
      <c r="BA61" s="18"/>
      <c r="BB61" s="18"/>
      <c r="BC61" s="19"/>
    </row>
    <row r="62" spans="1:55" ht="13.5">
      <c r="A62" s="36" t="s">
        <v>108</v>
      </c>
      <c r="B62" s="17">
        <f t="shared" si="15"/>
        <v>242</v>
      </c>
      <c r="C62" s="18">
        <v>2</v>
      </c>
      <c r="D62" s="18">
        <v>1</v>
      </c>
      <c r="E62" s="18"/>
      <c r="F62" s="18">
        <v>2</v>
      </c>
      <c r="G62" s="18"/>
      <c r="H62" s="18"/>
      <c r="I62" s="18"/>
      <c r="J62" s="18"/>
      <c r="K62" s="18"/>
      <c r="L62" s="18"/>
      <c r="M62" s="18"/>
      <c r="N62" s="18">
        <v>2</v>
      </c>
      <c r="O62" s="18">
        <v>10</v>
      </c>
      <c r="P62" s="18">
        <v>3</v>
      </c>
      <c r="Q62" s="18"/>
      <c r="R62" s="18"/>
      <c r="S62" s="18"/>
      <c r="T62" s="18">
        <v>2</v>
      </c>
      <c r="U62" s="18"/>
      <c r="V62" s="18"/>
      <c r="W62" s="18"/>
      <c r="X62" s="18">
        <v>1</v>
      </c>
      <c r="Y62" s="18">
        <v>5</v>
      </c>
      <c r="Z62" s="18"/>
      <c r="AA62" s="18">
        <v>1</v>
      </c>
      <c r="AB62" s="18">
        <v>2</v>
      </c>
      <c r="AC62" s="18">
        <v>30</v>
      </c>
      <c r="AD62" s="18">
        <v>17</v>
      </c>
      <c r="AE62" s="18"/>
      <c r="AF62" s="18">
        <v>3</v>
      </c>
      <c r="AG62" s="18">
        <v>1</v>
      </c>
      <c r="AH62" s="18">
        <v>1</v>
      </c>
      <c r="AI62" s="18">
        <v>3</v>
      </c>
      <c r="AJ62" s="18">
        <v>1</v>
      </c>
      <c r="AK62" s="18">
        <v>1</v>
      </c>
      <c r="AL62" s="18">
        <v>23</v>
      </c>
      <c r="AM62" s="18">
        <v>8</v>
      </c>
      <c r="AN62" s="18">
        <v>14</v>
      </c>
      <c r="AO62" s="18"/>
      <c r="AP62" s="18"/>
      <c r="AQ62" s="18"/>
      <c r="AR62" s="18">
        <v>1</v>
      </c>
      <c r="AS62" s="18"/>
      <c r="AT62" s="18"/>
      <c r="AU62" s="18"/>
      <c r="AV62" s="18"/>
      <c r="AW62" s="18">
        <v>108</v>
      </c>
      <c r="AX62" s="18"/>
      <c r="AY62" s="18"/>
      <c r="AZ62" s="18"/>
      <c r="BA62" s="18"/>
      <c r="BB62" s="18"/>
      <c r="BC62" s="19"/>
    </row>
    <row r="63" spans="1:55" ht="13.5">
      <c r="A63" s="36" t="s">
        <v>109</v>
      </c>
      <c r="B63" s="17">
        <f t="shared" si="15"/>
        <v>27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>
        <v>1</v>
      </c>
      <c r="O63" s="18">
        <v>1</v>
      </c>
      <c r="P63" s="18"/>
      <c r="Q63" s="18"/>
      <c r="R63" s="18"/>
      <c r="S63" s="18"/>
      <c r="T63" s="18">
        <v>2</v>
      </c>
      <c r="U63" s="18"/>
      <c r="V63" s="18">
        <v>1</v>
      </c>
      <c r="W63" s="18">
        <v>1</v>
      </c>
      <c r="X63" s="18"/>
      <c r="Y63" s="18">
        <v>2</v>
      </c>
      <c r="Z63" s="18"/>
      <c r="AA63" s="18"/>
      <c r="AB63" s="18"/>
      <c r="AC63" s="18">
        <v>4</v>
      </c>
      <c r="AD63" s="18">
        <v>2</v>
      </c>
      <c r="AE63" s="18"/>
      <c r="AF63" s="18"/>
      <c r="AG63" s="18"/>
      <c r="AH63" s="18"/>
      <c r="AI63" s="18">
        <v>2</v>
      </c>
      <c r="AJ63" s="18"/>
      <c r="AK63" s="18"/>
      <c r="AL63" s="18"/>
      <c r="AM63" s="18">
        <v>2</v>
      </c>
      <c r="AN63" s="18">
        <v>9</v>
      </c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9"/>
    </row>
    <row r="64" spans="1:55" ht="14.25" thickBot="1">
      <c r="A64" s="42" t="s">
        <v>0</v>
      </c>
      <c r="B64" s="43">
        <f t="shared" si="15"/>
        <v>21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>
        <v>1</v>
      </c>
      <c r="P64" s="34"/>
      <c r="Q64" s="34"/>
      <c r="R64" s="34"/>
      <c r="S64" s="34"/>
      <c r="T64" s="34"/>
      <c r="U64" s="34"/>
      <c r="V64" s="34"/>
      <c r="W64" s="34"/>
      <c r="X64" s="34"/>
      <c r="Y64" s="34">
        <v>1</v>
      </c>
      <c r="Z64" s="34"/>
      <c r="AA64" s="34"/>
      <c r="AB64" s="34"/>
      <c r="AC64" s="34">
        <v>5</v>
      </c>
      <c r="AD64" s="34">
        <v>1</v>
      </c>
      <c r="AE64" s="34"/>
      <c r="AF64" s="34"/>
      <c r="AG64" s="34"/>
      <c r="AH64" s="34"/>
      <c r="AI64" s="34">
        <v>3</v>
      </c>
      <c r="AJ64" s="34"/>
      <c r="AK64" s="34"/>
      <c r="AL64" s="34">
        <v>3</v>
      </c>
      <c r="AM64" s="34">
        <v>1</v>
      </c>
      <c r="AN64" s="34"/>
      <c r="AO64" s="34"/>
      <c r="AP64" s="34"/>
      <c r="AQ64" s="34"/>
      <c r="AR64" s="34"/>
      <c r="AS64" s="34"/>
      <c r="AT64" s="34"/>
      <c r="AU64" s="34"/>
      <c r="AV64" s="34"/>
      <c r="AW64" s="34">
        <v>6</v>
      </c>
      <c r="AX64" s="34"/>
      <c r="AY64" s="34"/>
      <c r="AZ64" s="34"/>
      <c r="BA64" s="34"/>
      <c r="BB64" s="34"/>
      <c r="BC64" s="35"/>
    </row>
  </sheetData>
  <mergeCells count="61">
    <mergeCell ref="AP4:AP6"/>
    <mergeCell ref="AQ4:AQ6"/>
    <mergeCell ref="AR4:AR6"/>
    <mergeCell ref="AW4:AW6"/>
    <mergeCell ref="AS4:AS6"/>
    <mergeCell ref="AT4:AT6"/>
    <mergeCell ref="AU4:AU6"/>
    <mergeCell ref="AV4:AV6"/>
    <mergeCell ref="AL4:AL6"/>
    <mergeCell ref="AM4:AM6"/>
    <mergeCell ref="AN4:AN6"/>
    <mergeCell ref="AO4:AO6"/>
    <mergeCell ref="AH4:AH6"/>
    <mergeCell ref="AI4:AI6"/>
    <mergeCell ref="AJ4:AJ6"/>
    <mergeCell ref="AK4:AK6"/>
    <mergeCell ref="AD4:AD6"/>
    <mergeCell ref="AE4:AE6"/>
    <mergeCell ref="AF4:AF6"/>
    <mergeCell ref="AG4:AG6"/>
    <mergeCell ref="Z4:Z6"/>
    <mergeCell ref="AA4:AA6"/>
    <mergeCell ref="AB4:AB6"/>
    <mergeCell ref="AC4:AC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H3:J3"/>
    <mergeCell ref="P4:P6"/>
    <mergeCell ref="Q4:Q6"/>
    <mergeCell ref="R4:R6"/>
    <mergeCell ref="M4:M6"/>
    <mergeCell ref="N4:N6"/>
    <mergeCell ref="O4:O6"/>
    <mergeCell ref="J4:J6"/>
    <mergeCell ref="K4:K6"/>
    <mergeCell ref="L4:L6"/>
    <mergeCell ref="AI3:AK3"/>
    <mergeCell ref="Z3:AB3"/>
    <mergeCell ref="Q3:S3"/>
    <mergeCell ref="T4:T6"/>
    <mergeCell ref="S4:S6"/>
    <mergeCell ref="U4:U6"/>
    <mergeCell ref="V4:V6"/>
    <mergeCell ref="W4:W6"/>
    <mergeCell ref="X4:X6"/>
    <mergeCell ref="Y4:Y6"/>
    <mergeCell ref="AR3:AT3"/>
    <mergeCell ref="BC4:BC6"/>
    <mergeCell ref="BB4:BB6"/>
    <mergeCell ref="BA4:BA6"/>
    <mergeCell ref="AZ4:AZ6"/>
    <mergeCell ref="AY4:AY6"/>
    <mergeCell ref="AX4:AX6"/>
    <mergeCell ref="BA3:BC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3" customWidth="1"/>
    <col min="2" max="5" width="14.625" style="102" customWidth="1"/>
    <col min="6" max="6" width="14.625" style="103" customWidth="1"/>
    <col min="7" max="8" width="14.625" style="102" customWidth="1"/>
    <col min="9" max="16384" width="9.00390625" style="102" customWidth="1"/>
  </cols>
  <sheetData>
    <row r="1" spans="1:5" ht="14.25">
      <c r="A1" s="102" t="s">
        <v>280</v>
      </c>
      <c r="E1" s="182"/>
    </row>
    <row r="2" ht="10.5" customHeight="1">
      <c r="A2" s="102"/>
    </row>
    <row r="3" ht="15" thickBot="1">
      <c r="A3" s="102" t="s">
        <v>261</v>
      </c>
    </row>
    <row r="4" spans="1:8" ht="14.25">
      <c r="A4" s="104" t="s">
        <v>262</v>
      </c>
      <c r="B4" s="105" t="s">
        <v>5</v>
      </c>
      <c r="C4" s="105" t="s">
        <v>232</v>
      </c>
      <c r="D4" s="105" t="s">
        <v>233</v>
      </c>
      <c r="E4" s="106" t="s">
        <v>262</v>
      </c>
      <c r="F4" s="106" t="s">
        <v>5</v>
      </c>
      <c r="G4" s="106" t="s">
        <v>232</v>
      </c>
      <c r="H4" s="107" t="s">
        <v>233</v>
      </c>
    </row>
    <row r="5" spans="1:8" ht="14.25">
      <c r="A5" s="108" t="s">
        <v>5</v>
      </c>
      <c r="B5" s="109">
        <f>SUM(B7,B14,B21,B28,B35,B42,B49,B56,B63,B70,B77,F7,F14,F21,F28,F35,F42,F49,F56,F63,F70,F71)</f>
        <v>849</v>
      </c>
      <c r="C5" s="109">
        <f>SUM(C7,C14,C21,C28,C35,C42,C49,C56,C63,C70,C77,G7,G14,G21,G28,G35,G42,G49,G56,G63,G70,G71)</f>
        <v>489</v>
      </c>
      <c r="D5" s="110">
        <f>SUM(D7,D14,D21,D28,D35,D42,D49,D56,D63,D70,D77,H7,H14,H21,H28,H35,H42,H49,H56,H63,H70,H71)</f>
        <v>360</v>
      </c>
      <c r="E5" s="111"/>
      <c r="F5" s="112"/>
      <c r="G5" s="111"/>
      <c r="H5" s="111"/>
    </row>
    <row r="6" spans="1:8" ht="10.5" customHeight="1">
      <c r="A6" s="113"/>
      <c r="B6" s="114"/>
      <c r="C6" s="114"/>
      <c r="D6" s="114"/>
      <c r="E6" s="111"/>
      <c r="F6" s="112"/>
      <c r="G6" s="111"/>
      <c r="H6" s="111"/>
    </row>
    <row r="7" spans="1:9" ht="14.25">
      <c r="A7" s="116" t="s">
        <v>240</v>
      </c>
      <c r="B7" s="140">
        <v>57</v>
      </c>
      <c r="C7" s="140">
        <v>27</v>
      </c>
      <c r="D7" s="140">
        <v>30</v>
      </c>
      <c r="E7" s="118" t="s">
        <v>241</v>
      </c>
      <c r="F7" s="139">
        <v>33</v>
      </c>
      <c r="G7" s="140">
        <v>22</v>
      </c>
      <c r="H7" s="141">
        <v>11</v>
      </c>
      <c r="I7" s="120"/>
    </row>
    <row r="8" spans="1:9" ht="14.25">
      <c r="A8" s="116">
        <v>0</v>
      </c>
      <c r="B8" s="140">
        <v>5</v>
      </c>
      <c r="C8" s="140">
        <v>4</v>
      </c>
      <c r="D8" s="140">
        <v>1</v>
      </c>
      <c r="E8" s="118">
        <v>55</v>
      </c>
      <c r="F8" s="139">
        <v>6</v>
      </c>
      <c r="G8" s="140">
        <v>4</v>
      </c>
      <c r="H8" s="141">
        <v>2</v>
      </c>
      <c r="I8" s="120"/>
    </row>
    <row r="9" spans="1:9" ht="14.25">
      <c r="A9" s="116">
        <v>1</v>
      </c>
      <c r="B9" s="140">
        <v>13</v>
      </c>
      <c r="C9" s="140">
        <v>7</v>
      </c>
      <c r="D9" s="140">
        <v>6</v>
      </c>
      <c r="E9" s="118">
        <v>56</v>
      </c>
      <c r="F9" s="139">
        <v>10</v>
      </c>
      <c r="G9" s="140">
        <v>6</v>
      </c>
      <c r="H9" s="141">
        <v>4</v>
      </c>
      <c r="I9" s="120"/>
    </row>
    <row r="10" spans="1:9" ht="14.25">
      <c r="A10" s="116">
        <v>2</v>
      </c>
      <c r="B10" s="140">
        <v>16</v>
      </c>
      <c r="C10" s="140">
        <v>9</v>
      </c>
      <c r="D10" s="140">
        <v>7</v>
      </c>
      <c r="E10" s="118">
        <v>57</v>
      </c>
      <c r="F10" s="139">
        <v>7</v>
      </c>
      <c r="G10" s="140">
        <v>4</v>
      </c>
      <c r="H10" s="141">
        <v>3</v>
      </c>
      <c r="I10" s="120"/>
    </row>
    <row r="11" spans="1:9" ht="14.25">
      <c r="A11" s="116">
        <v>3</v>
      </c>
      <c r="B11" s="140">
        <v>13</v>
      </c>
      <c r="C11" s="140">
        <v>4</v>
      </c>
      <c r="D11" s="140">
        <v>9</v>
      </c>
      <c r="E11" s="118">
        <v>58</v>
      </c>
      <c r="F11" s="139">
        <v>3</v>
      </c>
      <c r="G11" s="140">
        <v>1</v>
      </c>
      <c r="H11" s="141">
        <v>2</v>
      </c>
      <c r="I11" s="120"/>
    </row>
    <row r="12" spans="1:9" ht="14.25">
      <c r="A12" s="121">
        <v>4</v>
      </c>
      <c r="B12" s="137">
        <v>10</v>
      </c>
      <c r="C12" s="137">
        <v>3</v>
      </c>
      <c r="D12" s="137">
        <v>7</v>
      </c>
      <c r="E12" s="123">
        <v>59</v>
      </c>
      <c r="F12" s="136">
        <v>7</v>
      </c>
      <c r="G12" s="137">
        <v>7</v>
      </c>
      <c r="H12" s="138">
        <v>0</v>
      </c>
      <c r="I12" s="120"/>
    </row>
    <row r="13" spans="1:9" ht="10.5" customHeight="1">
      <c r="A13" s="116"/>
      <c r="B13" s="140"/>
      <c r="C13" s="140"/>
      <c r="D13" s="140"/>
      <c r="E13" s="118"/>
      <c r="F13" s="139"/>
      <c r="G13" s="140"/>
      <c r="H13" s="141"/>
      <c r="I13" s="120"/>
    </row>
    <row r="14" spans="1:9" ht="14.25">
      <c r="A14" s="116" t="s">
        <v>242</v>
      </c>
      <c r="B14" s="140">
        <v>39</v>
      </c>
      <c r="C14" s="140">
        <v>25</v>
      </c>
      <c r="D14" s="140">
        <v>14</v>
      </c>
      <c r="E14" s="118" t="s">
        <v>243</v>
      </c>
      <c r="F14" s="139">
        <v>8</v>
      </c>
      <c r="G14" s="140">
        <v>6</v>
      </c>
      <c r="H14" s="141">
        <v>2</v>
      </c>
      <c r="I14" s="120"/>
    </row>
    <row r="15" spans="1:9" ht="14.25">
      <c r="A15" s="116">
        <v>5</v>
      </c>
      <c r="B15" s="140">
        <v>11</v>
      </c>
      <c r="C15" s="140">
        <v>10</v>
      </c>
      <c r="D15" s="140">
        <v>1</v>
      </c>
      <c r="E15" s="118">
        <v>60</v>
      </c>
      <c r="F15" s="139">
        <v>1</v>
      </c>
      <c r="G15" s="140">
        <v>0</v>
      </c>
      <c r="H15" s="141">
        <v>1</v>
      </c>
      <c r="I15" s="120"/>
    </row>
    <row r="16" spans="1:9" ht="14.25">
      <c r="A16" s="116">
        <v>6</v>
      </c>
      <c r="B16" s="140">
        <v>9</v>
      </c>
      <c r="C16" s="140">
        <v>3</v>
      </c>
      <c r="D16" s="140">
        <v>6</v>
      </c>
      <c r="E16" s="118">
        <v>61</v>
      </c>
      <c r="F16" s="139">
        <v>2</v>
      </c>
      <c r="G16" s="140">
        <v>2</v>
      </c>
      <c r="H16" s="141">
        <v>0</v>
      </c>
      <c r="I16" s="120"/>
    </row>
    <row r="17" spans="1:9" ht="14.25">
      <c r="A17" s="116">
        <v>7</v>
      </c>
      <c r="B17" s="140">
        <v>6</v>
      </c>
      <c r="C17" s="140">
        <v>4</v>
      </c>
      <c r="D17" s="140">
        <v>2</v>
      </c>
      <c r="E17" s="118">
        <v>62</v>
      </c>
      <c r="F17" s="139">
        <v>1</v>
      </c>
      <c r="G17" s="140">
        <v>1</v>
      </c>
      <c r="H17" s="141">
        <v>0</v>
      </c>
      <c r="I17" s="120"/>
    </row>
    <row r="18" spans="1:9" ht="14.25">
      <c r="A18" s="116">
        <v>8</v>
      </c>
      <c r="B18" s="140">
        <v>6</v>
      </c>
      <c r="C18" s="140">
        <v>3</v>
      </c>
      <c r="D18" s="140">
        <v>3</v>
      </c>
      <c r="E18" s="118">
        <v>63</v>
      </c>
      <c r="F18" s="139">
        <v>3</v>
      </c>
      <c r="G18" s="140">
        <v>3</v>
      </c>
      <c r="H18" s="141">
        <v>0</v>
      </c>
      <c r="I18" s="120"/>
    </row>
    <row r="19" spans="1:9" ht="14.25">
      <c r="A19" s="121">
        <v>9</v>
      </c>
      <c r="B19" s="137">
        <v>7</v>
      </c>
      <c r="C19" s="137">
        <v>5</v>
      </c>
      <c r="D19" s="137">
        <v>2</v>
      </c>
      <c r="E19" s="123">
        <v>64</v>
      </c>
      <c r="F19" s="136">
        <v>1</v>
      </c>
      <c r="G19" s="137">
        <v>0</v>
      </c>
      <c r="H19" s="138">
        <v>1</v>
      </c>
      <c r="I19" s="120"/>
    </row>
    <row r="20" spans="1:9" ht="10.5" customHeight="1">
      <c r="A20" s="116"/>
      <c r="B20" s="140"/>
      <c r="C20" s="140"/>
      <c r="D20" s="140"/>
      <c r="E20" s="118"/>
      <c r="F20" s="139"/>
      <c r="G20" s="140"/>
      <c r="H20" s="141"/>
      <c r="I20" s="120"/>
    </row>
    <row r="21" spans="1:9" ht="14.25">
      <c r="A21" s="116" t="s">
        <v>244</v>
      </c>
      <c r="B21" s="140">
        <v>28</v>
      </c>
      <c r="C21" s="140">
        <v>16</v>
      </c>
      <c r="D21" s="140">
        <v>12</v>
      </c>
      <c r="E21" s="118" t="s">
        <v>245</v>
      </c>
      <c r="F21" s="139">
        <v>6</v>
      </c>
      <c r="G21" s="140">
        <v>3</v>
      </c>
      <c r="H21" s="141">
        <v>3</v>
      </c>
      <c r="I21" s="120"/>
    </row>
    <row r="22" spans="1:9" ht="14.25">
      <c r="A22" s="116">
        <v>10</v>
      </c>
      <c r="B22" s="140">
        <v>4</v>
      </c>
      <c r="C22" s="140">
        <v>1</v>
      </c>
      <c r="D22" s="140">
        <v>3</v>
      </c>
      <c r="E22" s="118">
        <v>65</v>
      </c>
      <c r="F22" s="139">
        <v>2</v>
      </c>
      <c r="G22" s="140">
        <v>0</v>
      </c>
      <c r="H22" s="141">
        <v>2</v>
      </c>
      <c r="I22" s="120"/>
    </row>
    <row r="23" spans="1:9" ht="14.25">
      <c r="A23" s="116">
        <v>11</v>
      </c>
      <c r="B23" s="140">
        <v>6</v>
      </c>
      <c r="C23" s="140">
        <v>3</v>
      </c>
      <c r="D23" s="140">
        <v>3</v>
      </c>
      <c r="E23" s="118">
        <v>66</v>
      </c>
      <c r="F23" s="139">
        <v>1</v>
      </c>
      <c r="G23" s="140">
        <v>1</v>
      </c>
      <c r="H23" s="141">
        <v>0</v>
      </c>
      <c r="I23" s="120"/>
    </row>
    <row r="24" spans="1:9" ht="14.25">
      <c r="A24" s="116">
        <v>12</v>
      </c>
      <c r="B24" s="140">
        <v>9</v>
      </c>
      <c r="C24" s="140">
        <v>7</v>
      </c>
      <c r="D24" s="140">
        <v>2</v>
      </c>
      <c r="E24" s="118">
        <v>67</v>
      </c>
      <c r="F24" s="139">
        <v>2</v>
      </c>
      <c r="G24" s="140">
        <v>1</v>
      </c>
      <c r="H24" s="141">
        <v>1</v>
      </c>
      <c r="I24" s="120"/>
    </row>
    <row r="25" spans="1:9" ht="14.25">
      <c r="A25" s="116">
        <v>13</v>
      </c>
      <c r="B25" s="140">
        <v>4</v>
      </c>
      <c r="C25" s="140">
        <v>4</v>
      </c>
      <c r="D25" s="140">
        <v>0</v>
      </c>
      <c r="E25" s="118">
        <v>68</v>
      </c>
      <c r="F25" s="139" t="s">
        <v>209</v>
      </c>
      <c r="G25" s="140" t="s">
        <v>209</v>
      </c>
      <c r="H25" s="141" t="s">
        <v>209</v>
      </c>
      <c r="I25" s="120"/>
    </row>
    <row r="26" spans="1:9" ht="14.25">
      <c r="A26" s="121">
        <v>14</v>
      </c>
      <c r="B26" s="137">
        <v>5</v>
      </c>
      <c r="C26" s="137">
        <v>1</v>
      </c>
      <c r="D26" s="137">
        <v>4</v>
      </c>
      <c r="E26" s="123">
        <v>69</v>
      </c>
      <c r="F26" s="136">
        <v>1</v>
      </c>
      <c r="G26" s="137">
        <v>1</v>
      </c>
      <c r="H26" s="138">
        <v>0</v>
      </c>
      <c r="I26" s="120"/>
    </row>
    <row r="27" spans="1:9" ht="10.5" customHeight="1">
      <c r="A27" s="116"/>
      <c r="B27" s="140"/>
      <c r="C27" s="140"/>
      <c r="D27" s="140"/>
      <c r="E27" s="118"/>
      <c r="F27" s="139"/>
      <c r="G27" s="140"/>
      <c r="H27" s="141"/>
      <c r="I27" s="120"/>
    </row>
    <row r="28" spans="1:9" ht="14.25">
      <c r="A28" s="116" t="s">
        <v>246</v>
      </c>
      <c r="B28" s="140">
        <v>83</v>
      </c>
      <c r="C28" s="140">
        <v>49</v>
      </c>
      <c r="D28" s="140">
        <v>34</v>
      </c>
      <c r="E28" s="118" t="s">
        <v>247</v>
      </c>
      <c r="F28" s="139">
        <v>5</v>
      </c>
      <c r="G28" s="140">
        <v>2</v>
      </c>
      <c r="H28" s="141">
        <v>3</v>
      </c>
      <c r="I28" s="120"/>
    </row>
    <row r="29" spans="1:9" ht="14.25">
      <c r="A29" s="116">
        <v>15</v>
      </c>
      <c r="B29" s="140">
        <v>4</v>
      </c>
      <c r="C29" s="140">
        <v>1</v>
      </c>
      <c r="D29" s="140">
        <v>3</v>
      </c>
      <c r="E29" s="118">
        <v>70</v>
      </c>
      <c r="F29" s="139">
        <v>1</v>
      </c>
      <c r="G29" s="140">
        <v>1</v>
      </c>
      <c r="H29" s="141">
        <v>0</v>
      </c>
      <c r="I29" s="120"/>
    </row>
    <row r="30" spans="1:9" ht="14.25">
      <c r="A30" s="116">
        <v>16</v>
      </c>
      <c r="B30" s="140">
        <v>7</v>
      </c>
      <c r="C30" s="140">
        <v>5</v>
      </c>
      <c r="D30" s="140">
        <v>2</v>
      </c>
      <c r="E30" s="118">
        <v>71</v>
      </c>
      <c r="F30" s="139">
        <v>1</v>
      </c>
      <c r="G30" s="140">
        <v>0</v>
      </c>
      <c r="H30" s="141">
        <v>1</v>
      </c>
      <c r="I30" s="120"/>
    </row>
    <row r="31" spans="1:9" ht="14.25">
      <c r="A31" s="116">
        <v>17</v>
      </c>
      <c r="B31" s="140">
        <v>2</v>
      </c>
      <c r="C31" s="140">
        <v>2</v>
      </c>
      <c r="D31" s="140">
        <v>0</v>
      </c>
      <c r="E31" s="118">
        <v>72</v>
      </c>
      <c r="F31" s="139">
        <v>1</v>
      </c>
      <c r="G31" s="140">
        <v>1</v>
      </c>
      <c r="H31" s="141">
        <v>0</v>
      </c>
      <c r="I31" s="120"/>
    </row>
    <row r="32" spans="1:9" ht="14.25">
      <c r="A32" s="116">
        <v>18</v>
      </c>
      <c r="B32" s="140">
        <v>15</v>
      </c>
      <c r="C32" s="140">
        <v>9</v>
      </c>
      <c r="D32" s="140">
        <v>6</v>
      </c>
      <c r="E32" s="118">
        <v>73</v>
      </c>
      <c r="F32" s="139">
        <v>2</v>
      </c>
      <c r="G32" s="140">
        <v>0</v>
      </c>
      <c r="H32" s="141">
        <v>2</v>
      </c>
      <c r="I32" s="120"/>
    </row>
    <row r="33" spans="1:9" ht="14.25">
      <c r="A33" s="121">
        <v>19</v>
      </c>
      <c r="B33" s="137">
        <v>55</v>
      </c>
      <c r="C33" s="137">
        <v>32</v>
      </c>
      <c r="D33" s="137">
        <v>23</v>
      </c>
      <c r="E33" s="123">
        <v>74</v>
      </c>
      <c r="F33" s="136" t="s">
        <v>209</v>
      </c>
      <c r="G33" s="137" t="s">
        <v>209</v>
      </c>
      <c r="H33" s="138" t="s">
        <v>209</v>
      </c>
      <c r="I33" s="120"/>
    </row>
    <row r="34" spans="1:9" ht="10.5" customHeight="1">
      <c r="A34" s="116"/>
      <c r="B34" s="140"/>
      <c r="C34" s="140"/>
      <c r="D34" s="140"/>
      <c r="E34" s="118"/>
      <c r="F34" s="139"/>
      <c r="G34" s="140"/>
      <c r="H34" s="141"/>
      <c r="I34" s="120"/>
    </row>
    <row r="35" spans="1:9" ht="14.25">
      <c r="A35" s="116" t="s">
        <v>248</v>
      </c>
      <c r="B35" s="140">
        <v>201</v>
      </c>
      <c r="C35" s="140">
        <v>117</v>
      </c>
      <c r="D35" s="140">
        <v>84</v>
      </c>
      <c r="E35" s="118" t="s">
        <v>249</v>
      </c>
      <c r="F35" s="139">
        <v>9</v>
      </c>
      <c r="G35" s="140">
        <v>2</v>
      </c>
      <c r="H35" s="141">
        <v>7</v>
      </c>
      <c r="I35" s="120"/>
    </row>
    <row r="36" spans="1:9" ht="14.25">
      <c r="A36" s="116">
        <v>20</v>
      </c>
      <c r="B36" s="140">
        <v>39</v>
      </c>
      <c r="C36" s="140">
        <v>22</v>
      </c>
      <c r="D36" s="140">
        <v>17</v>
      </c>
      <c r="E36" s="118">
        <v>75</v>
      </c>
      <c r="F36" s="139">
        <v>1</v>
      </c>
      <c r="G36" s="140">
        <v>0</v>
      </c>
      <c r="H36" s="141">
        <v>1</v>
      </c>
      <c r="I36" s="120"/>
    </row>
    <row r="37" spans="1:9" ht="14.25">
      <c r="A37" s="116">
        <v>21</v>
      </c>
      <c r="B37" s="140">
        <v>39</v>
      </c>
      <c r="C37" s="140">
        <v>22</v>
      </c>
      <c r="D37" s="140">
        <v>17</v>
      </c>
      <c r="E37" s="118">
        <v>76</v>
      </c>
      <c r="F37" s="139">
        <v>1</v>
      </c>
      <c r="G37" s="140">
        <v>1</v>
      </c>
      <c r="H37" s="141">
        <v>0</v>
      </c>
      <c r="I37" s="120"/>
    </row>
    <row r="38" spans="1:9" ht="14.25">
      <c r="A38" s="116">
        <v>22</v>
      </c>
      <c r="B38" s="140">
        <v>35</v>
      </c>
      <c r="C38" s="140">
        <v>19</v>
      </c>
      <c r="D38" s="140">
        <v>16</v>
      </c>
      <c r="E38" s="118">
        <v>77</v>
      </c>
      <c r="F38" s="139">
        <v>2</v>
      </c>
      <c r="G38" s="140">
        <v>0</v>
      </c>
      <c r="H38" s="141">
        <v>2</v>
      </c>
      <c r="I38" s="120"/>
    </row>
    <row r="39" spans="1:9" ht="14.25">
      <c r="A39" s="116">
        <v>23</v>
      </c>
      <c r="B39" s="140">
        <v>59</v>
      </c>
      <c r="C39" s="140">
        <v>36</v>
      </c>
      <c r="D39" s="140">
        <v>23</v>
      </c>
      <c r="E39" s="118">
        <v>78</v>
      </c>
      <c r="F39" s="139">
        <v>3</v>
      </c>
      <c r="G39" s="140">
        <v>1</v>
      </c>
      <c r="H39" s="141">
        <v>2</v>
      </c>
      <c r="I39" s="120"/>
    </row>
    <row r="40" spans="1:9" ht="14.25">
      <c r="A40" s="121">
        <v>24</v>
      </c>
      <c r="B40" s="137">
        <v>29</v>
      </c>
      <c r="C40" s="137">
        <v>18</v>
      </c>
      <c r="D40" s="137">
        <v>11</v>
      </c>
      <c r="E40" s="123">
        <v>79</v>
      </c>
      <c r="F40" s="136">
        <v>2</v>
      </c>
      <c r="G40" s="137">
        <v>0</v>
      </c>
      <c r="H40" s="138">
        <v>2</v>
      </c>
      <c r="I40" s="120"/>
    </row>
    <row r="41" spans="1:9" ht="10.5" customHeight="1">
      <c r="A41" s="116"/>
      <c r="B41" s="140"/>
      <c r="C41" s="140"/>
      <c r="D41" s="140"/>
      <c r="E41" s="118"/>
      <c r="F41" s="139"/>
      <c r="G41" s="140"/>
      <c r="H41" s="141"/>
      <c r="I41" s="120"/>
    </row>
    <row r="42" spans="1:9" ht="14.25">
      <c r="A42" s="116" t="s">
        <v>250</v>
      </c>
      <c r="B42" s="140">
        <v>119</v>
      </c>
      <c r="C42" s="140">
        <v>63</v>
      </c>
      <c r="D42" s="140">
        <v>56</v>
      </c>
      <c r="E42" s="118" t="s">
        <v>251</v>
      </c>
      <c r="F42" s="139">
        <v>4</v>
      </c>
      <c r="G42" s="140">
        <v>3</v>
      </c>
      <c r="H42" s="141">
        <v>1</v>
      </c>
      <c r="I42" s="120"/>
    </row>
    <row r="43" spans="1:9" ht="14.25">
      <c r="A43" s="116">
        <v>25</v>
      </c>
      <c r="B43" s="140">
        <v>34</v>
      </c>
      <c r="C43" s="140">
        <v>17</v>
      </c>
      <c r="D43" s="140">
        <v>17</v>
      </c>
      <c r="E43" s="118">
        <v>80</v>
      </c>
      <c r="F43" s="139" t="s">
        <v>209</v>
      </c>
      <c r="G43" s="140" t="s">
        <v>209</v>
      </c>
      <c r="H43" s="141" t="s">
        <v>209</v>
      </c>
      <c r="I43" s="120"/>
    </row>
    <row r="44" spans="1:9" ht="14.25">
      <c r="A44" s="116">
        <v>26</v>
      </c>
      <c r="B44" s="140">
        <v>31</v>
      </c>
      <c r="C44" s="140">
        <v>20</v>
      </c>
      <c r="D44" s="140">
        <v>11</v>
      </c>
      <c r="E44" s="118">
        <v>81</v>
      </c>
      <c r="F44" s="139" t="s">
        <v>209</v>
      </c>
      <c r="G44" s="140" t="s">
        <v>209</v>
      </c>
      <c r="H44" s="141" t="s">
        <v>209</v>
      </c>
      <c r="I44" s="120"/>
    </row>
    <row r="45" spans="1:9" ht="14.25">
      <c r="A45" s="116">
        <v>27</v>
      </c>
      <c r="B45" s="140">
        <v>18</v>
      </c>
      <c r="C45" s="140">
        <v>11</v>
      </c>
      <c r="D45" s="140">
        <v>7</v>
      </c>
      <c r="E45" s="118">
        <v>82</v>
      </c>
      <c r="F45" s="139">
        <v>3</v>
      </c>
      <c r="G45" s="140">
        <v>2</v>
      </c>
      <c r="H45" s="141">
        <v>1</v>
      </c>
      <c r="I45" s="120"/>
    </row>
    <row r="46" spans="1:9" ht="14.25">
      <c r="A46" s="116">
        <v>28</v>
      </c>
      <c r="B46" s="140">
        <v>20</v>
      </c>
      <c r="C46" s="140">
        <v>10</v>
      </c>
      <c r="D46" s="140">
        <v>10</v>
      </c>
      <c r="E46" s="118">
        <v>83</v>
      </c>
      <c r="F46" s="139">
        <v>1</v>
      </c>
      <c r="G46" s="140">
        <v>1</v>
      </c>
      <c r="H46" s="141">
        <v>0</v>
      </c>
      <c r="I46" s="120"/>
    </row>
    <row r="47" spans="1:9" ht="14.25">
      <c r="A47" s="121">
        <v>29</v>
      </c>
      <c r="B47" s="137">
        <v>16</v>
      </c>
      <c r="C47" s="137">
        <v>5</v>
      </c>
      <c r="D47" s="137">
        <v>11</v>
      </c>
      <c r="E47" s="123">
        <v>84</v>
      </c>
      <c r="F47" s="136" t="s">
        <v>209</v>
      </c>
      <c r="G47" s="137" t="s">
        <v>209</v>
      </c>
      <c r="H47" s="138" t="s">
        <v>209</v>
      </c>
      <c r="I47" s="120"/>
    </row>
    <row r="48" spans="1:9" ht="10.5" customHeight="1">
      <c r="A48" s="116"/>
      <c r="B48" s="140"/>
      <c r="C48" s="140"/>
      <c r="D48" s="140"/>
      <c r="E48" s="118"/>
      <c r="F48" s="139"/>
      <c r="G48" s="140"/>
      <c r="H48" s="141"/>
      <c r="I48" s="120"/>
    </row>
    <row r="49" spans="1:9" ht="14.25">
      <c r="A49" s="116" t="s">
        <v>252</v>
      </c>
      <c r="B49" s="140">
        <v>102</v>
      </c>
      <c r="C49" s="140">
        <v>56</v>
      </c>
      <c r="D49" s="140">
        <v>46</v>
      </c>
      <c r="E49" s="118" t="s">
        <v>253</v>
      </c>
      <c r="F49" s="139">
        <v>1</v>
      </c>
      <c r="G49" s="140">
        <v>0</v>
      </c>
      <c r="H49" s="141">
        <v>1</v>
      </c>
      <c r="I49" s="120"/>
    </row>
    <row r="50" spans="1:9" ht="14.25">
      <c r="A50" s="116">
        <v>30</v>
      </c>
      <c r="B50" s="140">
        <v>21</v>
      </c>
      <c r="C50" s="140">
        <v>14</v>
      </c>
      <c r="D50" s="140">
        <v>7</v>
      </c>
      <c r="E50" s="118">
        <v>85</v>
      </c>
      <c r="F50" s="139">
        <v>1</v>
      </c>
      <c r="G50" s="140">
        <v>0</v>
      </c>
      <c r="H50" s="141">
        <v>1</v>
      </c>
      <c r="I50" s="120"/>
    </row>
    <row r="51" spans="1:9" ht="14.25">
      <c r="A51" s="116">
        <v>31</v>
      </c>
      <c r="B51" s="140">
        <v>16</v>
      </c>
      <c r="C51" s="140">
        <v>7</v>
      </c>
      <c r="D51" s="140">
        <v>9</v>
      </c>
      <c r="E51" s="118">
        <v>86</v>
      </c>
      <c r="F51" s="139"/>
      <c r="G51" s="140"/>
      <c r="H51" s="141"/>
      <c r="I51" s="120"/>
    </row>
    <row r="52" spans="1:9" ht="14.25">
      <c r="A52" s="116">
        <v>32</v>
      </c>
      <c r="B52" s="140">
        <v>25</v>
      </c>
      <c r="C52" s="140">
        <v>12</v>
      </c>
      <c r="D52" s="140">
        <v>13</v>
      </c>
      <c r="E52" s="118">
        <v>87</v>
      </c>
      <c r="F52" s="139"/>
      <c r="G52" s="140"/>
      <c r="H52" s="141"/>
      <c r="I52" s="120"/>
    </row>
    <row r="53" spans="1:9" ht="14.25">
      <c r="A53" s="116">
        <v>33</v>
      </c>
      <c r="B53" s="140">
        <v>20</v>
      </c>
      <c r="C53" s="140">
        <v>12</v>
      </c>
      <c r="D53" s="140">
        <v>8</v>
      </c>
      <c r="E53" s="118">
        <v>88</v>
      </c>
      <c r="F53" s="139"/>
      <c r="G53" s="140"/>
      <c r="H53" s="141"/>
      <c r="I53" s="120"/>
    </row>
    <row r="54" spans="1:9" ht="14.25">
      <c r="A54" s="121">
        <v>34</v>
      </c>
      <c r="B54" s="137">
        <v>20</v>
      </c>
      <c r="C54" s="137">
        <v>11</v>
      </c>
      <c r="D54" s="137">
        <v>9</v>
      </c>
      <c r="E54" s="123">
        <v>89</v>
      </c>
      <c r="F54" s="136"/>
      <c r="G54" s="137"/>
      <c r="H54" s="138"/>
      <c r="I54" s="120"/>
    </row>
    <row r="55" spans="1:9" ht="10.5" customHeight="1">
      <c r="A55" s="116"/>
      <c r="B55" s="140"/>
      <c r="C55" s="140"/>
      <c r="D55" s="140"/>
      <c r="E55" s="118"/>
      <c r="F55" s="139"/>
      <c r="G55" s="140"/>
      <c r="H55" s="141"/>
      <c r="I55" s="120"/>
    </row>
    <row r="56" spans="1:9" ht="14.25">
      <c r="A56" s="116" t="s">
        <v>254</v>
      </c>
      <c r="B56" s="140">
        <v>48</v>
      </c>
      <c r="C56" s="140">
        <v>30</v>
      </c>
      <c r="D56" s="140">
        <v>18</v>
      </c>
      <c r="E56" s="118" t="s">
        <v>255</v>
      </c>
      <c r="F56" s="139"/>
      <c r="G56" s="140"/>
      <c r="H56" s="141"/>
      <c r="I56" s="120"/>
    </row>
    <row r="57" spans="1:9" ht="14.25">
      <c r="A57" s="116">
        <v>35</v>
      </c>
      <c r="B57" s="140">
        <v>6</v>
      </c>
      <c r="C57" s="140">
        <v>4</v>
      </c>
      <c r="D57" s="140">
        <v>2</v>
      </c>
      <c r="E57" s="118">
        <v>90</v>
      </c>
      <c r="F57" s="139"/>
      <c r="G57" s="140"/>
      <c r="H57" s="141"/>
      <c r="I57" s="120"/>
    </row>
    <row r="58" spans="1:9" ht="14.25">
      <c r="A58" s="116">
        <v>36</v>
      </c>
      <c r="B58" s="140">
        <v>13</v>
      </c>
      <c r="C58" s="140">
        <v>9</v>
      </c>
      <c r="D58" s="140">
        <v>4</v>
      </c>
      <c r="E58" s="118">
        <v>91</v>
      </c>
      <c r="F58" s="139"/>
      <c r="G58" s="140"/>
      <c r="H58" s="141"/>
      <c r="I58" s="120"/>
    </row>
    <row r="59" spans="1:9" ht="14.25">
      <c r="A59" s="116">
        <v>37</v>
      </c>
      <c r="B59" s="140">
        <v>16</v>
      </c>
      <c r="C59" s="140">
        <v>8</v>
      </c>
      <c r="D59" s="140">
        <v>8</v>
      </c>
      <c r="E59" s="118">
        <v>92</v>
      </c>
      <c r="F59" s="139"/>
      <c r="G59" s="140"/>
      <c r="H59" s="141"/>
      <c r="I59" s="120"/>
    </row>
    <row r="60" spans="1:9" ht="14.25">
      <c r="A60" s="116">
        <v>38</v>
      </c>
      <c r="B60" s="140">
        <v>7</v>
      </c>
      <c r="C60" s="140">
        <v>5</v>
      </c>
      <c r="D60" s="140">
        <v>2</v>
      </c>
      <c r="E60" s="118">
        <v>93</v>
      </c>
      <c r="F60" s="139"/>
      <c r="G60" s="140"/>
      <c r="H60" s="141"/>
      <c r="I60" s="120"/>
    </row>
    <row r="61" spans="1:9" ht="14.25">
      <c r="A61" s="121">
        <v>39</v>
      </c>
      <c r="B61" s="137">
        <v>6</v>
      </c>
      <c r="C61" s="137">
        <v>4</v>
      </c>
      <c r="D61" s="137">
        <v>2</v>
      </c>
      <c r="E61" s="123">
        <v>94</v>
      </c>
      <c r="F61" s="136"/>
      <c r="G61" s="137"/>
      <c r="H61" s="138"/>
      <c r="I61" s="120"/>
    </row>
    <row r="62" spans="1:9" ht="10.5" customHeight="1">
      <c r="A62" s="116"/>
      <c r="B62" s="140"/>
      <c r="C62" s="140"/>
      <c r="D62" s="140"/>
      <c r="E62" s="118"/>
      <c r="F62" s="139"/>
      <c r="G62" s="140"/>
      <c r="H62" s="141"/>
      <c r="I62" s="120"/>
    </row>
    <row r="63" spans="1:9" ht="14.25">
      <c r="A63" s="116" t="s">
        <v>256</v>
      </c>
      <c r="B63" s="140">
        <v>39</v>
      </c>
      <c r="C63" s="140">
        <v>24</v>
      </c>
      <c r="D63" s="140">
        <v>15</v>
      </c>
      <c r="E63" s="118" t="s">
        <v>257</v>
      </c>
      <c r="F63" s="139"/>
      <c r="G63" s="140"/>
      <c r="H63" s="141"/>
      <c r="I63" s="120"/>
    </row>
    <row r="64" spans="1:9" ht="14.25">
      <c r="A64" s="116">
        <v>40</v>
      </c>
      <c r="B64" s="140">
        <v>11</v>
      </c>
      <c r="C64" s="140">
        <v>7</v>
      </c>
      <c r="D64" s="140">
        <v>4</v>
      </c>
      <c r="E64" s="118">
        <v>95</v>
      </c>
      <c r="F64" s="139"/>
      <c r="G64" s="140"/>
      <c r="H64" s="141"/>
      <c r="I64" s="120"/>
    </row>
    <row r="65" spans="1:9" ht="14.25">
      <c r="A65" s="116">
        <v>41</v>
      </c>
      <c r="B65" s="140">
        <v>6</v>
      </c>
      <c r="C65" s="140">
        <v>3</v>
      </c>
      <c r="D65" s="140">
        <v>3</v>
      </c>
      <c r="E65" s="118">
        <v>96</v>
      </c>
      <c r="F65" s="139"/>
      <c r="G65" s="140"/>
      <c r="H65" s="141"/>
      <c r="I65" s="120"/>
    </row>
    <row r="66" spans="1:9" ht="14.25">
      <c r="A66" s="116">
        <v>42</v>
      </c>
      <c r="B66" s="140">
        <v>7</v>
      </c>
      <c r="C66" s="140">
        <v>5</v>
      </c>
      <c r="D66" s="140">
        <v>2</v>
      </c>
      <c r="E66" s="118">
        <v>97</v>
      </c>
      <c r="F66" s="139"/>
      <c r="G66" s="140"/>
      <c r="H66" s="141"/>
      <c r="I66" s="120"/>
    </row>
    <row r="67" spans="1:9" ht="14.25">
      <c r="A67" s="116">
        <v>43</v>
      </c>
      <c r="B67" s="140">
        <v>4</v>
      </c>
      <c r="C67" s="140">
        <v>2</v>
      </c>
      <c r="D67" s="140">
        <v>2</v>
      </c>
      <c r="E67" s="118">
        <v>98</v>
      </c>
      <c r="F67" s="139"/>
      <c r="G67" s="140"/>
      <c r="H67" s="141"/>
      <c r="I67" s="120"/>
    </row>
    <row r="68" spans="1:9" ht="14.25">
      <c r="A68" s="121">
        <v>44</v>
      </c>
      <c r="B68" s="137">
        <v>11</v>
      </c>
      <c r="C68" s="137">
        <v>7</v>
      </c>
      <c r="D68" s="137">
        <v>4</v>
      </c>
      <c r="E68" s="123">
        <v>99</v>
      </c>
      <c r="F68" s="136"/>
      <c r="G68" s="137"/>
      <c r="H68" s="138"/>
      <c r="I68" s="120"/>
    </row>
    <row r="69" spans="1:9" ht="10.5" customHeight="1">
      <c r="A69" s="116"/>
      <c r="B69" s="140"/>
      <c r="C69" s="140"/>
      <c r="D69" s="140"/>
      <c r="E69" s="118"/>
      <c r="F69" s="139"/>
      <c r="G69" s="140"/>
      <c r="H69" s="141"/>
      <c r="I69" s="120"/>
    </row>
    <row r="70" spans="1:9" ht="14.25">
      <c r="A70" s="116" t="s">
        <v>258</v>
      </c>
      <c r="B70" s="140">
        <v>38</v>
      </c>
      <c r="C70" s="140">
        <v>24</v>
      </c>
      <c r="D70" s="140">
        <v>14</v>
      </c>
      <c r="E70" s="118" t="s">
        <v>263</v>
      </c>
      <c r="F70" s="139"/>
      <c r="G70" s="140"/>
      <c r="H70" s="141"/>
      <c r="I70" s="120"/>
    </row>
    <row r="71" spans="1:9" ht="14.25">
      <c r="A71" s="116">
        <v>45</v>
      </c>
      <c r="B71" s="140">
        <v>11</v>
      </c>
      <c r="C71" s="140">
        <v>8</v>
      </c>
      <c r="D71" s="140">
        <v>3</v>
      </c>
      <c r="E71" s="118" t="s">
        <v>264</v>
      </c>
      <c r="F71" s="139"/>
      <c r="G71" s="140"/>
      <c r="H71" s="141"/>
      <c r="I71" s="120"/>
    </row>
    <row r="72" spans="1:9" ht="14.25">
      <c r="A72" s="116">
        <v>46</v>
      </c>
      <c r="B72" s="140">
        <v>2</v>
      </c>
      <c r="C72" s="140">
        <v>2</v>
      </c>
      <c r="D72" s="140">
        <v>0</v>
      </c>
      <c r="E72" s="118"/>
      <c r="F72" s="119"/>
      <c r="G72" s="117"/>
      <c r="H72" s="111"/>
      <c r="I72" s="120"/>
    </row>
    <row r="73" spans="1:9" ht="14.25">
      <c r="A73" s="116">
        <v>47</v>
      </c>
      <c r="B73" s="140">
        <v>10</v>
      </c>
      <c r="C73" s="140">
        <v>6</v>
      </c>
      <c r="D73" s="140">
        <v>4</v>
      </c>
      <c r="E73" s="118"/>
      <c r="F73" s="118"/>
      <c r="G73" s="117"/>
      <c r="H73" s="111"/>
      <c r="I73" s="120"/>
    </row>
    <row r="74" spans="1:9" ht="14.25">
      <c r="A74" s="116">
        <v>48</v>
      </c>
      <c r="B74" s="140">
        <v>8</v>
      </c>
      <c r="C74" s="140">
        <v>4</v>
      </c>
      <c r="D74" s="140">
        <v>4</v>
      </c>
      <c r="E74" s="118" t="s">
        <v>265</v>
      </c>
      <c r="F74" s="118"/>
      <c r="G74" s="117"/>
      <c r="H74" s="111"/>
      <c r="I74" s="120"/>
    </row>
    <row r="75" spans="1:8" ht="14.25">
      <c r="A75" s="121">
        <v>49</v>
      </c>
      <c r="B75" s="137">
        <v>7</v>
      </c>
      <c r="C75" s="137">
        <v>4</v>
      </c>
      <c r="D75" s="137">
        <v>3</v>
      </c>
      <c r="E75" s="118" t="s">
        <v>266</v>
      </c>
      <c r="F75" s="118"/>
      <c r="G75" s="117"/>
      <c r="H75" s="111"/>
    </row>
    <row r="76" spans="1:8" ht="14.25">
      <c r="A76" s="116"/>
      <c r="B76" s="140"/>
      <c r="C76" s="140"/>
      <c r="D76" s="140"/>
      <c r="E76" s="118" t="s">
        <v>267</v>
      </c>
      <c r="F76" s="119">
        <f>B7+B14+B21</f>
        <v>124</v>
      </c>
      <c r="G76" s="117">
        <f>C7+C14+C21</f>
        <v>68</v>
      </c>
      <c r="H76" s="111">
        <f>D7+D14+D21</f>
        <v>56</v>
      </c>
    </row>
    <row r="77" spans="1:8" ht="14.25">
      <c r="A77" s="116" t="s">
        <v>259</v>
      </c>
      <c r="B77" s="140">
        <v>29</v>
      </c>
      <c r="C77" s="140">
        <v>20</v>
      </c>
      <c r="D77" s="140">
        <v>9</v>
      </c>
      <c r="E77" s="118" t="s">
        <v>268</v>
      </c>
      <c r="F77" s="119">
        <f>B28+B35+B42+B49+B56+B63+B70+B77+F7+F14</f>
        <v>700</v>
      </c>
      <c r="G77" s="117">
        <f>C28+C35+C42+C49+C56+C63+C70+C77+G7+G14</f>
        <v>411</v>
      </c>
      <c r="H77" s="111">
        <f>D28+D35+D42+D49+D56+D63+D70+D77+H7+H14</f>
        <v>289</v>
      </c>
    </row>
    <row r="78" spans="1:8" ht="14.25">
      <c r="A78" s="116">
        <v>50</v>
      </c>
      <c r="B78" s="140">
        <v>9</v>
      </c>
      <c r="C78" s="140">
        <v>5</v>
      </c>
      <c r="D78" s="140">
        <v>4</v>
      </c>
      <c r="E78" s="118" t="s">
        <v>269</v>
      </c>
      <c r="F78" s="119">
        <f>F21+F28+F35+F42+F49+F56+F63+F70</f>
        <v>25</v>
      </c>
      <c r="G78" s="117">
        <f>G21+G28+G35+G42+G49+G56+G63+G70</f>
        <v>10</v>
      </c>
      <c r="H78" s="111">
        <f>H21+H28+H35+H42+H49+H56+H63+H70</f>
        <v>15</v>
      </c>
    </row>
    <row r="79" spans="1:8" ht="14.25">
      <c r="A79" s="116">
        <v>51</v>
      </c>
      <c r="B79" s="140">
        <v>6</v>
      </c>
      <c r="C79" s="140">
        <v>4</v>
      </c>
      <c r="D79" s="140">
        <v>2</v>
      </c>
      <c r="E79" s="126" t="s">
        <v>270</v>
      </c>
      <c r="F79" s="119"/>
      <c r="G79" s="117"/>
      <c r="H79" s="111"/>
    </row>
    <row r="80" spans="1:8" ht="14.25">
      <c r="A80" s="116">
        <v>52</v>
      </c>
      <c r="B80" s="140">
        <v>6</v>
      </c>
      <c r="C80" s="140">
        <v>5</v>
      </c>
      <c r="D80" s="140">
        <v>1</v>
      </c>
      <c r="E80" s="118" t="s">
        <v>267</v>
      </c>
      <c r="F80" s="127">
        <f>F76/$B$5*100</f>
        <v>14.605418138987044</v>
      </c>
      <c r="G80" s="128">
        <f>G76/$C$5*100</f>
        <v>13.905930470347649</v>
      </c>
      <c r="H80" s="129">
        <f>H76/$D$5*100</f>
        <v>15.555555555555555</v>
      </c>
    </row>
    <row r="81" spans="1:8" ht="14.25">
      <c r="A81" s="116">
        <v>53</v>
      </c>
      <c r="B81" s="140">
        <v>2</v>
      </c>
      <c r="C81" s="140">
        <v>2</v>
      </c>
      <c r="D81" s="140">
        <v>0</v>
      </c>
      <c r="E81" s="118" t="s">
        <v>268</v>
      </c>
      <c r="F81" s="127">
        <f>F77/$B$5*100</f>
        <v>82.44994110718493</v>
      </c>
      <c r="G81" s="128">
        <f>G77/$C$5*100</f>
        <v>84.04907975460122</v>
      </c>
      <c r="H81" s="129">
        <f>H77/$D$5*100</f>
        <v>80.27777777777779</v>
      </c>
    </row>
    <row r="82" spans="1:8" ht="15" thickBot="1">
      <c r="A82" s="130">
        <v>54</v>
      </c>
      <c r="B82" s="142">
        <v>6</v>
      </c>
      <c r="C82" s="142">
        <v>4</v>
      </c>
      <c r="D82" s="142">
        <v>2</v>
      </c>
      <c r="E82" s="132" t="s">
        <v>269</v>
      </c>
      <c r="F82" s="133">
        <f>F78/$B$5*100</f>
        <v>2.944640753828033</v>
      </c>
      <c r="G82" s="134">
        <f>G78/$C$5*100</f>
        <v>2.044989775051125</v>
      </c>
      <c r="H82" s="135">
        <f>H78/$D$5*100</f>
        <v>4.166666666666666</v>
      </c>
    </row>
    <row r="83" ht="14.25">
      <c r="A83" s="184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3" customWidth="1"/>
    <col min="2" max="5" width="14.625" style="102" customWidth="1"/>
    <col min="6" max="6" width="14.625" style="103" customWidth="1"/>
    <col min="7" max="8" width="14.625" style="102" customWidth="1"/>
    <col min="9" max="16384" width="9.00390625" style="102" customWidth="1"/>
  </cols>
  <sheetData>
    <row r="1" spans="1:5" ht="14.25">
      <c r="A1" s="102" t="s">
        <v>281</v>
      </c>
      <c r="E1" s="182"/>
    </row>
    <row r="2" ht="10.5" customHeight="1">
      <c r="A2" s="102"/>
    </row>
    <row r="3" ht="15" thickBot="1">
      <c r="A3" s="102" t="s">
        <v>261</v>
      </c>
    </row>
    <row r="4" spans="1:8" ht="14.25">
      <c r="A4" s="104" t="s">
        <v>262</v>
      </c>
      <c r="B4" s="105" t="s">
        <v>5</v>
      </c>
      <c r="C4" s="105" t="s">
        <v>232</v>
      </c>
      <c r="D4" s="105" t="s">
        <v>233</v>
      </c>
      <c r="E4" s="106" t="s">
        <v>262</v>
      </c>
      <c r="F4" s="106" t="s">
        <v>5</v>
      </c>
      <c r="G4" s="106" t="s">
        <v>232</v>
      </c>
      <c r="H4" s="107" t="s">
        <v>233</v>
      </c>
    </row>
    <row r="5" spans="1:8" ht="14.25">
      <c r="A5" s="108" t="s">
        <v>5</v>
      </c>
      <c r="B5" s="109">
        <f>SUM(B7,B14,B21,B28,B35,B42,B49,B56,B63,B70,B77,F7,F14,F21,F28,F35,F42,F49,F56,F63,F70,F71)</f>
        <v>2299</v>
      </c>
      <c r="C5" s="109">
        <f>SUM(C7,C14,C21,C28,C35,C42,C49,C56,C63,C70,C77,G7,G14,G21,G28,G35,G42,G49,G56,G63,G70,G71)</f>
        <v>489</v>
      </c>
      <c r="D5" s="110">
        <f>SUM(D7,D14,D21,D28,D35,D42,D49,D56,D63,D70,D77,H7,H14,H21,H28,H35,H42,H49,H56,H63,H70,H71)</f>
        <v>1810</v>
      </c>
      <c r="E5" s="111"/>
      <c r="F5" s="112"/>
      <c r="G5" s="111"/>
      <c r="H5" s="111"/>
    </row>
    <row r="6" spans="1:8" ht="10.5" customHeight="1">
      <c r="A6" s="113"/>
      <c r="B6" s="114"/>
      <c r="C6" s="114"/>
      <c r="D6" s="114"/>
      <c r="E6" s="111"/>
      <c r="F6" s="112"/>
      <c r="G6" s="111"/>
      <c r="H6" s="111"/>
    </row>
    <row r="7" spans="1:9" ht="14.25">
      <c r="A7" s="116" t="s">
        <v>240</v>
      </c>
      <c r="B7" s="140">
        <v>48</v>
      </c>
      <c r="C7" s="140">
        <v>28</v>
      </c>
      <c r="D7" s="140">
        <v>20</v>
      </c>
      <c r="E7" s="118" t="s">
        <v>241</v>
      </c>
      <c r="F7" s="139">
        <v>17</v>
      </c>
      <c r="G7" s="140">
        <v>9</v>
      </c>
      <c r="H7" s="141">
        <v>8</v>
      </c>
      <c r="I7" s="120"/>
    </row>
    <row r="8" spans="1:9" ht="14.25">
      <c r="A8" s="116">
        <v>0</v>
      </c>
      <c r="B8" s="140">
        <v>4</v>
      </c>
      <c r="C8" s="140">
        <v>2</v>
      </c>
      <c r="D8" s="140">
        <v>2</v>
      </c>
      <c r="E8" s="118">
        <v>55</v>
      </c>
      <c r="F8" s="139">
        <v>3</v>
      </c>
      <c r="G8" s="140">
        <v>2</v>
      </c>
      <c r="H8" s="141">
        <v>1</v>
      </c>
      <c r="I8" s="120"/>
    </row>
    <row r="9" spans="1:9" ht="14.25">
      <c r="A9" s="116">
        <v>1</v>
      </c>
      <c r="B9" s="140">
        <v>18</v>
      </c>
      <c r="C9" s="140">
        <v>11</v>
      </c>
      <c r="D9" s="140">
        <v>7</v>
      </c>
      <c r="E9" s="118">
        <v>56</v>
      </c>
      <c r="F9" s="139">
        <v>7</v>
      </c>
      <c r="G9" s="140">
        <v>2</v>
      </c>
      <c r="H9" s="141">
        <v>5</v>
      </c>
      <c r="I9" s="120"/>
    </row>
    <row r="10" spans="1:9" ht="14.25">
      <c r="A10" s="116">
        <v>2</v>
      </c>
      <c r="B10" s="140">
        <v>10</v>
      </c>
      <c r="C10" s="140">
        <v>5</v>
      </c>
      <c r="D10" s="140">
        <v>5</v>
      </c>
      <c r="E10" s="118">
        <v>57</v>
      </c>
      <c r="F10" s="139">
        <v>2</v>
      </c>
      <c r="G10" s="140">
        <v>1</v>
      </c>
      <c r="H10" s="141">
        <v>1</v>
      </c>
      <c r="I10" s="120"/>
    </row>
    <row r="11" spans="1:9" ht="14.25">
      <c r="A11" s="116">
        <v>3</v>
      </c>
      <c r="B11" s="140">
        <v>5</v>
      </c>
      <c r="C11" s="140">
        <v>3</v>
      </c>
      <c r="D11" s="140">
        <v>2</v>
      </c>
      <c r="E11" s="118">
        <v>58</v>
      </c>
      <c r="F11" s="139">
        <v>1</v>
      </c>
      <c r="G11" s="140">
        <v>1</v>
      </c>
      <c r="H11" s="141">
        <v>0</v>
      </c>
      <c r="I11" s="120"/>
    </row>
    <row r="12" spans="1:9" ht="14.25">
      <c r="A12" s="121">
        <v>4</v>
      </c>
      <c r="B12" s="137">
        <v>11</v>
      </c>
      <c r="C12" s="137">
        <v>7</v>
      </c>
      <c r="D12" s="137">
        <v>4</v>
      </c>
      <c r="E12" s="123">
        <v>59</v>
      </c>
      <c r="F12" s="136">
        <v>4</v>
      </c>
      <c r="G12" s="137">
        <v>3</v>
      </c>
      <c r="H12" s="138">
        <v>1</v>
      </c>
      <c r="I12" s="120"/>
    </row>
    <row r="13" spans="1:9" ht="10.5" customHeight="1">
      <c r="A13" s="116"/>
      <c r="B13" s="140"/>
      <c r="C13" s="140"/>
      <c r="D13" s="140"/>
      <c r="E13" s="118"/>
      <c r="F13" s="139"/>
      <c r="G13" s="140"/>
      <c r="H13" s="141"/>
      <c r="I13" s="120"/>
    </row>
    <row r="14" spans="1:9" ht="14.25">
      <c r="A14" s="116" t="s">
        <v>242</v>
      </c>
      <c r="B14" s="140">
        <v>40</v>
      </c>
      <c r="C14" s="140">
        <v>22</v>
      </c>
      <c r="D14" s="140">
        <v>18</v>
      </c>
      <c r="E14" s="118" t="s">
        <v>243</v>
      </c>
      <c r="F14" s="139">
        <v>7</v>
      </c>
      <c r="G14" s="140">
        <v>4</v>
      </c>
      <c r="H14" s="141">
        <v>3</v>
      </c>
      <c r="I14" s="120"/>
    </row>
    <row r="15" spans="1:9" ht="14.25">
      <c r="A15" s="116">
        <v>5</v>
      </c>
      <c r="B15" s="140">
        <v>5</v>
      </c>
      <c r="C15" s="140">
        <v>4</v>
      </c>
      <c r="D15" s="140">
        <v>1</v>
      </c>
      <c r="E15" s="118">
        <v>60</v>
      </c>
      <c r="F15" s="139">
        <v>2</v>
      </c>
      <c r="G15" s="140">
        <v>1</v>
      </c>
      <c r="H15" s="141">
        <v>1</v>
      </c>
      <c r="I15" s="120"/>
    </row>
    <row r="16" spans="1:9" ht="14.25">
      <c r="A16" s="116">
        <v>6</v>
      </c>
      <c r="B16" s="140">
        <v>9</v>
      </c>
      <c r="C16" s="140">
        <v>2</v>
      </c>
      <c r="D16" s="140">
        <v>7</v>
      </c>
      <c r="E16" s="118">
        <v>61</v>
      </c>
      <c r="F16" s="139">
        <v>2</v>
      </c>
      <c r="G16" s="140">
        <v>1</v>
      </c>
      <c r="H16" s="141">
        <v>1</v>
      </c>
      <c r="I16" s="120"/>
    </row>
    <row r="17" spans="1:9" ht="14.25">
      <c r="A17" s="116">
        <v>7</v>
      </c>
      <c r="B17" s="140">
        <v>14</v>
      </c>
      <c r="C17" s="140">
        <v>10</v>
      </c>
      <c r="D17" s="140">
        <v>4</v>
      </c>
      <c r="E17" s="118">
        <v>62</v>
      </c>
      <c r="F17" s="139">
        <v>1</v>
      </c>
      <c r="G17" s="140">
        <v>1</v>
      </c>
      <c r="H17" s="141">
        <v>0</v>
      </c>
      <c r="I17" s="120"/>
    </row>
    <row r="18" spans="1:9" ht="14.25">
      <c r="A18" s="116">
        <v>8</v>
      </c>
      <c r="B18" s="140">
        <v>7</v>
      </c>
      <c r="C18" s="140">
        <v>3</v>
      </c>
      <c r="D18" s="140">
        <v>4</v>
      </c>
      <c r="E18" s="118">
        <v>63</v>
      </c>
      <c r="F18" s="139">
        <v>1</v>
      </c>
      <c r="G18" s="140">
        <v>0</v>
      </c>
      <c r="H18" s="141">
        <v>1</v>
      </c>
      <c r="I18" s="120"/>
    </row>
    <row r="19" spans="1:9" ht="14.25">
      <c r="A19" s="121">
        <v>9</v>
      </c>
      <c r="B19" s="137">
        <v>5</v>
      </c>
      <c r="C19" s="137">
        <v>3</v>
      </c>
      <c r="D19" s="137">
        <v>2</v>
      </c>
      <c r="E19" s="123">
        <v>64</v>
      </c>
      <c r="F19" s="136">
        <v>1</v>
      </c>
      <c r="G19" s="137">
        <v>1</v>
      </c>
      <c r="H19" s="138">
        <v>0</v>
      </c>
      <c r="I19" s="120"/>
    </row>
    <row r="20" spans="1:9" ht="10.5" customHeight="1">
      <c r="A20" s="116"/>
      <c r="B20" s="140"/>
      <c r="C20" s="140"/>
      <c r="D20" s="140"/>
      <c r="E20" s="118"/>
      <c r="F20" s="139"/>
      <c r="G20" s="140"/>
      <c r="H20" s="141"/>
      <c r="I20" s="120"/>
    </row>
    <row r="21" spans="1:9" ht="14.25">
      <c r="A21" s="116" t="s">
        <v>244</v>
      </c>
      <c r="B21" s="140">
        <v>16</v>
      </c>
      <c r="C21" s="140">
        <v>6</v>
      </c>
      <c r="D21" s="140">
        <v>10</v>
      </c>
      <c r="E21" s="118" t="s">
        <v>245</v>
      </c>
      <c r="F21" s="139">
        <v>7</v>
      </c>
      <c r="G21" s="140">
        <v>1</v>
      </c>
      <c r="H21" s="141">
        <v>6</v>
      </c>
      <c r="I21" s="120"/>
    </row>
    <row r="22" spans="1:9" ht="14.25">
      <c r="A22" s="116">
        <v>10</v>
      </c>
      <c r="B22" s="140">
        <v>2</v>
      </c>
      <c r="C22" s="140">
        <v>2</v>
      </c>
      <c r="D22" s="140">
        <v>0</v>
      </c>
      <c r="E22" s="118">
        <v>65</v>
      </c>
      <c r="F22" s="139">
        <v>3</v>
      </c>
      <c r="G22" s="140">
        <v>1</v>
      </c>
      <c r="H22" s="141">
        <v>2</v>
      </c>
      <c r="I22" s="120"/>
    </row>
    <row r="23" spans="1:9" ht="14.25">
      <c r="A23" s="116">
        <v>11</v>
      </c>
      <c r="B23" s="140">
        <v>4</v>
      </c>
      <c r="C23" s="140">
        <v>2</v>
      </c>
      <c r="D23" s="140">
        <v>2</v>
      </c>
      <c r="E23" s="118">
        <v>66</v>
      </c>
      <c r="F23" s="139">
        <v>1</v>
      </c>
      <c r="G23" s="140">
        <v>0</v>
      </c>
      <c r="H23" s="141">
        <v>1</v>
      </c>
      <c r="I23" s="120"/>
    </row>
    <row r="24" spans="1:9" ht="14.25">
      <c r="A24" s="116">
        <v>12</v>
      </c>
      <c r="B24" s="140">
        <v>2</v>
      </c>
      <c r="C24" s="140">
        <v>0</v>
      </c>
      <c r="D24" s="140">
        <v>2</v>
      </c>
      <c r="E24" s="118">
        <v>67</v>
      </c>
      <c r="F24" s="139">
        <v>2</v>
      </c>
      <c r="G24" s="140">
        <v>0</v>
      </c>
      <c r="H24" s="141">
        <v>2</v>
      </c>
      <c r="I24" s="120"/>
    </row>
    <row r="25" spans="1:9" ht="14.25">
      <c r="A25" s="116">
        <v>13</v>
      </c>
      <c r="B25" s="140">
        <v>5</v>
      </c>
      <c r="C25" s="140">
        <v>1</v>
      </c>
      <c r="D25" s="140">
        <v>4</v>
      </c>
      <c r="E25" s="118">
        <v>68</v>
      </c>
      <c r="F25" s="139">
        <v>1</v>
      </c>
      <c r="G25" s="140">
        <v>0</v>
      </c>
      <c r="H25" s="141">
        <v>1</v>
      </c>
      <c r="I25" s="120"/>
    </row>
    <row r="26" spans="1:9" ht="14.25">
      <c r="A26" s="121">
        <v>14</v>
      </c>
      <c r="B26" s="137">
        <v>3</v>
      </c>
      <c r="C26" s="137">
        <v>1</v>
      </c>
      <c r="D26" s="137">
        <v>2</v>
      </c>
      <c r="E26" s="123">
        <v>69</v>
      </c>
      <c r="F26" s="136" t="s">
        <v>209</v>
      </c>
      <c r="G26" s="137" t="s">
        <v>209</v>
      </c>
      <c r="H26" s="138" t="s">
        <v>209</v>
      </c>
      <c r="I26" s="120"/>
    </row>
    <row r="27" spans="1:9" ht="10.5" customHeight="1">
      <c r="A27" s="116"/>
      <c r="B27" s="140"/>
      <c r="C27" s="140"/>
      <c r="D27" s="140"/>
      <c r="E27" s="118"/>
      <c r="F27" s="139"/>
      <c r="G27" s="140"/>
      <c r="H27" s="141"/>
      <c r="I27" s="120"/>
    </row>
    <row r="28" spans="1:9" ht="14.25">
      <c r="A28" s="116" t="s">
        <v>246</v>
      </c>
      <c r="B28" s="140">
        <v>143</v>
      </c>
      <c r="C28" s="140">
        <v>14</v>
      </c>
      <c r="D28" s="140">
        <v>129</v>
      </c>
      <c r="E28" s="118" t="s">
        <v>247</v>
      </c>
      <c r="F28" s="139">
        <v>4</v>
      </c>
      <c r="G28" s="140">
        <v>2</v>
      </c>
      <c r="H28" s="141">
        <v>2</v>
      </c>
      <c r="I28" s="120"/>
    </row>
    <row r="29" spans="1:9" ht="14.25">
      <c r="A29" s="116">
        <v>15</v>
      </c>
      <c r="B29" s="140" t="s">
        <v>209</v>
      </c>
      <c r="C29" s="140" t="s">
        <v>209</v>
      </c>
      <c r="D29" s="140" t="s">
        <v>209</v>
      </c>
      <c r="E29" s="118">
        <v>70</v>
      </c>
      <c r="F29" s="139">
        <v>1</v>
      </c>
      <c r="G29" s="140">
        <v>1</v>
      </c>
      <c r="H29" s="141">
        <v>0</v>
      </c>
      <c r="I29" s="120"/>
    </row>
    <row r="30" spans="1:9" ht="14.25">
      <c r="A30" s="116">
        <v>16</v>
      </c>
      <c r="B30" s="140">
        <v>6</v>
      </c>
      <c r="C30" s="140">
        <v>5</v>
      </c>
      <c r="D30" s="140">
        <v>1</v>
      </c>
      <c r="E30" s="118">
        <v>71</v>
      </c>
      <c r="F30" s="139">
        <v>1</v>
      </c>
      <c r="G30" s="140">
        <v>0</v>
      </c>
      <c r="H30" s="141">
        <v>1</v>
      </c>
      <c r="I30" s="120"/>
    </row>
    <row r="31" spans="1:9" ht="14.25">
      <c r="A31" s="116">
        <v>17</v>
      </c>
      <c r="B31" s="140">
        <v>2</v>
      </c>
      <c r="C31" s="140">
        <v>0</v>
      </c>
      <c r="D31" s="140">
        <v>2</v>
      </c>
      <c r="E31" s="118">
        <v>72</v>
      </c>
      <c r="F31" s="139" t="s">
        <v>209</v>
      </c>
      <c r="G31" s="140" t="s">
        <v>209</v>
      </c>
      <c r="H31" s="141" t="s">
        <v>209</v>
      </c>
      <c r="I31" s="120"/>
    </row>
    <row r="32" spans="1:9" ht="14.25">
      <c r="A32" s="116">
        <v>18</v>
      </c>
      <c r="B32" s="140">
        <v>29</v>
      </c>
      <c r="C32" s="140">
        <v>3</v>
      </c>
      <c r="D32" s="140">
        <v>26</v>
      </c>
      <c r="E32" s="118">
        <v>73</v>
      </c>
      <c r="F32" s="139" t="s">
        <v>209</v>
      </c>
      <c r="G32" s="140" t="s">
        <v>209</v>
      </c>
      <c r="H32" s="141" t="s">
        <v>209</v>
      </c>
      <c r="I32" s="120"/>
    </row>
    <row r="33" spans="1:9" ht="14.25">
      <c r="A33" s="121">
        <v>19</v>
      </c>
      <c r="B33" s="137">
        <v>106</v>
      </c>
      <c r="C33" s="137">
        <v>6</v>
      </c>
      <c r="D33" s="137">
        <v>100</v>
      </c>
      <c r="E33" s="123">
        <v>74</v>
      </c>
      <c r="F33" s="136">
        <v>2</v>
      </c>
      <c r="G33" s="137">
        <v>1</v>
      </c>
      <c r="H33" s="138">
        <v>1</v>
      </c>
      <c r="I33" s="120"/>
    </row>
    <row r="34" spans="1:9" ht="10.5" customHeight="1">
      <c r="A34" s="116"/>
      <c r="B34" s="140"/>
      <c r="C34" s="140"/>
      <c r="D34" s="140"/>
      <c r="E34" s="118"/>
      <c r="F34" s="139"/>
      <c r="G34" s="140"/>
      <c r="H34" s="141"/>
      <c r="I34" s="120"/>
    </row>
    <row r="35" spans="1:9" ht="14.25">
      <c r="A35" s="116" t="s">
        <v>248</v>
      </c>
      <c r="B35" s="140">
        <v>870</v>
      </c>
      <c r="C35" s="140">
        <v>108</v>
      </c>
      <c r="D35" s="140">
        <v>762</v>
      </c>
      <c r="E35" s="118" t="s">
        <v>249</v>
      </c>
      <c r="F35" s="139">
        <v>3</v>
      </c>
      <c r="G35" s="140">
        <v>2</v>
      </c>
      <c r="H35" s="141">
        <v>1</v>
      </c>
      <c r="I35" s="120"/>
    </row>
    <row r="36" spans="1:9" ht="14.25">
      <c r="A36" s="116">
        <v>20</v>
      </c>
      <c r="B36" s="140">
        <v>165</v>
      </c>
      <c r="C36" s="140">
        <v>8</v>
      </c>
      <c r="D36" s="140">
        <v>157</v>
      </c>
      <c r="E36" s="118">
        <v>75</v>
      </c>
      <c r="F36" s="139" t="s">
        <v>209</v>
      </c>
      <c r="G36" s="140" t="s">
        <v>209</v>
      </c>
      <c r="H36" s="141" t="s">
        <v>209</v>
      </c>
      <c r="I36" s="120"/>
    </row>
    <row r="37" spans="1:9" ht="14.25">
      <c r="A37" s="116">
        <v>21</v>
      </c>
      <c r="B37" s="140">
        <v>168</v>
      </c>
      <c r="C37" s="140">
        <v>18</v>
      </c>
      <c r="D37" s="140">
        <v>150</v>
      </c>
      <c r="E37" s="118">
        <v>76</v>
      </c>
      <c r="F37" s="139" t="s">
        <v>209</v>
      </c>
      <c r="G37" s="140" t="s">
        <v>209</v>
      </c>
      <c r="H37" s="141" t="s">
        <v>209</v>
      </c>
      <c r="I37" s="120"/>
    </row>
    <row r="38" spans="1:9" ht="14.25">
      <c r="A38" s="116">
        <v>22</v>
      </c>
      <c r="B38" s="140">
        <v>210</v>
      </c>
      <c r="C38" s="140">
        <v>36</v>
      </c>
      <c r="D38" s="140">
        <v>174</v>
      </c>
      <c r="E38" s="118">
        <v>77</v>
      </c>
      <c r="F38" s="139">
        <v>2</v>
      </c>
      <c r="G38" s="140">
        <v>2</v>
      </c>
      <c r="H38" s="141">
        <v>0</v>
      </c>
      <c r="I38" s="120"/>
    </row>
    <row r="39" spans="1:9" ht="14.25">
      <c r="A39" s="116">
        <v>23</v>
      </c>
      <c r="B39" s="140">
        <v>167</v>
      </c>
      <c r="C39" s="140">
        <v>25</v>
      </c>
      <c r="D39" s="140">
        <v>142</v>
      </c>
      <c r="E39" s="118">
        <v>78</v>
      </c>
      <c r="F39" s="139">
        <v>1</v>
      </c>
      <c r="G39" s="140">
        <v>0</v>
      </c>
      <c r="H39" s="141">
        <v>1</v>
      </c>
      <c r="I39" s="120"/>
    </row>
    <row r="40" spans="1:9" ht="14.25">
      <c r="A40" s="121">
        <v>24</v>
      </c>
      <c r="B40" s="137">
        <v>160</v>
      </c>
      <c r="C40" s="137">
        <v>21</v>
      </c>
      <c r="D40" s="137">
        <v>139</v>
      </c>
      <c r="E40" s="123">
        <v>79</v>
      </c>
      <c r="F40" s="136"/>
      <c r="G40" s="137"/>
      <c r="H40" s="138"/>
      <c r="I40" s="120"/>
    </row>
    <row r="41" spans="1:9" ht="10.5" customHeight="1">
      <c r="A41" s="116"/>
      <c r="B41" s="140"/>
      <c r="C41" s="140"/>
      <c r="D41" s="140"/>
      <c r="E41" s="118"/>
      <c r="F41" s="139"/>
      <c r="G41" s="140"/>
      <c r="H41" s="141"/>
      <c r="I41" s="120"/>
    </row>
    <row r="42" spans="1:9" ht="14.25">
      <c r="A42" s="116" t="s">
        <v>250</v>
      </c>
      <c r="B42" s="140">
        <v>627</v>
      </c>
      <c r="C42" s="140">
        <v>115</v>
      </c>
      <c r="D42" s="140">
        <v>512</v>
      </c>
      <c r="E42" s="118" t="s">
        <v>251</v>
      </c>
      <c r="F42" s="139"/>
      <c r="G42" s="140"/>
      <c r="H42" s="141"/>
      <c r="I42" s="120"/>
    </row>
    <row r="43" spans="1:9" ht="14.25">
      <c r="A43" s="116">
        <v>25</v>
      </c>
      <c r="B43" s="140">
        <v>149</v>
      </c>
      <c r="C43" s="140">
        <v>29</v>
      </c>
      <c r="D43" s="140">
        <v>120</v>
      </c>
      <c r="E43" s="118">
        <v>80</v>
      </c>
      <c r="F43" s="139"/>
      <c r="G43" s="140"/>
      <c r="H43" s="141"/>
      <c r="I43" s="120"/>
    </row>
    <row r="44" spans="1:9" ht="14.25">
      <c r="A44" s="116">
        <v>26</v>
      </c>
      <c r="B44" s="140">
        <v>129</v>
      </c>
      <c r="C44" s="140">
        <v>21</v>
      </c>
      <c r="D44" s="140">
        <v>108</v>
      </c>
      <c r="E44" s="118">
        <v>81</v>
      </c>
      <c r="F44" s="139"/>
      <c r="G44" s="140"/>
      <c r="H44" s="141"/>
      <c r="I44" s="120"/>
    </row>
    <row r="45" spans="1:9" ht="14.25">
      <c r="A45" s="116">
        <v>27</v>
      </c>
      <c r="B45" s="140">
        <v>129</v>
      </c>
      <c r="C45" s="140">
        <v>20</v>
      </c>
      <c r="D45" s="140">
        <v>109</v>
      </c>
      <c r="E45" s="118">
        <v>82</v>
      </c>
      <c r="F45" s="139"/>
      <c r="G45" s="140"/>
      <c r="H45" s="141"/>
      <c r="I45" s="120"/>
    </row>
    <row r="46" spans="1:9" ht="14.25">
      <c r="A46" s="116">
        <v>28</v>
      </c>
      <c r="B46" s="140">
        <v>112</v>
      </c>
      <c r="C46" s="140">
        <v>23</v>
      </c>
      <c r="D46" s="140">
        <v>89</v>
      </c>
      <c r="E46" s="118">
        <v>83</v>
      </c>
      <c r="F46" s="139"/>
      <c r="G46" s="140"/>
      <c r="H46" s="141"/>
      <c r="I46" s="120"/>
    </row>
    <row r="47" spans="1:9" ht="14.25">
      <c r="A47" s="121">
        <v>29</v>
      </c>
      <c r="B47" s="137">
        <v>108</v>
      </c>
      <c r="C47" s="137">
        <v>22</v>
      </c>
      <c r="D47" s="137">
        <v>86</v>
      </c>
      <c r="E47" s="123">
        <v>84</v>
      </c>
      <c r="F47" s="136"/>
      <c r="G47" s="137"/>
      <c r="H47" s="138"/>
      <c r="I47" s="120"/>
    </row>
    <row r="48" spans="1:9" ht="10.5" customHeight="1">
      <c r="A48" s="116"/>
      <c r="B48" s="140"/>
      <c r="C48" s="140"/>
      <c r="D48" s="140"/>
      <c r="E48" s="118"/>
      <c r="F48" s="139"/>
      <c r="G48" s="140"/>
      <c r="H48" s="141"/>
      <c r="I48" s="120"/>
    </row>
    <row r="49" spans="1:9" ht="14.25">
      <c r="A49" s="116" t="s">
        <v>252</v>
      </c>
      <c r="B49" s="140">
        <v>332</v>
      </c>
      <c r="C49" s="140">
        <v>91</v>
      </c>
      <c r="D49" s="140">
        <v>241</v>
      </c>
      <c r="E49" s="118" t="s">
        <v>253</v>
      </c>
      <c r="F49" s="139"/>
      <c r="G49" s="140"/>
      <c r="H49" s="141"/>
      <c r="I49" s="120"/>
    </row>
    <row r="50" spans="1:9" ht="14.25">
      <c r="A50" s="116">
        <v>30</v>
      </c>
      <c r="B50" s="140">
        <v>83</v>
      </c>
      <c r="C50" s="140">
        <v>15</v>
      </c>
      <c r="D50" s="140">
        <v>68</v>
      </c>
      <c r="E50" s="118">
        <v>85</v>
      </c>
      <c r="F50" s="139"/>
      <c r="G50" s="140"/>
      <c r="H50" s="141"/>
      <c r="I50" s="120"/>
    </row>
    <row r="51" spans="1:9" ht="14.25">
      <c r="A51" s="116">
        <v>31</v>
      </c>
      <c r="B51" s="140">
        <v>71</v>
      </c>
      <c r="C51" s="140">
        <v>22</v>
      </c>
      <c r="D51" s="140">
        <v>49</v>
      </c>
      <c r="E51" s="118">
        <v>86</v>
      </c>
      <c r="F51" s="139"/>
      <c r="G51" s="140"/>
      <c r="H51" s="141"/>
      <c r="I51" s="120"/>
    </row>
    <row r="52" spans="1:9" ht="14.25">
      <c r="A52" s="116">
        <v>32</v>
      </c>
      <c r="B52" s="140">
        <v>61</v>
      </c>
      <c r="C52" s="140">
        <v>19</v>
      </c>
      <c r="D52" s="140">
        <v>42</v>
      </c>
      <c r="E52" s="118">
        <v>87</v>
      </c>
      <c r="F52" s="139"/>
      <c r="G52" s="140"/>
      <c r="H52" s="141"/>
      <c r="I52" s="120"/>
    </row>
    <row r="53" spans="1:9" ht="14.25">
      <c r="A53" s="116">
        <v>33</v>
      </c>
      <c r="B53" s="140">
        <v>58</v>
      </c>
      <c r="C53" s="140">
        <v>10</v>
      </c>
      <c r="D53" s="140">
        <v>48</v>
      </c>
      <c r="E53" s="118">
        <v>88</v>
      </c>
      <c r="F53" s="139"/>
      <c r="G53" s="140"/>
      <c r="H53" s="141"/>
      <c r="I53" s="120"/>
    </row>
    <row r="54" spans="1:9" ht="14.25">
      <c r="A54" s="121">
        <v>34</v>
      </c>
      <c r="B54" s="137">
        <v>59</v>
      </c>
      <c r="C54" s="137">
        <v>25</v>
      </c>
      <c r="D54" s="137">
        <v>34</v>
      </c>
      <c r="E54" s="123">
        <v>89</v>
      </c>
      <c r="F54" s="136"/>
      <c r="G54" s="137"/>
      <c r="H54" s="138"/>
      <c r="I54" s="120"/>
    </row>
    <row r="55" spans="1:9" ht="10.5" customHeight="1">
      <c r="A55" s="116"/>
      <c r="B55" s="140"/>
      <c r="C55" s="140"/>
      <c r="D55" s="140"/>
      <c r="E55" s="118"/>
      <c r="F55" s="139"/>
      <c r="G55" s="140"/>
      <c r="H55" s="141"/>
      <c r="I55" s="120"/>
    </row>
    <row r="56" spans="1:9" ht="14.25">
      <c r="A56" s="116" t="s">
        <v>254</v>
      </c>
      <c r="B56" s="140">
        <v>97</v>
      </c>
      <c r="C56" s="140">
        <v>36</v>
      </c>
      <c r="D56" s="140">
        <v>61</v>
      </c>
      <c r="E56" s="118" t="s">
        <v>255</v>
      </c>
      <c r="F56" s="139"/>
      <c r="G56" s="140"/>
      <c r="H56" s="141"/>
      <c r="I56" s="120"/>
    </row>
    <row r="57" spans="1:9" ht="14.25">
      <c r="A57" s="116">
        <v>35</v>
      </c>
      <c r="B57" s="140">
        <v>34</v>
      </c>
      <c r="C57" s="140">
        <v>12</v>
      </c>
      <c r="D57" s="140">
        <v>22</v>
      </c>
      <c r="E57" s="118">
        <v>90</v>
      </c>
      <c r="F57" s="139"/>
      <c r="G57" s="140"/>
      <c r="H57" s="141"/>
      <c r="I57" s="120"/>
    </row>
    <row r="58" spans="1:9" ht="14.25">
      <c r="A58" s="116">
        <v>36</v>
      </c>
      <c r="B58" s="140">
        <v>19</v>
      </c>
      <c r="C58" s="140">
        <v>9</v>
      </c>
      <c r="D58" s="140">
        <v>10</v>
      </c>
      <c r="E58" s="118">
        <v>91</v>
      </c>
      <c r="F58" s="139"/>
      <c r="G58" s="140"/>
      <c r="H58" s="141"/>
      <c r="I58" s="120"/>
    </row>
    <row r="59" spans="1:9" ht="14.25">
      <c r="A59" s="116">
        <v>37</v>
      </c>
      <c r="B59" s="140">
        <v>20</v>
      </c>
      <c r="C59" s="140">
        <v>7</v>
      </c>
      <c r="D59" s="140">
        <v>13</v>
      </c>
      <c r="E59" s="118">
        <v>92</v>
      </c>
      <c r="F59" s="139"/>
      <c r="G59" s="140"/>
      <c r="H59" s="141"/>
      <c r="I59" s="120"/>
    </row>
    <row r="60" spans="1:9" ht="14.25">
      <c r="A60" s="116">
        <v>38</v>
      </c>
      <c r="B60" s="140">
        <v>16</v>
      </c>
      <c r="C60" s="140">
        <v>5</v>
      </c>
      <c r="D60" s="140">
        <v>11</v>
      </c>
      <c r="E60" s="118">
        <v>93</v>
      </c>
      <c r="F60" s="139"/>
      <c r="G60" s="140"/>
      <c r="H60" s="141"/>
      <c r="I60" s="120"/>
    </row>
    <row r="61" spans="1:9" ht="14.25">
      <c r="A61" s="121">
        <v>39</v>
      </c>
      <c r="B61" s="137">
        <v>8</v>
      </c>
      <c r="C61" s="137">
        <v>3</v>
      </c>
      <c r="D61" s="137">
        <v>5</v>
      </c>
      <c r="E61" s="123">
        <v>94</v>
      </c>
      <c r="F61" s="136"/>
      <c r="G61" s="137"/>
      <c r="H61" s="138"/>
      <c r="I61" s="120"/>
    </row>
    <row r="62" spans="1:9" ht="10.5" customHeight="1">
      <c r="A62" s="116"/>
      <c r="B62" s="140"/>
      <c r="C62" s="140"/>
      <c r="D62" s="140"/>
      <c r="E62" s="118"/>
      <c r="F62" s="139"/>
      <c r="G62" s="140"/>
      <c r="H62" s="141"/>
      <c r="I62" s="120"/>
    </row>
    <row r="63" spans="1:9" ht="14.25">
      <c r="A63" s="116" t="s">
        <v>256</v>
      </c>
      <c r="B63" s="140">
        <v>45</v>
      </c>
      <c r="C63" s="140">
        <v>23</v>
      </c>
      <c r="D63" s="140">
        <v>22</v>
      </c>
      <c r="E63" s="118" t="s">
        <v>257</v>
      </c>
      <c r="F63" s="139"/>
      <c r="G63" s="140"/>
      <c r="H63" s="141"/>
      <c r="I63" s="120"/>
    </row>
    <row r="64" spans="1:9" ht="14.25">
      <c r="A64" s="116">
        <v>40</v>
      </c>
      <c r="B64" s="140">
        <v>14</v>
      </c>
      <c r="C64" s="140">
        <v>5</v>
      </c>
      <c r="D64" s="140">
        <v>9</v>
      </c>
      <c r="E64" s="118">
        <v>95</v>
      </c>
      <c r="F64" s="139"/>
      <c r="G64" s="140"/>
      <c r="H64" s="141"/>
      <c r="I64" s="120"/>
    </row>
    <row r="65" spans="1:9" ht="14.25">
      <c r="A65" s="116">
        <v>41</v>
      </c>
      <c r="B65" s="140">
        <v>14</v>
      </c>
      <c r="C65" s="140">
        <v>8</v>
      </c>
      <c r="D65" s="140">
        <v>6</v>
      </c>
      <c r="E65" s="118">
        <v>96</v>
      </c>
      <c r="F65" s="139"/>
      <c r="G65" s="140"/>
      <c r="H65" s="141"/>
      <c r="I65" s="120"/>
    </row>
    <row r="66" spans="1:9" ht="14.25">
      <c r="A66" s="116">
        <v>42</v>
      </c>
      <c r="B66" s="140">
        <v>7</v>
      </c>
      <c r="C66" s="140">
        <v>4</v>
      </c>
      <c r="D66" s="140">
        <v>3</v>
      </c>
      <c r="E66" s="118">
        <v>97</v>
      </c>
      <c r="F66" s="139"/>
      <c r="G66" s="140"/>
      <c r="H66" s="141"/>
      <c r="I66" s="120"/>
    </row>
    <row r="67" spans="1:9" ht="14.25">
      <c r="A67" s="116">
        <v>43</v>
      </c>
      <c r="B67" s="140">
        <v>6</v>
      </c>
      <c r="C67" s="140">
        <v>5</v>
      </c>
      <c r="D67" s="140">
        <v>1</v>
      </c>
      <c r="E67" s="118">
        <v>98</v>
      </c>
      <c r="F67" s="139"/>
      <c r="G67" s="140"/>
      <c r="H67" s="141"/>
      <c r="I67" s="120"/>
    </row>
    <row r="68" spans="1:9" ht="14.25">
      <c r="A68" s="121">
        <v>44</v>
      </c>
      <c r="B68" s="137">
        <v>4</v>
      </c>
      <c r="C68" s="137">
        <v>1</v>
      </c>
      <c r="D68" s="137">
        <v>3</v>
      </c>
      <c r="E68" s="123">
        <v>99</v>
      </c>
      <c r="F68" s="136"/>
      <c r="G68" s="137"/>
      <c r="H68" s="138"/>
      <c r="I68" s="120"/>
    </row>
    <row r="69" spans="1:9" ht="10.5" customHeight="1">
      <c r="A69" s="116"/>
      <c r="B69" s="140"/>
      <c r="C69" s="140"/>
      <c r="D69" s="140"/>
      <c r="E69" s="118"/>
      <c r="F69" s="139"/>
      <c r="G69" s="140"/>
      <c r="H69" s="141"/>
      <c r="I69" s="120"/>
    </row>
    <row r="70" spans="1:9" ht="14.25">
      <c r="A70" s="116" t="s">
        <v>258</v>
      </c>
      <c r="B70" s="140">
        <v>24</v>
      </c>
      <c r="C70" s="140">
        <v>16</v>
      </c>
      <c r="D70" s="140">
        <v>8</v>
      </c>
      <c r="E70" s="118" t="s">
        <v>263</v>
      </c>
      <c r="F70" s="139"/>
      <c r="G70" s="140"/>
      <c r="H70" s="141"/>
      <c r="I70" s="120"/>
    </row>
    <row r="71" spans="1:9" ht="14.25">
      <c r="A71" s="116">
        <v>45</v>
      </c>
      <c r="B71" s="140">
        <v>4</v>
      </c>
      <c r="C71" s="140">
        <v>2</v>
      </c>
      <c r="D71" s="140">
        <v>2</v>
      </c>
      <c r="E71" s="118" t="s">
        <v>264</v>
      </c>
      <c r="F71" s="139"/>
      <c r="G71" s="140"/>
      <c r="H71" s="141"/>
      <c r="I71" s="120"/>
    </row>
    <row r="72" spans="1:9" ht="14.25">
      <c r="A72" s="116">
        <v>46</v>
      </c>
      <c r="B72" s="140">
        <v>5</v>
      </c>
      <c r="C72" s="140">
        <v>3</v>
      </c>
      <c r="D72" s="140">
        <v>2</v>
      </c>
      <c r="E72" s="118"/>
      <c r="F72" s="119"/>
      <c r="G72" s="117"/>
      <c r="H72" s="111"/>
      <c r="I72" s="120"/>
    </row>
    <row r="73" spans="1:9" ht="14.25">
      <c r="A73" s="116">
        <v>47</v>
      </c>
      <c r="B73" s="140">
        <v>5</v>
      </c>
      <c r="C73" s="140">
        <v>4</v>
      </c>
      <c r="D73" s="140">
        <v>1</v>
      </c>
      <c r="E73" s="118"/>
      <c r="F73" s="118"/>
      <c r="G73" s="117"/>
      <c r="H73" s="111"/>
      <c r="I73" s="120"/>
    </row>
    <row r="74" spans="1:9" ht="14.25">
      <c r="A74" s="116">
        <v>48</v>
      </c>
      <c r="B74" s="140">
        <v>5</v>
      </c>
      <c r="C74" s="140">
        <v>4</v>
      </c>
      <c r="D74" s="140">
        <v>1</v>
      </c>
      <c r="E74" s="118" t="s">
        <v>265</v>
      </c>
      <c r="F74" s="118"/>
      <c r="G74" s="117"/>
      <c r="H74" s="111"/>
      <c r="I74" s="120"/>
    </row>
    <row r="75" spans="1:8" ht="14.25">
      <c r="A75" s="121">
        <v>49</v>
      </c>
      <c r="B75" s="137">
        <v>5</v>
      </c>
      <c r="C75" s="137">
        <v>3</v>
      </c>
      <c r="D75" s="137">
        <v>2</v>
      </c>
      <c r="E75" s="118" t="s">
        <v>266</v>
      </c>
      <c r="F75" s="118"/>
      <c r="G75" s="117"/>
      <c r="H75" s="111"/>
    </row>
    <row r="76" spans="1:8" ht="14.25">
      <c r="A76" s="116"/>
      <c r="B76" s="140"/>
      <c r="C76" s="140"/>
      <c r="D76" s="140"/>
      <c r="E76" s="118" t="s">
        <v>267</v>
      </c>
      <c r="F76" s="119">
        <f>B7+B14+B21</f>
        <v>104</v>
      </c>
      <c r="G76" s="117">
        <f>C7+C14+C21</f>
        <v>56</v>
      </c>
      <c r="H76" s="111">
        <f>D7+D14+D21</f>
        <v>48</v>
      </c>
    </row>
    <row r="77" spans="1:8" ht="14.25">
      <c r="A77" s="116" t="s">
        <v>259</v>
      </c>
      <c r="B77" s="140">
        <v>19</v>
      </c>
      <c r="C77" s="140">
        <v>12</v>
      </c>
      <c r="D77" s="140">
        <v>7</v>
      </c>
      <c r="E77" s="118" t="s">
        <v>268</v>
      </c>
      <c r="F77" s="119">
        <f>B28+B35+B42+B49+B56+B63+B70+B77+F7+F14</f>
        <v>2181</v>
      </c>
      <c r="G77" s="117">
        <f>C28+C35+C42+C49+C56+C63+C70+C77+G7+G14</f>
        <v>428</v>
      </c>
      <c r="H77" s="111">
        <f>D28+D35+D42+D49+D56+D63+D70+D77+H7+H14</f>
        <v>1753</v>
      </c>
    </row>
    <row r="78" spans="1:8" ht="14.25">
      <c r="A78" s="116">
        <v>50</v>
      </c>
      <c r="B78" s="140">
        <v>4</v>
      </c>
      <c r="C78" s="140">
        <v>2</v>
      </c>
      <c r="D78" s="140">
        <v>2</v>
      </c>
      <c r="E78" s="118" t="s">
        <v>269</v>
      </c>
      <c r="F78" s="119">
        <f>F21+F28+F35+F42+F49+F56+F63+F70</f>
        <v>14</v>
      </c>
      <c r="G78" s="117">
        <f>G21+G28+G35+G42+G49+G56+G63+G70</f>
        <v>5</v>
      </c>
      <c r="H78" s="111">
        <f>H21+H28+H35+H42+H49+H56+H63+H70</f>
        <v>9</v>
      </c>
    </row>
    <row r="79" spans="1:8" ht="14.25">
      <c r="A79" s="116">
        <v>51</v>
      </c>
      <c r="B79" s="140">
        <v>2</v>
      </c>
      <c r="C79" s="140">
        <v>2</v>
      </c>
      <c r="D79" s="140">
        <v>0</v>
      </c>
      <c r="E79" s="126" t="s">
        <v>270</v>
      </c>
      <c r="F79" s="119"/>
      <c r="G79" s="117"/>
      <c r="H79" s="111"/>
    </row>
    <row r="80" spans="1:8" ht="14.25">
      <c r="A80" s="116">
        <v>52</v>
      </c>
      <c r="B80" s="140">
        <v>2</v>
      </c>
      <c r="C80" s="140">
        <v>1</v>
      </c>
      <c r="D80" s="140">
        <v>1</v>
      </c>
      <c r="E80" s="118" t="s">
        <v>267</v>
      </c>
      <c r="F80" s="127">
        <f>F76/$B$5*100</f>
        <v>4.523705959112657</v>
      </c>
      <c r="G80" s="128">
        <f>G76/$C$5*100</f>
        <v>11.451942740286299</v>
      </c>
      <c r="H80" s="129">
        <f>H76/$D$5*100</f>
        <v>2.6519337016574585</v>
      </c>
    </row>
    <row r="81" spans="1:8" ht="14.25">
      <c r="A81" s="116">
        <v>53</v>
      </c>
      <c r="B81" s="140">
        <v>5</v>
      </c>
      <c r="C81" s="140">
        <v>3</v>
      </c>
      <c r="D81" s="140">
        <v>2</v>
      </c>
      <c r="E81" s="118" t="s">
        <v>268</v>
      </c>
      <c r="F81" s="127">
        <f>F77/$B$5*100</f>
        <v>94.8673336233145</v>
      </c>
      <c r="G81" s="128">
        <f>G77/$C$5*100</f>
        <v>87.52556237218813</v>
      </c>
      <c r="H81" s="129">
        <f>H77/$D$5*100</f>
        <v>96.85082872928177</v>
      </c>
    </row>
    <row r="82" spans="1:8" ht="15" thickBot="1">
      <c r="A82" s="130">
        <v>54</v>
      </c>
      <c r="B82" s="142">
        <v>6</v>
      </c>
      <c r="C82" s="142">
        <v>4</v>
      </c>
      <c r="D82" s="142">
        <v>2</v>
      </c>
      <c r="E82" s="132" t="s">
        <v>269</v>
      </c>
      <c r="F82" s="133">
        <f>F78/$B$5*100</f>
        <v>0.6089604175728578</v>
      </c>
      <c r="G82" s="134">
        <f>G78/$C$5*100</f>
        <v>1.0224948875255624</v>
      </c>
      <c r="H82" s="135">
        <f>H78/$D$5*100</f>
        <v>0.49723756906077343</v>
      </c>
    </row>
    <row r="83" ht="14.25">
      <c r="A83" s="184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44" customWidth="1"/>
    <col min="2" max="5" width="14.625" style="143" customWidth="1"/>
    <col min="6" max="6" width="14.625" style="144" customWidth="1"/>
    <col min="7" max="8" width="14.625" style="143" customWidth="1"/>
    <col min="9" max="16384" width="9.00390625" style="143" customWidth="1"/>
  </cols>
  <sheetData>
    <row r="1" spans="1:5" ht="14.25">
      <c r="A1" s="143" t="s">
        <v>282</v>
      </c>
      <c r="E1" s="182"/>
    </row>
    <row r="2" ht="10.5" customHeight="1">
      <c r="A2" s="143"/>
    </row>
    <row r="3" ht="15" thickBot="1">
      <c r="A3" s="102" t="s">
        <v>261</v>
      </c>
    </row>
    <row r="4" spans="1:8" ht="14.25">
      <c r="A4" s="145" t="s">
        <v>262</v>
      </c>
      <c r="B4" s="146" t="s">
        <v>5</v>
      </c>
      <c r="C4" s="146" t="s">
        <v>232</v>
      </c>
      <c r="D4" s="146" t="s">
        <v>233</v>
      </c>
      <c r="E4" s="147" t="s">
        <v>262</v>
      </c>
      <c r="F4" s="147" t="s">
        <v>5</v>
      </c>
      <c r="G4" s="147" t="s">
        <v>232</v>
      </c>
      <c r="H4" s="148" t="s">
        <v>233</v>
      </c>
    </row>
    <row r="5" spans="1:8" ht="14.25">
      <c r="A5" s="149" t="s">
        <v>5</v>
      </c>
      <c r="B5" s="150">
        <f>SUM(B7,B14,B21,B28,B35,B42,B49,B56,B63,B70,B77,F7,F14,F21,F28,F35,F42,F49,F56,F63,F70,F71)</f>
        <v>31657</v>
      </c>
      <c r="C5" s="150">
        <f>SUM(C7,C14,C21,C28,C35,C42,C49,C56,C63,C70,C77,G7,G14,G21,G28,G35,G42,G49,G56,G63,G70,G71)</f>
        <v>15660</v>
      </c>
      <c r="D5" s="151">
        <f>SUM(D7,D14,D21,D28,D35,D42,D49,D56,D63,D70,D77,H7,H14,H21,H28,H35,H42,H49,H56,H63,H70,H71)</f>
        <v>15997</v>
      </c>
      <c r="E5" s="152"/>
      <c r="F5" s="153"/>
      <c r="G5" s="152"/>
      <c r="H5" s="152"/>
    </row>
    <row r="6" spans="1:8" ht="10.5" customHeight="1">
      <c r="A6" s="154"/>
      <c r="B6" s="155"/>
      <c r="C6" s="155"/>
      <c r="D6" s="155"/>
      <c r="E6" s="152"/>
      <c r="F6" s="156"/>
      <c r="G6" s="152"/>
      <c r="H6" s="152"/>
    </row>
    <row r="7" spans="1:9" ht="14.25">
      <c r="A7" s="157" t="s">
        <v>240</v>
      </c>
      <c r="B7" s="158">
        <v>2338</v>
      </c>
      <c r="C7" s="158">
        <v>1198</v>
      </c>
      <c r="D7" s="158">
        <v>1140</v>
      </c>
      <c r="E7" s="159" t="s">
        <v>241</v>
      </c>
      <c r="F7" s="160">
        <v>992</v>
      </c>
      <c r="G7" s="158">
        <v>609</v>
      </c>
      <c r="H7" s="152">
        <v>383</v>
      </c>
      <c r="I7" s="161"/>
    </row>
    <row r="8" spans="1:9" ht="14.25">
      <c r="A8" s="157">
        <v>0</v>
      </c>
      <c r="B8" s="158">
        <v>304</v>
      </c>
      <c r="C8" s="158">
        <v>153</v>
      </c>
      <c r="D8" s="158">
        <v>151</v>
      </c>
      <c r="E8" s="159">
        <v>55</v>
      </c>
      <c r="F8" s="160">
        <v>246</v>
      </c>
      <c r="G8" s="158">
        <v>148</v>
      </c>
      <c r="H8" s="152">
        <v>98</v>
      </c>
      <c r="I8" s="161"/>
    </row>
    <row r="9" spans="1:9" ht="14.25">
      <c r="A9" s="157">
        <v>1</v>
      </c>
      <c r="B9" s="158">
        <v>592</v>
      </c>
      <c r="C9" s="158">
        <v>338</v>
      </c>
      <c r="D9" s="158">
        <v>254</v>
      </c>
      <c r="E9" s="159">
        <v>56</v>
      </c>
      <c r="F9" s="160">
        <v>260</v>
      </c>
      <c r="G9" s="158">
        <v>153</v>
      </c>
      <c r="H9" s="152">
        <v>107</v>
      </c>
      <c r="I9" s="161"/>
    </row>
    <row r="10" spans="1:9" ht="14.25">
      <c r="A10" s="157">
        <v>2</v>
      </c>
      <c r="B10" s="158">
        <v>505</v>
      </c>
      <c r="C10" s="158">
        <v>241</v>
      </c>
      <c r="D10" s="158">
        <v>264</v>
      </c>
      <c r="E10" s="159">
        <v>57</v>
      </c>
      <c r="F10" s="160">
        <v>228</v>
      </c>
      <c r="G10" s="158">
        <v>143</v>
      </c>
      <c r="H10" s="152">
        <v>85</v>
      </c>
      <c r="I10" s="161"/>
    </row>
    <row r="11" spans="1:9" ht="14.25">
      <c r="A11" s="157">
        <v>3</v>
      </c>
      <c r="B11" s="158">
        <v>517</v>
      </c>
      <c r="C11" s="158">
        <v>256</v>
      </c>
      <c r="D11" s="158">
        <v>261</v>
      </c>
      <c r="E11" s="159">
        <v>58</v>
      </c>
      <c r="F11" s="160">
        <v>135</v>
      </c>
      <c r="G11" s="158">
        <v>90</v>
      </c>
      <c r="H11" s="152">
        <v>45</v>
      </c>
      <c r="I11" s="161"/>
    </row>
    <row r="12" spans="1:9" ht="14.25">
      <c r="A12" s="162">
        <v>4</v>
      </c>
      <c r="B12" s="163">
        <v>420</v>
      </c>
      <c r="C12" s="163">
        <v>210</v>
      </c>
      <c r="D12" s="163">
        <v>210</v>
      </c>
      <c r="E12" s="164">
        <v>59</v>
      </c>
      <c r="F12" s="165">
        <v>123</v>
      </c>
      <c r="G12" s="163">
        <v>75</v>
      </c>
      <c r="H12" s="166">
        <v>48</v>
      </c>
      <c r="I12" s="161"/>
    </row>
    <row r="13" spans="1:9" ht="10.5" customHeight="1">
      <c r="A13" s="157"/>
      <c r="B13" s="158"/>
      <c r="C13" s="158"/>
      <c r="D13" s="158"/>
      <c r="E13" s="159"/>
      <c r="F13" s="160"/>
      <c r="G13" s="158"/>
      <c r="H13" s="152"/>
      <c r="I13" s="161"/>
    </row>
    <row r="14" spans="1:9" ht="14.25">
      <c r="A14" s="157" t="s">
        <v>242</v>
      </c>
      <c r="B14" s="158">
        <v>1378</v>
      </c>
      <c r="C14" s="158">
        <v>694</v>
      </c>
      <c r="D14" s="158">
        <v>684</v>
      </c>
      <c r="E14" s="159" t="s">
        <v>243</v>
      </c>
      <c r="F14" s="160">
        <v>473</v>
      </c>
      <c r="G14" s="158">
        <v>274</v>
      </c>
      <c r="H14" s="152">
        <v>199</v>
      </c>
      <c r="I14" s="161"/>
    </row>
    <row r="15" spans="1:9" ht="14.25">
      <c r="A15" s="157">
        <v>5</v>
      </c>
      <c r="B15" s="158">
        <v>376</v>
      </c>
      <c r="C15" s="158">
        <v>197</v>
      </c>
      <c r="D15" s="158">
        <v>179</v>
      </c>
      <c r="E15" s="159">
        <v>60</v>
      </c>
      <c r="F15" s="160">
        <v>118</v>
      </c>
      <c r="G15" s="158">
        <v>77</v>
      </c>
      <c r="H15" s="152">
        <v>41</v>
      </c>
      <c r="I15" s="161"/>
    </row>
    <row r="16" spans="1:9" ht="14.25">
      <c r="A16" s="157">
        <v>6</v>
      </c>
      <c r="B16" s="158">
        <v>340</v>
      </c>
      <c r="C16" s="158">
        <v>169</v>
      </c>
      <c r="D16" s="158">
        <v>171</v>
      </c>
      <c r="E16" s="159">
        <v>61</v>
      </c>
      <c r="F16" s="160">
        <v>112</v>
      </c>
      <c r="G16" s="158">
        <v>68</v>
      </c>
      <c r="H16" s="152">
        <v>44</v>
      </c>
      <c r="I16" s="161"/>
    </row>
    <row r="17" spans="1:9" ht="14.25">
      <c r="A17" s="157">
        <v>7</v>
      </c>
      <c r="B17" s="158">
        <v>277</v>
      </c>
      <c r="C17" s="158">
        <v>128</v>
      </c>
      <c r="D17" s="158">
        <v>149</v>
      </c>
      <c r="E17" s="159">
        <v>62</v>
      </c>
      <c r="F17" s="160">
        <v>90</v>
      </c>
      <c r="G17" s="158">
        <v>47</v>
      </c>
      <c r="H17" s="152">
        <v>43</v>
      </c>
      <c r="I17" s="161"/>
    </row>
    <row r="18" spans="1:9" ht="14.25">
      <c r="A18" s="157">
        <v>8</v>
      </c>
      <c r="B18" s="158">
        <v>200</v>
      </c>
      <c r="C18" s="158">
        <v>102</v>
      </c>
      <c r="D18" s="158">
        <v>98</v>
      </c>
      <c r="E18" s="159">
        <v>63</v>
      </c>
      <c r="F18" s="160">
        <v>76</v>
      </c>
      <c r="G18" s="158">
        <v>39</v>
      </c>
      <c r="H18" s="152">
        <v>37</v>
      </c>
      <c r="I18" s="161"/>
    </row>
    <row r="19" spans="1:9" ht="14.25">
      <c r="A19" s="162">
        <v>9</v>
      </c>
      <c r="B19" s="163">
        <v>185</v>
      </c>
      <c r="C19" s="163">
        <v>98</v>
      </c>
      <c r="D19" s="163">
        <v>87</v>
      </c>
      <c r="E19" s="164">
        <v>64</v>
      </c>
      <c r="F19" s="165">
        <v>77</v>
      </c>
      <c r="G19" s="163">
        <v>43</v>
      </c>
      <c r="H19" s="166">
        <v>34</v>
      </c>
      <c r="I19" s="161"/>
    </row>
    <row r="20" spans="1:9" ht="10.5" customHeight="1">
      <c r="A20" s="157"/>
      <c r="B20" s="158"/>
      <c r="C20" s="158"/>
      <c r="D20" s="158"/>
      <c r="E20" s="159"/>
      <c r="F20" s="160"/>
      <c r="G20" s="158"/>
      <c r="H20" s="152"/>
      <c r="I20" s="161"/>
    </row>
    <row r="21" spans="1:9" ht="14.25">
      <c r="A21" s="157" t="s">
        <v>244</v>
      </c>
      <c r="B21" s="158">
        <v>664</v>
      </c>
      <c r="C21" s="158">
        <v>315</v>
      </c>
      <c r="D21" s="158">
        <v>349</v>
      </c>
      <c r="E21" s="159" t="s">
        <v>245</v>
      </c>
      <c r="F21" s="160">
        <v>282</v>
      </c>
      <c r="G21" s="158">
        <v>149</v>
      </c>
      <c r="H21" s="152">
        <v>133</v>
      </c>
      <c r="I21" s="161"/>
    </row>
    <row r="22" spans="1:9" ht="14.25">
      <c r="A22" s="157">
        <v>10</v>
      </c>
      <c r="B22" s="158">
        <v>151</v>
      </c>
      <c r="C22" s="158">
        <v>69</v>
      </c>
      <c r="D22" s="158">
        <v>82</v>
      </c>
      <c r="E22" s="159">
        <v>65</v>
      </c>
      <c r="F22" s="160">
        <v>61</v>
      </c>
      <c r="G22" s="158">
        <v>30</v>
      </c>
      <c r="H22" s="152">
        <v>31</v>
      </c>
      <c r="I22" s="161"/>
    </row>
    <row r="23" spans="1:9" ht="14.25">
      <c r="A23" s="157">
        <v>11</v>
      </c>
      <c r="B23" s="158">
        <v>131</v>
      </c>
      <c r="C23" s="158">
        <v>73</v>
      </c>
      <c r="D23" s="158">
        <v>58</v>
      </c>
      <c r="E23" s="159">
        <v>66</v>
      </c>
      <c r="F23" s="160">
        <v>62</v>
      </c>
      <c r="G23" s="158">
        <v>41</v>
      </c>
      <c r="H23" s="152">
        <v>21</v>
      </c>
      <c r="I23" s="161"/>
    </row>
    <row r="24" spans="1:9" ht="14.25">
      <c r="A24" s="157">
        <v>12</v>
      </c>
      <c r="B24" s="158">
        <v>134</v>
      </c>
      <c r="C24" s="158">
        <v>61</v>
      </c>
      <c r="D24" s="158">
        <v>73</v>
      </c>
      <c r="E24" s="159">
        <v>67</v>
      </c>
      <c r="F24" s="160">
        <v>48</v>
      </c>
      <c r="G24" s="158">
        <v>23</v>
      </c>
      <c r="H24" s="152">
        <v>25</v>
      </c>
      <c r="I24" s="161"/>
    </row>
    <row r="25" spans="1:9" ht="14.25">
      <c r="A25" s="157">
        <v>13</v>
      </c>
      <c r="B25" s="158">
        <v>154</v>
      </c>
      <c r="C25" s="158">
        <v>80</v>
      </c>
      <c r="D25" s="158">
        <v>74</v>
      </c>
      <c r="E25" s="159">
        <v>68</v>
      </c>
      <c r="F25" s="160">
        <v>64</v>
      </c>
      <c r="G25" s="158">
        <v>29</v>
      </c>
      <c r="H25" s="152">
        <v>35</v>
      </c>
      <c r="I25" s="161"/>
    </row>
    <row r="26" spans="1:9" ht="14.25">
      <c r="A26" s="162">
        <v>14</v>
      </c>
      <c r="B26" s="163">
        <v>94</v>
      </c>
      <c r="C26" s="163">
        <v>32</v>
      </c>
      <c r="D26" s="163">
        <v>62</v>
      </c>
      <c r="E26" s="164">
        <v>69</v>
      </c>
      <c r="F26" s="165">
        <v>47</v>
      </c>
      <c r="G26" s="163">
        <v>26</v>
      </c>
      <c r="H26" s="166">
        <v>21</v>
      </c>
      <c r="I26" s="161"/>
    </row>
    <row r="27" spans="1:9" ht="10.5" customHeight="1">
      <c r="A27" s="157"/>
      <c r="B27" s="158"/>
      <c r="C27" s="158"/>
      <c r="D27" s="158"/>
      <c r="E27" s="159"/>
      <c r="F27" s="160"/>
      <c r="G27" s="158"/>
      <c r="H27" s="152"/>
      <c r="I27" s="161"/>
    </row>
    <row r="28" spans="1:9" ht="14.25">
      <c r="A28" s="157" t="s">
        <v>246</v>
      </c>
      <c r="B28" s="158">
        <v>1855</v>
      </c>
      <c r="C28" s="158">
        <v>1006</v>
      </c>
      <c r="D28" s="158">
        <v>849</v>
      </c>
      <c r="E28" s="159" t="s">
        <v>247</v>
      </c>
      <c r="F28" s="160">
        <v>242</v>
      </c>
      <c r="G28" s="158">
        <v>94</v>
      </c>
      <c r="H28" s="152">
        <v>148</v>
      </c>
      <c r="I28" s="161"/>
    </row>
    <row r="29" spans="1:9" ht="14.25">
      <c r="A29" s="157">
        <v>15</v>
      </c>
      <c r="B29" s="158">
        <v>150</v>
      </c>
      <c r="C29" s="158">
        <v>71</v>
      </c>
      <c r="D29" s="158">
        <v>79</v>
      </c>
      <c r="E29" s="159">
        <v>70</v>
      </c>
      <c r="F29" s="160">
        <v>41</v>
      </c>
      <c r="G29" s="158">
        <v>23</v>
      </c>
      <c r="H29" s="152">
        <v>18</v>
      </c>
      <c r="I29" s="161"/>
    </row>
    <row r="30" spans="1:9" ht="14.25">
      <c r="A30" s="157">
        <v>16</v>
      </c>
      <c r="B30" s="158">
        <v>230</v>
      </c>
      <c r="C30" s="158">
        <v>121</v>
      </c>
      <c r="D30" s="158">
        <v>109</v>
      </c>
      <c r="E30" s="159">
        <v>71</v>
      </c>
      <c r="F30" s="160">
        <v>66</v>
      </c>
      <c r="G30" s="158">
        <v>23</v>
      </c>
      <c r="H30" s="152">
        <v>43</v>
      </c>
      <c r="I30" s="161"/>
    </row>
    <row r="31" spans="1:9" ht="14.25">
      <c r="A31" s="157">
        <v>17</v>
      </c>
      <c r="B31" s="158">
        <v>104</v>
      </c>
      <c r="C31" s="158">
        <v>51</v>
      </c>
      <c r="D31" s="158">
        <v>53</v>
      </c>
      <c r="E31" s="159">
        <v>72</v>
      </c>
      <c r="F31" s="160">
        <v>35</v>
      </c>
      <c r="G31" s="158">
        <v>15</v>
      </c>
      <c r="H31" s="152">
        <v>20</v>
      </c>
      <c r="I31" s="161"/>
    </row>
    <row r="32" spans="1:9" ht="14.25">
      <c r="A32" s="157">
        <v>18</v>
      </c>
      <c r="B32" s="158">
        <v>341</v>
      </c>
      <c r="C32" s="158">
        <v>188</v>
      </c>
      <c r="D32" s="158">
        <v>153</v>
      </c>
      <c r="E32" s="159">
        <v>73</v>
      </c>
      <c r="F32" s="160">
        <v>54</v>
      </c>
      <c r="G32" s="158">
        <v>19</v>
      </c>
      <c r="H32" s="152">
        <v>35</v>
      </c>
      <c r="I32" s="161"/>
    </row>
    <row r="33" spans="1:9" ht="14.25">
      <c r="A33" s="162">
        <v>19</v>
      </c>
      <c r="B33" s="163">
        <v>1030</v>
      </c>
      <c r="C33" s="163">
        <v>575</v>
      </c>
      <c r="D33" s="163">
        <v>455</v>
      </c>
      <c r="E33" s="164">
        <v>74</v>
      </c>
      <c r="F33" s="165">
        <v>46</v>
      </c>
      <c r="G33" s="163">
        <v>14</v>
      </c>
      <c r="H33" s="166">
        <v>32</v>
      </c>
      <c r="I33" s="161"/>
    </row>
    <row r="34" spans="1:9" ht="10.5" customHeight="1">
      <c r="A34" s="157"/>
      <c r="B34" s="158"/>
      <c r="C34" s="158"/>
      <c r="D34" s="158"/>
      <c r="E34" s="159"/>
      <c r="F34" s="160"/>
      <c r="G34" s="158"/>
      <c r="H34" s="152"/>
      <c r="I34" s="161"/>
    </row>
    <row r="35" spans="1:9" ht="14.25">
      <c r="A35" s="157" t="s">
        <v>248</v>
      </c>
      <c r="B35" s="158">
        <v>6005</v>
      </c>
      <c r="C35" s="158">
        <v>2702</v>
      </c>
      <c r="D35" s="158">
        <v>3303</v>
      </c>
      <c r="E35" s="159" t="s">
        <v>249</v>
      </c>
      <c r="F35" s="160">
        <v>203</v>
      </c>
      <c r="G35" s="158">
        <v>87</v>
      </c>
      <c r="H35" s="152">
        <v>116</v>
      </c>
      <c r="I35" s="161"/>
    </row>
    <row r="36" spans="1:9" ht="14.25">
      <c r="A36" s="157">
        <v>20</v>
      </c>
      <c r="B36" s="158">
        <v>827</v>
      </c>
      <c r="C36" s="158">
        <v>409</v>
      </c>
      <c r="D36" s="158">
        <v>418</v>
      </c>
      <c r="E36" s="159">
        <v>75</v>
      </c>
      <c r="F36" s="160">
        <v>43</v>
      </c>
      <c r="G36" s="158">
        <v>22</v>
      </c>
      <c r="H36" s="152">
        <v>21</v>
      </c>
      <c r="I36" s="161"/>
    </row>
    <row r="37" spans="1:9" ht="14.25">
      <c r="A37" s="157">
        <v>21</v>
      </c>
      <c r="B37" s="158">
        <v>1112</v>
      </c>
      <c r="C37" s="158">
        <v>466</v>
      </c>
      <c r="D37" s="158">
        <v>646</v>
      </c>
      <c r="E37" s="159">
        <v>76</v>
      </c>
      <c r="F37" s="160">
        <v>38</v>
      </c>
      <c r="G37" s="158">
        <v>19</v>
      </c>
      <c r="H37" s="152">
        <v>19</v>
      </c>
      <c r="I37" s="161"/>
    </row>
    <row r="38" spans="1:9" ht="14.25">
      <c r="A38" s="157">
        <v>22</v>
      </c>
      <c r="B38" s="158">
        <v>1098</v>
      </c>
      <c r="C38" s="158">
        <v>470</v>
      </c>
      <c r="D38" s="158">
        <v>628</v>
      </c>
      <c r="E38" s="159">
        <v>77</v>
      </c>
      <c r="F38" s="160">
        <v>46</v>
      </c>
      <c r="G38" s="158">
        <v>18</v>
      </c>
      <c r="H38" s="152">
        <v>28</v>
      </c>
      <c r="I38" s="161"/>
    </row>
    <row r="39" spans="1:9" ht="14.25">
      <c r="A39" s="157">
        <v>23</v>
      </c>
      <c r="B39" s="158">
        <v>1588</v>
      </c>
      <c r="C39" s="158">
        <v>730</v>
      </c>
      <c r="D39" s="158">
        <v>858</v>
      </c>
      <c r="E39" s="159">
        <v>78</v>
      </c>
      <c r="F39" s="160">
        <v>50</v>
      </c>
      <c r="G39" s="158">
        <v>18</v>
      </c>
      <c r="H39" s="152">
        <v>32</v>
      </c>
      <c r="I39" s="161"/>
    </row>
    <row r="40" spans="1:9" ht="14.25">
      <c r="A40" s="162">
        <v>24</v>
      </c>
      <c r="B40" s="163">
        <v>1380</v>
      </c>
      <c r="C40" s="163">
        <v>627</v>
      </c>
      <c r="D40" s="163">
        <v>753</v>
      </c>
      <c r="E40" s="164">
        <v>79</v>
      </c>
      <c r="F40" s="165">
        <v>26</v>
      </c>
      <c r="G40" s="163">
        <v>10</v>
      </c>
      <c r="H40" s="166">
        <v>16</v>
      </c>
      <c r="I40" s="161"/>
    </row>
    <row r="41" spans="1:9" ht="10.5" customHeight="1">
      <c r="A41" s="157"/>
      <c r="B41" s="158"/>
      <c r="C41" s="158"/>
      <c r="D41" s="158"/>
      <c r="E41" s="159"/>
      <c r="F41" s="160"/>
      <c r="G41" s="158"/>
      <c r="H41" s="152"/>
      <c r="I41" s="161"/>
    </row>
    <row r="42" spans="1:9" ht="14.25">
      <c r="A42" s="157" t="s">
        <v>250</v>
      </c>
      <c r="B42" s="158">
        <v>6271</v>
      </c>
      <c r="C42" s="158">
        <v>2887</v>
      </c>
      <c r="D42" s="158">
        <v>3384</v>
      </c>
      <c r="E42" s="159" t="s">
        <v>251</v>
      </c>
      <c r="F42" s="160">
        <v>189</v>
      </c>
      <c r="G42" s="158">
        <v>42</v>
      </c>
      <c r="H42" s="152">
        <v>147</v>
      </c>
      <c r="I42" s="161"/>
    </row>
    <row r="43" spans="1:9" ht="14.25">
      <c r="A43" s="157">
        <v>25</v>
      </c>
      <c r="B43" s="158">
        <v>1401</v>
      </c>
      <c r="C43" s="158">
        <v>680</v>
      </c>
      <c r="D43" s="158">
        <v>721</v>
      </c>
      <c r="E43" s="159">
        <v>80</v>
      </c>
      <c r="F43" s="160">
        <v>40</v>
      </c>
      <c r="G43" s="158">
        <v>7</v>
      </c>
      <c r="H43" s="152">
        <v>33</v>
      </c>
      <c r="I43" s="161"/>
    </row>
    <row r="44" spans="1:9" ht="14.25">
      <c r="A44" s="157">
        <v>26</v>
      </c>
      <c r="B44" s="158">
        <v>1333</v>
      </c>
      <c r="C44" s="158">
        <v>608</v>
      </c>
      <c r="D44" s="158">
        <v>725</v>
      </c>
      <c r="E44" s="159">
        <v>81</v>
      </c>
      <c r="F44" s="160">
        <v>44</v>
      </c>
      <c r="G44" s="158">
        <v>15</v>
      </c>
      <c r="H44" s="152">
        <v>29</v>
      </c>
      <c r="I44" s="161"/>
    </row>
    <row r="45" spans="1:9" ht="14.25">
      <c r="A45" s="157">
        <v>27</v>
      </c>
      <c r="B45" s="158">
        <v>1223</v>
      </c>
      <c r="C45" s="158">
        <v>555</v>
      </c>
      <c r="D45" s="158">
        <v>668</v>
      </c>
      <c r="E45" s="159">
        <v>82</v>
      </c>
      <c r="F45" s="160">
        <v>30</v>
      </c>
      <c r="G45" s="158">
        <v>7</v>
      </c>
      <c r="H45" s="152">
        <v>23</v>
      </c>
      <c r="I45" s="161"/>
    </row>
    <row r="46" spans="1:9" ht="14.25">
      <c r="A46" s="157">
        <v>28</v>
      </c>
      <c r="B46" s="158">
        <v>1160</v>
      </c>
      <c r="C46" s="158">
        <v>542</v>
      </c>
      <c r="D46" s="158">
        <v>618</v>
      </c>
      <c r="E46" s="159">
        <v>83</v>
      </c>
      <c r="F46" s="160">
        <v>29</v>
      </c>
      <c r="G46" s="158">
        <v>7</v>
      </c>
      <c r="H46" s="152">
        <v>22</v>
      </c>
      <c r="I46" s="161"/>
    </row>
    <row r="47" spans="1:9" ht="14.25">
      <c r="A47" s="162">
        <v>29</v>
      </c>
      <c r="B47" s="163">
        <v>1154</v>
      </c>
      <c r="C47" s="163">
        <v>502</v>
      </c>
      <c r="D47" s="163">
        <v>652</v>
      </c>
      <c r="E47" s="164">
        <v>84</v>
      </c>
      <c r="F47" s="165">
        <v>46</v>
      </c>
      <c r="G47" s="163">
        <v>6</v>
      </c>
      <c r="H47" s="166">
        <v>40</v>
      </c>
      <c r="I47" s="161"/>
    </row>
    <row r="48" spans="1:9" ht="10.5" customHeight="1">
      <c r="A48" s="157"/>
      <c r="B48" s="158"/>
      <c r="C48" s="158"/>
      <c r="D48" s="158"/>
      <c r="E48" s="159"/>
      <c r="F48" s="160"/>
      <c r="G48" s="158"/>
      <c r="H48" s="152"/>
      <c r="I48" s="161"/>
    </row>
    <row r="49" spans="1:9" ht="14.25">
      <c r="A49" s="157" t="s">
        <v>252</v>
      </c>
      <c r="B49" s="158">
        <v>4469</v>
      </c>
      <c r="C49" s="158">
        <v>2051</v>
      </c>
      <c r="D49" s="158">
        <v>2418</v>
      </c>
      <c r="E49" s="159" t="s">
        <v>253</v>
      </c>
      <c r="F49" s="160">
        <v>121</v>
      </c>
      <c r="G49" s="158">
        <v>34</v>
      </c>
      <c r="H49" s="152">
        <v>87</v>
      </c>
      <c r="I49" s="161"/>
    </row>
    <row r="50" spans="1:9" ht="14.25">
      <c r="A50" s="157">
        <v>30</v>
      </c>
      <c r="B50" s="158">
        <v>1080</v>
      </c>
      <c r="C50" s="158">
        <v>489</v>
      </c>
      <c r="D50" s="158">
        <v>591</v>
      </c>
      <c r="E50" s="159">
        <v>85</v>
      </c>
      <c r="F50" s="160">
        <v>26</v>
      </c>
      <c r="G50" s="158">
        <v>10</v>
      </c>
      <c r="H50" s="152">
        <v>16</v>
      </c>
      <c r="I50" s="161"/>
    </row>
    <row r="51" spans="1:9" ht="14.25">
      <c r="A51" s="157">
        <v>31</v>
      </c>
      <c r="B51" s="158">
        <v>1042</v>
      </c>
      <c r="C51" s="158">
        <v>472</v>
      </c>
      <c r="D51" s="158">
        <v>570</v>
      </c>
      <c r="E51" s="159">
        <v>86</v>
      </c>
      <c r="F51" s="160">
        <v>25</v>
      </c>
      <c r="G51" s="158">
        <v>5</v>
      </c>
      <c r="H51" s="152">
        <v>20</v>
      </c>
      <c r="I51" s="161"/>
    </row>
    <row r="52" spans="1:9" ht="14.25">
      <c r="A52" s="157">
        <v>32</v>
      </c>
      <c r="B52" s="158">
        <v>868</v>
      </c>
      <c r="C52" s="158">
        <v>388</v>
      </c>
      <c r="D52" s="158">
        <v>480</v>
      </c>
      <c r="E52" s="159">
        <v>87</v>
      </c>
      <c r="F52" s="160">
        <v>26</v>
      </c>
      <c r="G52" s="158">
        <v>4</v>
      </c>
      <c r="H52" s="152">
        <v>22</v>
      </c>
      <c r="I52" s="161"/>
    </row>
    <row r="53" spans="1:9" ht="14.25">
      <c r="A53" s="157">
        <v>33</v>
      </c>
      <c r="B53" s="158">
        <v>815</v>
      </c>
      <c r="C53" s="158">
        <v>387</v>
      </c>
      <c r="D53" s="158">
        <v>428</v>
      </c>
      <c r="E53" s="159">
        <v>88</v>
      </c>
      <c r="F53" s="160">
        <v>27</v>
      </c>
      <c r="G53" s="158">
        <v>9</v>
      </c>
      <c r="H53" s="152">
        <v>18</v>
      </c>
      <c r="I53" s="161"/>
    </row>
    <row r="54" spans="1:9" ht="14.25">
      <c r="A54" s="162">
        <v>34</v>
      </c>
      <c r="B54" s="163">
        <v>664</v>
      </c>
      <c r="C54" s="163">
        <v>315</v>
      </c>
      <c r="D54" s="163">
        <v>349</v>
      </c>
      <c r="E54" s="164">
        <v>89</v>
      </c>
      <c r="F54" s="165">
        <v>17</v>
      </c>
      <c r="G54" s="163">
        <v>6</v>
      </c>
      <c r="H54" s="166">
        <v>11</v>
      </c>
      <c r="I54" s="161"/>
    </row>
    <row r="55" spans="1:9" ht="10.5" customHeight="1">
      <c r="A55" s="157"/>
      <c r="B55" s="158"/>
      <c r="C55" s="158"/>
      <c r="D55" s="158"/>
      <c r="E55" s="159"/>
      <c r="F55" s="160"/>
      <c r="G55" s="158"/>
      <c r="H55" s="152"/>
      <c r="I55" s="161"/>
    </row>
    <row r="56" spans="1:9" ht="14.25">
      <c r="A56" s="157" t="s">
        <v>254</v>
      </c>
      <c r="B56" s="158">
        <v>2308</v>
      </c>
      <c r="C56" s="158">
        <v>1227</v>
      </c>
      <c r="D56" s="158">
        <v>1081</v>
      </c>
      <c r="E56" s="159" t="s">
        <v>255</v>
      </c>
      <c r="F56" s="160">
        <v>49</v>
      </c>
      <c r="G56" s="158">
        <v>17</v>
      </c>
      <c r="H56" s="152">
        <v>32</v>
      </c>
      <c r="I56" s="161"/>
    </row>
    <row r="57" spans="1:9" ht="14.25">
      <c r="A57" s="157">
        <v>35</v>
      </c>
      <c r="B57" s="158">
        <v>579</v>
      </c>
      <c r="C57" s="158">
        <v>296</v>
      </c>
      <c r="D57" s="158">
        <v>283</v>
      </c>
      <c r="E57" s="159">
        <v>90</v>
      </c>
      <c r="F57" s="160">
        <v>18</v>
      </c>
      <c r="G57" s="158">
        <v>6</v>
      </c>
      <c r="H57" s="152">
        <v>12</v>
      </c>
      <c r="I57" s="161"/>
    </row>
    <row r="58" spans="1:9" ht="14.25">
      <c r="A58" s="157">
        <v>36</v>
      </c>
      <c r="B58" s="158">
        <v>545</v>
      </c>
      <c r="C58" s="158">
        <v>277</v>
      </c>
      <c r="D58" s="158">
        <v>268</v>
      </c>
      <c r="E58" s="159">
        <v>91</v>
      </c>
      <c r="F58" s="160">
        <v>16</v>
      </c>
      <c r="G58" s="158">
        <v>5</v>
      </c>
      <c r="H58" s="152">
        <v>11</v>
      </c>
      <c r="I58" s="161"/>
    </row>
    <row r="59" spans="1:9" ht="14.25">
      <c r="A59" s="157">
        <v>37</v>
      </c>
      <c r="B59" s="158">
        <v>485</v>
      </c>
      <c r="C59" s="158">
        <v>274</v>
      </c>
      <c r="D59" s="158">
        <v>211</v>
      </c>
      <c r="E59" s="159">
        <v>92</v>
      </c>
      <c r="F59" s="160">
        <v>3</v>
      </c>
      <c r="G59" s="158">
        <v>1</v>
      </c>
      <c r="H59" s="152">
        <v>2</v>
      </c>
      <c r="I59" s="161"/>
    </row>
    <row r="60" spans="1:9" ht="14.25">
      <c r="A60" s="157">
        <v>38</v>
      </c>
      <c r="B60" s="158">
        <v>317</v>
      </c>
      <c r="C60" s="158">
        <v>175</v>
      </c>
      <c r="D60" s="158">
        <v>142</v>
      </c>
      <c r="E60" s="159">
        <v>93</v>
      </c>
      <c r="F60" s="160">
        <v>9</v>
      </c>
      <c r="G60" s="158">
        <v>5</v>
      </c>
      <c r="H60" s="152">
        <v>4</v>
      </c>
      <c r="I60" s="161"/>
    </row>
    <row r="61" spans="1:9" ht="14.25">
      <c r="A61" s="162">
        <v>39</v>
      </c>
      <c r="B61" s="163">
        <v>382</v>
      </c>
      <c r="C61" s="163">
        <v>205</v>
      </c>
      <c r="D61" s="163">
        <v>177</v>
      </c>
      <c r="E61" s="164">
        <v>94</v>
      </c>
      <c r="F61" s="165">
        <v>3</v>
      </c>
      <c r="G61" s="163"/>
      <c r="H61" s="166">
        <v>3</v>
      </c>
      <c r="I61" s="161"/>
    </row>
    <row r="62" spans="1:9" ht="10.5" customHeight="1">
      <c r="A62" s="157"/>
      <c r="B62" s="158"/>
      <c r="C62" s="158"/>
      <c r="D62" s="158"/>
      <c r="E62" s="159"/>
      <c r="F62" s="160"/>
      <c r="G62" s="158"/>
      <c r="H62" s="152"/>
      <c r="I62" s="161"/>
    </row>
    <row r="63" spans="1:9" ht="14.25">
      <c r="A63" s="157" t="s">
        <v>256</v>
      </c>
      <c r="B63" s="158">
        <v>1535</v>
      </c>
      <c r="C63" s="158">
        <v>903</v>
      </c>
      <c r="D63" s="158">
        <v>632</v>
      </c>
      <c r="E63" s="159" t="s">
        <v>257</v>
      </c>
      <c r="F63" s="160">
        <v>12</v>
      </c>
      <c r="G63" s="158">
        <v>1</v>
      </c>
      <c r="H63" s="152">
        <v>11</v>
      </c>
      <c r="I63" s="161"/>
    </row>
    <row r="64" spans="1:9" ht="14.25">
      <c r="A64" s="157">
        <v>40</v>
      </c>
      <c r="B64" s="158">
        <v>371</v>
      </c>
      <c r="C64" s="158">
        <v>218</v>
      </c>
      <c r="D64" s="158">
        <v>153</v>
      </c>
      <c r="E64" s="159">
        <v>95</v>
      </c>
      <c r="F64" s="160">
        <v>7</v>
      </c>
      <c r="G64" s="158">
        <v>1</v>
      </c>
      <c r="H64" s="152">
        <v>6</v>
      </c>
      <c r="I64" s="161"/>
    </row>
    <row r="65" spans="1:9" ht="14.25">
      <c r="A65" s="157">
        <v>41</v>
      </c>
      <c r="B65" s="158">
        <v>315</v>
      </c>
      <c r="C65" s="158">
        <v>192</v>
      </c>
      <c r="D65" s="158">
        <v>123</v>
      </c>
      <c r="E65" s="159">
        <v>96</v>
      </c>
      <c r="F65" s="160">
        <v>3</v>
      </c>
      <c r="G65" s="158"/>
      <c r="H65" s="152">
        <v>3</v>
      </c>
      <c r="I65" s="161"/>
    </row>
    <row r="66" spans="1:9" ht="14.25">
      <c r="A66" s="157">
        <v>42</v>
      </c>
      <c r="B66" s="158">
        <v>277</v>
      </c>
      <c r="C66" s="158">
        <v>151</v>
      </c>
      <c r="D66" s="158">
        <v>126</v>
      </c>
      <c r="E66" s="159">
        <v>97</v>
      </c>
      <c r="F66" s="160">
        <v>2</v>
      </c>
      <c r="G66" s="158"/>
      <c r="H66" s="152">
        <v>2</v>
      </c>
      <c r="I66" s="161"/>
    </row>
    <row r="67" spans="1:9" ht="14.25">
      <c r="A67" s="157">
        <v>43</v>
      </c>
      <c r="B67" s="158">
        <v>284</v>
      </c>
      <c r="C67" s="158">
        <v>163</v>
      </c>
      <c r="D67" s="158">
        <v>121</v>
      </c>
      <c r="E67" s="159">
        <v>98</v>
      </c>
      <c r="F67" s="160"/>
      <c r="G67" s="158"/>
      <c r="H67" s="152"/>
      <c r="I67" s="161"/>
    </row>
    <row r="68" spans="1:9" ht="14.25">
      <c r="A68" s="162">
        <v>44</v>
      </c>
      <c r="B68" s="163">
        <v>288</v>
      </c>
      <c r="C68" s="163">
        <v>179</v>
      </c>
      <c r="D68" s="163">
        <v>109</v>
      </c>
      <c r="E68" s="164">
        <v>99</v>
      </c>
      <c r="F68" s="165"/>
      <c r="G68" s="163"/>
      <c r="H68" s="166"/>
      <c r="I68" s="161"/>
    </row>
    <row r="69" spans="1:9" ht="10.5" customHeight="1">
      <c r="A69" s="157"/>
      <c r="B69" s="158"/>
      <c r="C69" s="158"/>
      <c r="D69" s="158"/>
      <c r="E69" s="159"/>
      <c r="F69" s="160"/>
      <c r="G69" s="158"/>
      <c r="H69" s="152"/>
      <c r="I69" s="161"/>
    </row>
    <row r="70" spans="1:9" ht="14.25">
      <c r="A70" s="157" t="s">
        <v>258</v>
      </c>
      <c r="B70" s="158">
        <v>1150</v>
      </c>
      <c r="C70" s="158">
        <v>683</v>
      </c>
      <c r="D70" s="158">
        <v>467</v>
      </c>
      <c r="E70" s="159" t="s">
        <v>263</v>
      </c>
      <c r="F70" s="160">
        <v>1</v>
      </c>
      <c r="G70" s="158">
        <v>1</v>
      </c>
      <c r="H70" s="152"/>
      <c r="I70" s="161"/>
    </row>
    <row r="71" spans="1:9" ht="14.25">
      <c r="A71" s="157">
        <v>45</v>
      </c>
      <c r="B71" s="158">
        <v>266</v>
      </c>
      <c r="C71" s="158">
        <v>145</v>
      </c>
      <c r="D71" s="158">
        <v>121</v>
      </c>
      <c r="E71" s="159" t="s">
        <v>264</v>
      </c>
      <c r="F71" s="160"/>
      <c r="G71" s="158"/>
      <c r="H71" s="152"/>
      <c r="I71" s="161"/>
    </row>
    <row r="72" spans="1:9" ht="14.25">
      <c r="A72" s="157">
        <v>46</v>
      </c>
      <c r="B72" s="158">
        <v>239</v>
      </c>
      <c r="C72" s="158">
        <v>148</v>
      </c>
      <c r="D72" s="158">
        <v>91</v>
      </c>
      <c r="E72" s="159"/>
      <c r="F72" s="160"/>
      <c r="G72" s="158"/>
      <c r="H72" s="152"/>
      <c r="I72" s="161"/>
    </row>
    <row r="73" spans="1:9" ht="14.25">
      <c r="A73" s="157">
        <v>47</v>
      </c>
      <c r="B73" s="158">
        <v>198</v>
      </c>
      <c r="C73" s="158">
        <v>111</v>
      </c>
      <c r="D73" s="158">
        <v>87</v>
      </c>
      <c r="E73" s="159"/>
      <c r="F73" s="159"/>
      <c r="G73" s="158"/>
      <c r="H73" s="152"/>
      <c r="I73" s="161"/>
    </row>
    <row r="74" spans="1:9" ht="14.25">
      <c r="A74" s="157">
        <v>48</v>
      </c>
      <c r="B74" s="158">
        <v>226</v>
      </c>
      <c r="C74" s="158">
        <v>142</v>
      </c>
      <c r="D74" s="158">
        <v>84</v>
      </c>
      <c r="E74" s="159" t="s">
        <v>265</v>
      </c>
      <c r="F74" s="159"/>
      <c r="G74" s="158"/>
      <c r="H74" s="152"/>
      <c r="I74" s="161"/>
    </row>
    <row r="75" spans="1:8" ht="14.25">
      <c r="A75" s="162">
        <v>49</v>
      </c>
      <c r="B75" s="163">
        <v>221</v>
      </c>
      <c r="C75" s="163">
        <v>137</v>
      </c>
      <c r="D75" s="163">
        <v>84</v>
      </c>
      <c r="E75" s="159" t="s">
        <v>266</v>
      </c>
      <c r="F75" s="159"/>
      <c r="G75" s="158"/>
      <c r="H75" s="152"/>
    </row>
    <row r="76" spans="1:8" ht="14.25">
      <c r="A76" s="157"/>
      <c r="B76" s="158"/>
      <c r="C76" s="158"/>
      <c r="D76" s="158"/>
      <c r="E76" s="159" t="s">
        <v>267</v>
      </c>
      <c r="F76" s="160">
        <f>B7+B14+B21</f>
        <v>4380</v>
      </c>
      <c r="G76" s="158">
        <f>C7+C14+C21</f>
        <v>2207</v>
      </c>
      <c r="H76" s="152">
        <f>D7+D14+D21</f>
        <v>2173</v>
      </c>
    </row>
    <row r="77" spans="1:8" ht="14.25">
      <c r="A77" s="157" t="s">
        <v>259</v>
      </c>
      <c r="B77" s="158">
        <v>1120</v>
      </c>
      <c r="C77" s="158">
        <v>686</v>
      </c>
      <c r="D77" s="158">
        <v>434</v>
      </c>
      <c r="E77" s="159" t="s">
        <v>268</v>
      </c>
      <c r="F77" s="160">
        <f>B28+B35+B42+B49+B56+B63+B70+B77+F7+F14</f>
        <v>26178</v>
      </c>
      <c r="G77" s="158">
        <f>C28+C35+C42+C49+C56+C63+C70+C77+G7+G14</f>
        <v>13028</v>
      </c>
      <c r="H77" s="152">
        <f>D28+D35+D42+D49+D56+D63+D70+D77+H7+H14</f>
        <v>13150</v>
      </c>
    </row>
    <row r="78" spans="1:8" ht="14.25">
      <c r="A78" s="157">
        <v>50</v>
      </c>
      <c r="B78" s="158">
        <v>226</v>
      </c>
      <c r="C78" s="158">
        <v>128</v>
      </c>
      <c r="D78" s="158">
        <v>98</v>
      </c>
      <c r="E78" s="159" t="s">
        <v>269</v>
      </c>
      <c r="F78" s="160">
        <f>F21+F28+F35+F42+F49+F56+F63+F70</f>
        <v>1099</v>
      </c>
      <c r="G78" s="158">
        <f>G21+G28+G35+G42+G49+G56+G63+G70</f>
        <v>425</v>
      </c>
      <c r="H78" s="152">
        <f>H21+H28+H35+H42+H49+H56+H63+H70</f>
        <v>674</v>
      </c>
    </row>
    <row r="79" spans="1:8" ht="14.25">
      <c r="A79" s="157">
        <v>51</v>
      </c>
      <c r="B79" s="158">
        <v>205</v>
      </c>
      <c r="C79" s="158">
        <v>127</v>
      </c>
      <c r="D79" s="158">
        <v>78</v>
      </c>
      <c r="E79" s="167" t="s">
        <v>270</v>
      </c>
      <c r="F79" s="160"/>
      <c r="G79" s="158"/>
      <c r="H79" s="152"/>
    </row>
    <row r="80" spans="1:8" ht="14.25">
      <c r="A80" s="157">
        <v>52</v>
      </c>
      <c r="B80" s="158">
        <v>216</v>
      </c>
      <c r="C80" s="158">
        <v>123</v>
      </c>
      <c r="D80" s="158">
        <v>93</v>
      </c>
      <c r="E80" s="159" t="s">
        <v>267</v>
      </c>
      <c r="F80" s="168">
        <f>F76/$B$5*100</f>
        <v>13.835802508134062</v>
      </c>
      <c r="G80" s="169">
        <f>G76/$C$5*100</f>
        <v>14.093231162196679</v>
      </c>
      <c r="H80" s="170">
        <f>H76/$D$5*100</f>
        <v>13.58379696193036</v>
      </c>
    </row>
    <row r="81" spans="1:8" ht="14.25">
      <c r="A81" s="157">
        <v>53</v>
      </c>
      <c r="B81" s="158">
        <v>229</v>
      </c>
      <c r="C81" s="158">
        <v>146</v>
      </c>
      <c r="D81" s="158">
        <v>83</v>
      </c>
      <c r="E81" s="159" t="s">
        <v>268</v>
      </c>
      <c r="F81" s="168">
        <f>F77/$B$5*100</f>
        <v>82.69261142875195</v>
      </c>
      <c r="G81" s="169">
        <f>G77/$C$5*100</f>
        <v>83.19284802043423</v>
      </c>
      <c r="H81" s="170">
        <f>H77/$D$5*100</f>
        <v>82.20291304619616</v>
      </c>
    </row>
    <row r="82" spans="1:8" ht="15" thickBot="1">
      <c r="A82" s="171">
        <v>54</v>
      </c>
      <c r="B82" s="172">
        <v>244</v>
      </c>
      <c r="C82" s="172">
        <v>162</v>
      </c>
      <c r="D82" s="172">
        <v>82</v>
      </c>
      <c r="E82" s="173" t="s">
        <v>269</v>
      </c>
      <c r="F82" s="174">
        <f>F78/$B$5*100</f>
        <v>3.471586063114003</v>
      </c>
      <c r="G82" s="175">
        <f>G78/$C$5*100</f>
        <v>2.713920817369093</v>
      </c>
      <c r="H82" s="176">
        <f>H78/$D$5*100</f>
        <v>4.213289991873476</v>
      </c>
    </row>
    <row r="83" ht="14.25">
      <c r="A83" s="185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0"/>
  </sheetPr>
  <dimension ref="A1:I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103" customWidth="1"/>
    <col min="2" max="5" width="14.625" style="102" customWidth="1"/>
    <col min="6" max="6" width="14.625" style="103" customWidth="1"/>
    <col min="7" max="8" width="14.625" style="102" customWidth="1"/>
    <col min="9" max="16384" width="9.00390625" style="102" customWidth="1"/>
  </cols>
  <sheetData>
    <row r="1" spans="1:5" ht="14.25">
      <c r="A1" s="102" t="s">
        <v>283</v>
      </c>
      <c r="E1" s="182"/>
    </row>
    <row r="2" ht="10.5" customHeight="1">
      <c r="A2" s="102"/>
    </row>
    <row r="3" ht="15" thickBot="1">
      <c r="A3" s="102" t="s">
        <v>261</v>
      </c>
    </row>
    <row r="4" spans="1:8" ht="14.25">
      <c r="A4" s="104" t="s">
        <v>262</v>
      </c>
      <c r="B4" s="105" t="s">
        <v>5</v>
      </c>
      <c r="C4" s="105" t="s">
        <v>232</v>
      </c>
      <c r="D4" s="105" t="s">
        <v>233</v>
      </c>
      <c r="E4" s="106" t="s">
        <v>262</v>
      </c>
      <c r="F4" s="106" t="s">
        <v>5</v>
      </c>
      <c r="G4" s="106" t="s">
        <v>232</v>
      </c>
      <c r="H4" s="107" t="s">
        <v>233</v>
      </c>
    </row>
    <row r="5" spans="1:8" ht="14.25">
      <c r="A5" s="108" t="s">
        <v>5</v>
      </c>
      <c r="B5" s="109">
        <f>SUM(B7,B14,B21,B28,B35,B42,B49,B56,B63,B70,B77,F7,F14,F21,F28,F35,F42,F49,F56,F63,F70,F71)</f>
        <v>14969</v>
      </c>
      <c r="C5" s="109">
        <f>SUM(C7,C14,C21,C28,C35,C42,C49,C56,C63,C70,C77,G7,G14,G21,G28,G35,G42,G49,G56,G63,G70,G71)</f>
        <v>7142</v>
      </c>
      <c r="D5" s="110">
        <f>SUM(D7,D14,D21,D28,D35,D42,D49,D56,D63,D70,D77,H7,H14,H21,H28,H35,H42,H49,H56,H63,H70,H71)</f>
        <v>7827</v>
      </c>
      <c r="E5" s="111"/>
      <c r="F5" s="112"/>
      <c r="G5" s="111"/>
      <c r="H5" s="111"/>
    </row>
    <row r="6" spans="1:8" ht="10.5" customHeight="1">
      <c r="A6" s="113"/>
      <c r="B6" s="114"/>
      <c r="C6" s="114"/>
      <c r="D6" s="114"/>
      <c r="E6" s="111"/>
      <c r="F6" s="115"/>
      <c r="G6" s="111"/>
      <c r="H6" s="111"/>
    </row>
    <row r="7" spans="1:9" ht="14.25">
      <c r="A7" s="116" t="s">
        <v>240</v>
      </c>
      <c r="B7" s="117">
        <v>1455</v>
      </c>
      <c r="C7" s="117">
        <v>745</v>
      </c>
      <c r="D7" s="117">
        <v>710</v>
      </c>
      <c r="E7" s="118" t="s">
        <v>241</v>
      </c>
      <c r="F7" s="119">
        <v>607</v>
      </c>
      <c r="G7" s="117">
        <v>352</v>
      </c>
      <c r="H7" s="111">
        <v>255</v>
      </c>
      <c r="I7" s="120"/>
    </row>
    <row r="8" spans="1:9" ht="14.25">
      <c r="A8" s="116">
        <v>0</v>
      </c>
      <c r="B8" s="117">
        <v>192</v>
      </c>
      <c r="C8" s="117">
        <v>107</v>
      </c>
      <c r="D8" s="117">
        <v>85</v>
      </c>
      <c r="E8" s="118">
        <v>55</v>
      </c>
      <c r="F8" s="119">
        <v>152</v>
      </c>
      <c r="G8" s="117">
        <v>92</v>
      </c>
      <c r="H8" s="111">
        <v>60</v>
      </c>
      <c r="I8" s="120"/>
    </row>
    <row r="9" spans="1:9" ht="14.25">
      <c r="A9" s="116">
        <v>1</v>
      </c>
      <c r="B9" s="117">
        <v>380</v>
      </c>
      <c r="C9" s="117">
        <v>212</v>
      </c>
      <c r="D9" s="117">
        <v>168</v>
      </c>
      <c r="E9" s="118">
        <v>56</v>
      </c>
      <c r="F9" s="119">
        <v>163</v>
      </c>
      <c r="G9" s="117">
        <v>90</v>
      </c>
      <c r="H9" s="111">
        <v>73</v>
      </c>
      <c r="I9" s="120"/>
    </row>
    <row r="10" spans="1:9" ht="14.25">
      <c r="A10" s="116">
        <v>2</v>
      </c>
      <c r="B10" s="117">
        <v>310</v>
      </c>
      <c r="C10" s="117">
        <v>138</v>
      </c>
      <c r="D10" s="117">
        <v>172</v>
      </c>
      <c r="E10" s="118">
        <v>57</v>
      </c>
      <c r="F10" s="119">
        <v>134</v>
      </c>
      <c r="G10" s="117">
        <v>72</v>
      </c>
      <c r="H10" s="111">
        <v>62</v>
      </c>
      <c r="I10" s="120"/>
    </row>
    <row r="11" spans="1:9" ht="14.25">
      <c r="A11" s="116">
        <v>3</v>
      </c>
      <c r="B11" s="117">
        <v>306</v>
      </c>
      <c r="C11" s="117">
        <v>154</v>
      </c>
      <c r="D11" s="117">
        <v>152</v>
      </c>
      <c r="E11" s="118">
        <v>58</v>
      </c>
      <c r="F11" s="119">
        <v>81</v>
      </c>
      <c r="G11" s="117">
        <v>56</v>
      </c>
      <c r="H11" s="111">
        <v>25</v>
      </c>
      <c r="I11" s="120"/>
    </row>
    <row r="12" spans="1:9" ht="14.25">
      <c r="A12" s="121">
        <v>4</v>
      </c>
      <c r="B12" s="122">
        <v>267</v>
      </c>
      <c r="C12" s="122">
        <v>134</v>
      </c>
      <c r="D12" s="122">
        <v>133</v>
      </c>
      <c r="E12" s="123">
        <v>59</v>
      </c>
      <c r="F12" s="124">
        <v>77</v>
      </c>
      <c r="G12" s="122">
        <v>42</v>
      </c>
      <c r="H12" s="125">
        <v>35</v>
      </c>
      <c r="I12" s="120"/>
    </row>
    <row r="13" spans="1:9" ht="10.5" customHeight="1">
      <c r="A13" s="116"/>
      <c r="B13" s="117"/>
      <c r="C13" s="117"/>
      <c r="D13" s="117"/>
      <c r="E13" s="118"/>
      <c r="F13" s="119"/>
      <c r="G13" s="117"/>
      <c r="H13" s="111"/>
      <c r="I13" s="120"/>
    </row>
    <row r="14" spans="1:9" ht="14.25">
      <c r="A14" s="116" t="s">
        <v>242</v>
      </c>
      <c r="B14" s="117">
        <v>768</v>
      </c>
      <c r="C14" s="117">
        <v>385</v>
      </c>
      <c r="D14" s="117">
        <v>383</v>
      </c>
      <c r="E14" s="118" t="s">
        <v>243</v>
      </c>
      <c r="F14" s="119">
        <v>303</v>
      </c>
      <c r="G14" s="117">
        <v>168</v>
      </c>
      <c r="H14" s="111">
        <v>135</v>
      </c>
      <c r="I14" s="120"/>
    </row>
    <row r="15" spans="1:9" ht="14.25">
      <c r="A15" s="116">
        <v>5</v>
      </c>
      <c r="B15" s="117">
        <v>233</v>
      </c>
      <c r="C15" s="117">
        <v>117</v>
      </c>
      <c r="D15" s="117">
        <v>116</v>
      </c>
      <c r="E15" s="118">
        <v>60</v>
      </c>
      <c r="F15" s="119">
        <v>78</v>
      </c>
      <c r="G15" s="117">
        <v>47</v>
      </c>
      <c r="H15" s="111">
        <v>31</v>
      </c>
      <c r="I15" s="120"/>
    </row>
    <row r="16" spans="1:9" ht="14.25">
      <c r="A16" s="116">
        <v>6</v>
      </c>
      <c r="B16" s="117">
        <v>208</v>
      </c>
      <c r="C16" s="117">
        <v>100</v>
      </c>
      <c r="D16" s="117">
        <v>108</v>
      </c>
      <c r="E16" s="118">
        <v>61</v>
      </c>
      <c r="F16" s="119">
        <v>66</v>
      </c>
      <c r="G16" s="117">
        <v>39</v>
      </c>
      <c r="H16" s="111">
        <v>27</v>
      </c>
      <c r="I16" s="120"/>
    </row>
    <row r="17" spans="1:9" ht="14.25">
      <c r="A17" s="116">
        <v>7</v>
      </c>
      <c r="B17" s="117">
        <v>145</v>
      </c>
      <c r="C17" s="117">
        <v>72</v>
      </c>
      <c r="D17" s="117">
        <v>73</v>
      </c>
      <c r="E17" s="118">
        <v>62</v>
      </c>
      <c r="F17" s="119">
        <v>61</v>
      </c>
      <c r="G17" s="117">
        <v>29</v>
      </c>
      <c r="H17" s="111">
        <v>32</v>
      </c>
      <c r="I17" s="120"/>
    </row>
    <row r="18" spans="1:9" ht="14.25">
      <c r="A18" s="116">
        <v>8</v>
      </c>
      <c r="B18" s="117">
        <v>96</v>
      </c>
      <c r="C18" s="117">
        <v>51</v>
      </c>
      <c r="D18" s="117">
        <v>45</v>
      </c>
      <c r="E18" s="118">
        <v>63</v>
      </c>
      <c r="F18" s="119">
        <v>47</v>
      </c>
      <c r="G18" s="117">
        <v>23</v>
      </c>
      <c r="H18" s="111">
        <v>24</v>
      </c>
      <c r="I18" s="120"/>
    </row>
    <row r="19" spans="1:9" ht="14.25">
      <c r="A19" s="121">
        <v>9</v>
      </c>
      <c r="B19" s="122">
        <v>86</v>
      </c>
      <c r="C19" s="122">
        <v>45</v>
      </c>
      <c r="D19" s="122">
        <v>41</v>
      </c>
      <c r="E19" s="123">
        <v>64</v>
      </c>
      <c r="F19" s="124">
        <v>51</v>
      </c>
      <c r="G19" s="122">
        <v>30</v>
      </c>
      <c r="H19" s="125">
        <v>21</v>
      </c>
      <c r="I19" s="120"/>
    </row>
    <row r="20" spans="1:9" ht="10.5" customHeight="1">
      <c r="A20" s="116"/>
      <c r="B20" s="117"/>
      <c r="C20" s="117"/>
      <c r="D20" s="117"/>
      <c r="E20" s="118"/>
      <c r="F20" s="119"/>
      <c r="G20" s="117"/>
      <c r="H20" s="111"/>
      <c r="I20" s="120"/>
    </row>
    <row r="21" spans="1:9" ht="14.25">
      <c r="A21" s="116" t="s">
        <v>244</v>
      </c>
      <c r="B21" s="117">
        <v>323</v>
      </c>
      <c r="C21" s="117">
        <v>146</v>
      </c>
      <c r="D21" s="117">
        <v>177</v>
      </c>
      <c r="E21" s="118" t="s">
        <v>245</v>
      </c>
      <c r="F21" s="119">
        <v>174</v>
      </c>
      <c r="G21" s="117">
        <v>86</v>
      </c>
      <c r="H21" s="111">
        <v>88</v>
      </c>
      <c r="I21" s="120"/>
    </row>
    <row r="22" spans="1:9" ht="14.25">
      <c r="A22" s="116">
        <v>10</v>
      </c>
      <c r="B22" s="117">
        <v>64</v>
      </c>
      <c r="C22" s="117">
        <v>24</v>
      </c>
      <c r="D22" s="117">
        <v>40</v>
      </c>
      <c r="E22" s="118">
        <v>65</v>
      </c>
      <c r="F22" s="119">
        <v>34</v>
      </c>
      <c r="G22" s="117">
        <v>15</v>
      </c>
      <c r="H22" s="111">
        <v>19</v>
      </c>
      <c r="I22" s="120"/>
    </row>
    <row r="23" spans="1:9" ht="14.25">
      <c r="A23" s="116">
        <v>11</v>
      </c>
      <c r="B23" s="117">
        <v>60</v>
      </c>
      <c r="C23" s="117">
        <v>30</v>
      </c>
      <c r="D23" s="117">
        <v>30</v>
      </c>
      <c r="E23" s="118">
        <v>66</v>
      </c>
      <c r="F23" s="119">
        <v>38</v>
      </c>
      <c r="G23" s="117">
        <v>25</v>
      </c>
      <c r="H23" s="111">
        <v>13</v>
      </c>
      <c r="I23" s="120"/>
    </row>
    <row r="24" spans="1:9" ht="14.25">
      <c r="A24" s="116">
        <v>12</v>
      </c>
      <c r="B24" s="117">
        <v>59</v>
      </c>
      <c r="C24" s="117">
        <v>28</v>
      </c>
      <c r="D24" s="117">
        <v>31</v>
      </c>
      <c r="E24" s="118">
        <v>67</v>
      </c>
      <c r="F24" s="119">
        <v>32</v>
      </c>
      <c r="G24" s="117">
        <v>15</v>
      </c>
      <c r="H24" s="111">
        <v>17</v>
      </c>
      <c r="I24" s="120"/>
    </row>
    <row r="25" spans="1:9" ht="14.25">
      <c r="A25" s="116">
        <v>13</v>
      </c>
      <c r="B25" s="117">
        <v>87</v>
      </c>
      <c r="C25" s="117">
        <v>45</v>
      </c>
      <c r="D25" s="117">
        <v>42</v>
      </c>
      <c r="E25" s="118">
        <v>68</v>
      </c>
      <c r="F25" s="119">
        <v>38</v>
      </c>
      <c r="G25" s="117">
        <v>14</v>
      </c>
      <c r="H25" s="111">
        <v>24</v>
      </c>
      <c r="I25" s="120"/>
    </row>
    <row r="26" spans="1:9" ht="14.25">
      <c r="A26" s="121">
        <v>14</v>
      </c>
      <c r="B26" s="122">
        <v>53</v>
      </c>
      <c r="C26" s="122">
        <v>19</v>
      </c>
      <c r="D26" s="122">
        <v>34</v>
      </c>
      <c r="E26" s="123">
        <v>69</v>
      </c>
      <c r="F26" s="124">
        <v>32</v>
      </c>
      <c r="G26" s="122">
        <v>17</v>
      </c>
      <c r="H26" s="125">
        <v>15</v>
      </c>
      <c r="I26" s="120"/>
    </row>
    <row r="27" spans="1:9" ht="10.5" customHeight="1">
      <c r="A27" s="116"/>
      <c r="B27" s="117"/>
      <c r="C27" s="117"/>
      <c r="D27" s="117"/>
      <c r="E27" s="118"/>
      <c r="F27" s="119"/>
      <c r="G27" s="117"/>
      <c r="H27" s="111"/>
      <c r="I27" s="120"/>
    </row>
    <row r="28" spans="1:9" ht="14.25">
      <c r="A28" s="116" t="s">
        <v>246</v>
      </c>
      <c r="B28" s="117">
        <v>601</v>
      </c>
      <c r="C28" s="117">
        <v>258</v>
      </c>
      <c r="D28" s="117">
        <v>343</v>
      </c>
      <c r="E28" s="118" t="s">
        <v>247</v>
      </c>
      <c r="F28" s="119">
        <v>151</v>
      </c>
      <c r="G28" s="117">
        <v>57</v>
      </c>
      <c r="H28" s="111">
        <v>94</v>
      </c>
      <c r="I28" s="120"/>
    </row>
    <row r="29" spans="1:9" ht="14.25">
      <c r="A29" s="116">
        <v>15</v>
      </c>
      <c r="B29" s="117">
        <v>89</v>
      </c>
      <c r="C29" s="117">
        <v>38</v>
      </c>
      <c r="D29" s="117">
        <v>51</v>
      </c>
      <c r="E29" s="118">
        <v>70</v>
      </c>
      <c r="F29" s="119">
        <v>20</v>
      </c>
      <c r="G29" s="117">
        <v>10</v>
      </c>
      <c r="H29" s="111">
        <v>10</v>
      </c>
      <c r="I29" s="120"/>
    </row>
    <row r="30" spans="1:9" ht="14.25">
      <c r="A30" s="116">
        <v>16</v>
      </c>
      <c r="B30" s="117">
        <v>133</v>
      </c>
      <c r="C30" s="117">
        <v>69</v>
      </c>
      <c r="D30" s="117">
        <v>64</v>
      </c>
      <c r="E30" s="118">
        <v>71</v>
      </c>
      <c r="F30" s="119">
        <v>45</v>
      </c>
      <c r="G30" s="117">
        <v>15</v>
      </c>
      <c r="H30" s="111">
        <v>30</v>
      </c>
      <c r="I30" s="120"/>
    </row>
    <row r="31" spans="1:9" ht="14.25">
      <c r="A31" s="116">
        <v>17</v>
      </c>
      <c r="B31" s="117">
        <v>71</v>
      </c>
      <c r="C31" s="117">
        <v>35</v>
      </c>
      <c r="D31" s="117">
        <v>36</v>
      </c>
      <c r="E31" s="118">
        <v>72</v>
      </c>
      <c r="F31" s="119">
        <v>25</v>
      </c>
      <c r="G31" s="117">
        <v>10</v>
      </c>
      <c r="H31" s="111">
        <v>15</v>
      </c>
      <c r="I31" s="120"/>
    </row>
    <row r="32" spans="1:9" ht="14.25">
      <c r="A32" s="116">
        <v>18</v>
      </c>
      <c r="B32" s="117">
        <v>105</v>
      </c>
      <c r="C32" s="117">
        <v>46</v>
      </c>
      <c r="D32" s="117">
        <v>59</v>
      </c>
      <c r="E32" s="118">
        <v>73</v>
      </c>
      <c r="F32" s="119">
        <v>34</v>
      </c>
      <c r="G32" s="117">
        <v>12</v>
      </c>
      <c r="H32" s="111">
        <v>22</v>
      </c>
      <c r="I32" s="120"/>
    </row>
    <row r="33" spans="1:9" ht="14.25">
      <c r="A33" s="121">
        <v>19</v>
      </c>
      <c r="B33" s="122">
        <v>203</v>
      </c>
      <c r="C33" s="122">
        <v>70</v>
      </c>
      <c r="D33" s="122">
        <v>133</v>
      </c>
      <c r="E33" s="123">
        <v>74</v>
      </c>
      <c r="F33" s="124">
        <v>27</v>
      </c>
      <c r="G33" s="122">
        <v>10</v>
      </c>
      <c r="H33" s="125">
        <v>17</v>
      </c>
      <c r="I33" s="120"/>
    </row>
    <row r="34" spans="1:9" ht="10.5" customHeight="1">
      <c r="A34" s="116"/>
      <c r="B34" s="117"/>
      <c r="C34" s="117"/>
      <c r="D34" s="117"/>
      <c r="E34" s="118"/>
      <c r="F34" s="119"/>
      <c r="G34" s="117"/>
      <c r="H34" s="111"/>
      <c r="I34" s="120"/>
    </row>
    <row r="35" spans="1:9" ht="14.25">
      <c r="A35" s="116" t="s">
        <v>248</v>
      </c>
      <c r="B35" s="117">
        <v>1770</v>
      </c>
      <c r="C35" s="117">
        <v>736</v>
      </c>
      <c r="D35" s="117">
        <v>1034</v>
      </c>
      <c r="E35" s="118" t="s">
        <v>249</v>
      </c>
      <c r="F35" s="119">
        <v>122</v>
      </c>
      <c r="G35" s="117">
        <v>55</v>
      </c>
      <c r="H35" s="111">
        <v>67</v>
      </c>
      <c r="I35" s="120"/>
    </row>
    <row r="36" spans="1:9" ht="14.25">
      <c r="A36" s="116">
        <v>20</v>
      </c>
      <c r="B36" s="117">
        <v>264</v>
      </c>
      <c r="C36" s="117">
        <v>112</v>
      </c>
      <c r="D36" s="117">
        <v>152</v>
      </c>
      <c r="E36" s="118">
        <v>75</v>
      </c>
      <c r="F36" s="119">
        <v>29</v>
      </c>
      <c r="G36" s="117">
        <v>15</v>
      </c>
      <c r="H36" s="111">
        <v>14</v>
      </c>
      <c r="I36" s="120"/>
    </row>
    <row r="37" spans="1:9" ht="14.25">
      <c r="A37" s="116">
        <v>21</v>
      </c>
      <c r="B37" s="117">
        <v>315</v>
      </c>
      <c r="C37" s="117">
        <v>116</v>
      </c>
      <c r="D37" s="117">
        <v>199</v>
      </c>
      <c r="E37" s="118">
        <v>76</v>
      </c>
      <c r="F37" s="119">
        <v>25</v>
      </c>
      <c r="G37" s="117">
        <v>12</v>
      </c>
      <c r="H37" s="111">
        <v>13</v>
      </c>
      <c r="I37" s="120"/>
    </row>
    <row r="38" spans="1:9" ht="14.25">
      <c r="A38" s="116">
        <v>22</v>
      </c>
      <c r="B38" s="117">
        <v>330</v>
      </c>
      <c r="C38" s="117">
        <v>137</v>
      </c>
      <c r="D38" s="117">
        <v>193</v>
      </c>
      <c r="E38" s="118">
        <v>77</v>
      </c>
      <c r="F38" s="119">
        <v>25</v>
      </c>
      <c r="G38" s="117">
        <v>9</v>
      </c>
      <c r="H38" s="111">
        <v>16</v>
      </c>
      <c r="I38" s="120"/>
    </row>
    <row r="39" spans="1:9" ht="14.25">
      <c r="A39" s="116">
        <v>23</v>
      </c>
      <c r="B39" s="117">
        <v>410</v>
      </c>
      <c r="C39" s="117">
        <v>182</v>
      </c>
      <c r="D39" s="117">
        <v>228</v>
      </c>
      <c r="E39" s="118">
        <v>78</v>
      </c>
      <c r="F39" s="119">
        <v>28</v>
      </c>
      <c r="G39" s="117">
        <v>13</v>
      </c>
      <c r="H39" s="111">
        <v>15</v>
      </c>
      <c r="I39" s="120"/>
    </row>
    <row r="40" spans="1:9" ht="14.25">
      <c r="A40" s="121">
        <v>24</v>
      </c>
      <c r="B40" s="122">
        <v>451</v>
      </c>
      <c r="C40" s="122">
        <v>189</v>
      </c>
      <c r="D40" s="122">
        <v>262</v>
      </c>
      <c r="E40" s="123">
        <v>79</v>
      </c>
      <c r="F40" s="124">
        <v>15</v>
      </c>
      <c r="G40" s="122">
        <v>6</v>
      </c>
      <c r="H40" s="125">
        <v>9</v>
      </c>
      <c r="I40" s="120"/>
    </row>
    <row r="41" spans="1:9" ht="10.5" customHeight="1">
      <c r="A41" s="116"/>
      <c r="B41" s="117"/>
      <c r="C41" s="117"/>
      <c r="D41" s="117"/>
      <c r="E41" s="118"/>
      <c r="F41" s="119"/>
      <c r="G41" s="117"/>
      <c r="H41" s="111"/>
      <c r="I41" s="120"/>
    </row>
    <row r="42" spans="1:9" ht="14.25">
      <c r="A42" s="116" t="s">
        <v>250</v>
      </c>
      <c r="B42" s="117">
        <v>2915</v>
      </c>
      <c r="C42" s="117">
        <v>1290</v>
      </c>
      <c r="D42" s="117">
        <v>1625</v>
      </c>
      <c r="E42" s="118" t="s">
        <v>251</v>
      </c>
      <c r="F42" s="119">
        <v>97</v>
      </c>
      <c r="G42" s="117">
        <v>23</v>
      </c>
      <c r="H42" s="111">
        <v>74</v>
      </c>
      <c r="I42" s="120"/>
    </row>
    <row r="43" spans="1:9" ht="14.25">
      <c r="A43" s="116">
        <v>25</v>
      </c>
      <c r="B43" s="117">
        <v>502</v>
      </c>
      <c r="C43" s="117">
        <v>215</v>
      </c>
      <c r="D43" s="117">
        <v>287</v>
      </c>
      <c r="E43" s="118">
        <v>80</v>
      </c>
      <c r="F43" s="119">
        <v>18</v>
      </c>
      <c r="G43" s="117">
        <v>3</v>
      </c>
      <c r="H43" s="111">
        <v>15</v>
      </c>
      <c r="I43" s="120"/>
    </row>
    <row r="44" spans="1:9" ht="14.25">
      <c r="A44" s="116">
        <v>26</v>
      </c>
      <c r="B44" s="117">
        <v>600</v>
      </c>
      <c r="C44" s="117">
        <v>274</v>
      </c>
      <c r="D44" s="117">
        <v>326</v>
      </c>
      <c r="E44" s="118">
        <v>81</v>
      </c>
      <c r="F44" s="119">
        <v>24</v>
      </c>
      <c r="G44" s="117">
        <v>9</v>
      </c>
      <c r="H44" s="111">
        <v>15</v>
      </c>
      <c r="I44" s="120"/>
    </row>
    <row r="45" spans="1:9" ht="14.25">
      <c r="A45" s="116">
        <v>27</v>
      </c>
      <c r="B45" s="117">
        <v>582</v>
      </c>
      <c r="C45" s="117">
        <v>254</v>
      </c>
      <c r="D45" s="117">
        <v>328</v>
      </c>
      <c r="E45" s="118">
        <v>82</v>
      </c>
      <c r="F45" s="119">
        <v>15</v>
      </c>
      <c r="G45" s="117">
        <v>2</v>
      </c>
      <c r="H45" s="111">
        <v>13</v>
      </c>
      <c r="I45" s="120"/>
    </row>
    <row r="46" spans="1:9" ht="14.25">
      <c r="A46" s="116">
        <v>28</v>
      </c>
      <c r="B46" s="117">
        <v>599</v>
      </c>
      <c r="C46" s="117">
        <v>276</v>
      </c>
      <c r="D46" s="117">
        <v>323</v>
      </c>
      <c r="E46" s="118">
        <v>83</v>
      </c>
      <c r="F46" s="119">
        <v>15</v>
      </c>
      <c r="G46" s="117">
        <v>5</v>
      </c>
      <c r="H46" s="111">
        <v>10</v>
      </c>
      <c r="I46" s="120"/>
    </row>
    <row r="47" spans="1:9" ht="14.25">
      <c r="A47" s="121">
        <v>29</v>
      </c>
      <c r="B47" s="122">
        <v>632</v>
      </c>
      <c r="C47" s="122">
        <v>271</v>
      </c>
      <c r="D47" s="122">
        <v>361</v>
      </c>
      <c r="E47" s="123">
        <v>84</v>
      </c>
      <c r="F47" s="124">
        <v>25</v>
      </c>
      <c r="G47" s="122">
        <v>4</v>
      </c>
      <c r="H47" s="125">
        <v>21</v>
      </c>
      <c r="I47" s="120"/>
    </row>
    <row r="48" spans="1:9" ht="10.5" customHeight="1">
      <c r="A48" s="116"/>
      <c r="B48" s="117"/>
      <c r="C48" s="117"/>
      <c r="D48" s="117"/>
      <c r="E48" s="118"/>
      <c r="F48" s="119"/>
      <c r="G48" s="117"/>
      <c r="H48" s="111"/>
      <c r="I48" s="120"/>
    </row>
    <row r="49" spans="1:9" ht="14.25">
      <c r="A49" s="116" t="s">
        <v>252</v>
      </c>
      <c r="B49" s="117">
        <v>2385</v>
      </c>
      <c r="C49" s="117">
        <v>1114</v>
      </c>
      <c r="D49" s="117">
        <v>1271</v>
      </c>
      <c r="E49" s="118" t="s">
        <v>253</v>
      </c>
      <c r="F49" s="119">
        <v>69</v>
      </c>
      <c r="G49" s="117">
        <v>22</v>
      </c>
      <c r="H49" s="111">
        <v>47</v>
      </c>
      <c r="I49" s="120"/>
    </row>
    <row r="50" spans="1:9" ht="14.25">
      <c r="A50" s="116">
        <v>30</v>
      </c>
      <c r="B50" s="117">
        <v>596</v>
      </c>
      <c r="C50" s="117">
        <v>277</v>
      </c>
      <c r="D50" s="117">
        <v>319</v>
      </c>
      <c r="E50" s="118">
        <v>85</v>
      </c>
      <c r="F50" s="119">
        <v>15</v>
      </c>
      <c r="G50" s="117">
        <v>7</v>
      </c>
      <c r="H50" s="111">
        <v>8</v>
      </c>
      <c r="I50" s="120"/>
    </row>
    <row r="51" spans="1:9" ht="14.25">
      <c r="A51" s="116">
        <v>31</v>
      </c>
      <c r="B51" s="117">
        <v>588</v>
      </c>
      <c r="C51" s="117">
        <v>283</v>
      </c>
      <c r="D51" s="117">
        <v>305</v>
      </c>
      <c r="E51" s="118">
        <v>86</v>
      </c>
      <c r="F51" s="119">
        <v>16</v>
      </c>
      <c r="G51" s="117">
        <v>3</v>
      </c>
      <c r="H51" s="111">
        <v>13</v>
      </c>
      <c r="I51" s="120"/>
    </row>
    <row r="52" spans="1:9" ht="14.25">
      <c r="A52" s="116">
        <v>32</v>
      </c>
      <c r="B52" s="117">
        <v>446</v>
      </c>
      <c r="C52" s="117">
        <v>199</v>
      </c>
      <c r="D52" s="117">
        <v>247</v>
      </c>
      <c r="E52" s="118">
        <v>87</v>
      </c>
      <c r="F52" s="119">
        <v>13</v>
      </c>
      <c r="G52" s="117">
        <v>2</v>
      </c>
      <c r="H52" s="111">
        <v>11</v>
      </c>
      <c r="I52" s="120"/>
    </row>
    <row r="53" spans="1:9" ht="14.25">
      <c r="A53" s="116">
        <v>33</v>
      </c>
      <c r="B53" s="117">
        <v>435</v>
      </c>
      <c r="C53" s="117">
        <v>204</v>
      </c>
      <c r="D53" s="117">
        <v>231</v>
      </c>
      <c r="E53" s="118">
        <v>88</v>
      </c>
      <c r="F53" s="119">
        <v>15</v>
      </c>
      <c r="G53" s="117">
        <v>6</v>
      </c>
      <c r="H53" s="111">
        <v>9</v>
      </c>
      <c r="I53" s="120"/>
    </row>
    <row r="54" spans="1:9" ht="14.25">
      <c r="A54" s="121">
        <v>34</v>
      </c>
      <c r="B54" s="122">
        <v>320</v>
      </c>
      <c r="C54" s="122">
        <v>151</v>
      </c>
      <c r="D54" s="122">
        <v>169</v>
      </c>
      <c r="E54" s="123">
        <v>89</v>
      </c>
      <c r="F54" s="124">
        <v>10</v>
      </c>
      <c r="G54" s="122">
        <v>4</v>
      </c>
      <c r="H54" s="125">
        <v>6</v>
      </c>
      <c r="I54" s="120"/>
    </row>
    <row r="55" spans="1:9" ht="10.5" customHeight="1">
      <c r="A55" s="116"/>
      <c r="B55" s="117"/>
      <c r="C55" s="117"/>
      <c r="D55" s="117"/>
      <c r="E55" s="118"/>
      <c r="F55" s="119"/>
      <c r="G55" s="117"/>
      <c r="H55" s="111"/>
      <c r="I55" s="120"/>
    </row>
    <row r="56" spans="1:9" ht="14.25">
      <c r="A56" s="116" t="s">
        <v>254</v>
      </c>
      <c r="B56" s="117">
        <v>1154</v>
      </c>
      <c r="C56" s="117">
        <v>589</v>
      </c>
      <c r="D56" s="117">
        <v>565</v>
      </c>
      <c r="E56" s="118" t="s">
        <v>255</v>
      </c>
      <c r="F56" s="119">
        <v>31</v>
      </c>
      <c r="G56" s="117">
        <v>12</v>
      </c>
      <c r="H56" s="111">
        <v>19</v>
      </c>
      <c r="I56" s="120"/>
    </row>
    <row r="57" spans="1:9" ht="14.25">
      <c r="A57" s="116">
        <v>35</v>
      </c>
      <c r="B57" s="117">
        <v>303</v>
      </c>
      <c r="C57" s="117">
        <v>147</v>
      </c>
      <c r="D57" s="117">
        <v>156</v>
      </c>
      <c r="E57" s="118">
        <v>90</v>
      </c>
      <c r="F57" s="119">
        <v>10</v>
      </c>
      <c r="G57" s="117">
        <v>4</v>
      </c>
      <c r="H57" s="111">
        <v>6</v>
      </c>
      <c r="I57" s="120"/>
    </row>
    <row r="58" spans="1:9" ht="14.25">
      <c r="A58" s="116">
        <v>36</v>
      </c>
      <c r="B58" s="117">
        <v>277</v>
      </c>
      <c r="C58" s="117">
        <v>135</v>
      </c>
      <c r="D58" s="117">
        <v>142</v>
      </c>
      <c r="E58" s="118">
        <v>91</v>
      </c>
      <c r="F58" s="119">
        <v>10</v>
      </c>
      <c r="G58" s="117">
        <v>4</v>
      </c>
      <c r="H58" s="111">
        <v>6</v>
      </c>
      <c r="I58" s="120"/>
    </row>
    <row r="59" spans="1:9" ht="14.25">
      <c r="A59" s="116">
        <v>37</v>
      </c>
      <c r="B59" s="117">
        <v>244</v>
      </c>
      <c r="C59" s="117">
        <v>136</v>
      </c>
      <c r="D59" s="117">
        <v>108</v>
      </c>
      <c r="E59" s="118">
        <v>92</v>
      </c>
      <c r="F59" s="139">
        <v>1</v>
      </c>
      <c r="G59" s="140">
        <v>0</v>
      </c>
      <c r="H59" s="141">
        <v>1</v>
      </c>
      <c r="I59" s="120"/>
    </row>
    <row r="60" spans="1:9" ht="14.25">
      <c r="A60" s="116">
        <v>38</v>
      </c>
      <c r="B60" s="117">
        <v>146</v>
      </c>
      <c r="C60" s="117">
        <v>80</v>
      </c>
      <c r="D60" s="117">
        <v>66</v>
      </c>
      <c r="E60" s="118">
        <v>93</v>
      </c>
      <c r="F60" s="139">
        <v>7</v>
      </c>
      <c r="G60" s="140">
        <v>4</v>
      </c>
      <c r="H60" s="141">
        <v>3</v>
      </c>
      <c r="I60" s="120"/>
    </row>
    <row r="61" spans="1:9" ht="14.25">
      <c r="A61" s="121">
        <v>39</v>
      </c>
      <c r="B61" s="122">
        <v>184</v>
      </c>
      <c r="C61" s="122">
        <v>91</v>
      </c>
      <c r="D61" s="122">
        <v>93</v>
      </c>
      <c r="E61" s="123">
        <v>94</v>
      </c>
      <c r="F61" s="136">
        <v>3</v>
      </c>
      <c r="G61" s="137">
        <v>0</v>
      </c>
      <c r="H61" s="138">
        <v>3</v>
      </c>
      <c r="I61" s="120"/>
    </row>
    <row r="62" spans="1:9" ht="10.5" customHeight="1">
      <c r="A62" s="116"/>
      <c r="B62" s="117"/>
      <c r="C62" s="117"/>
      <c r="D62" s="117"/>
      <c r="E62" s="118"/>
      <c r="F62" s="139"/>
      <c r="G62" s="140"/>
      <c r="H62" s="141"/>
      <c r="I62" s="120"/>
    </row>
    <row r="63" spans="1:9" ht="14.25">
      <c r="A63" s="116" t="s">
        <v>256</v>
      </c>
      <c r="B63" s="117">
        <v>769</v>
      </c>
      <c r="C63" s="117">
        <v>412</v>
      </c>
      <c r="D63" s="117">
        <v>357</v>
      </c>
      <c r="E63" s="118" t="s">
        <v>257</v>
      </c>
      <c r="F63" s="139">
        <v>8</v>
      </c>
      <c r="G63" s="140">
        <v>0</v>
      </c>
      <c r="H63" s="141">
        <v>8</v>
      </c>
      <c r="I63" s="120"/>
    </row>
    <row r="64" spans="1:9" ht="14.25">
      <c r="A64" s="116">
        <v>40</v>
      </c>
      <c r="B64" s="117">
        <v>189</v>
      </c>
      <c r="C64" s="117">
        <v>100</v>
      </c>
      <c r="D64" s="117">
        <v>89</v>
      </c>
      <c r="E64" s="118">
        <v>95</v>
      </c>
      <c r="F64" s="139">
        <v>5</v>
      </c>
      <c r="G64" s="140">
        <v>0</v>
      </c>
      <c r="H64" s="141">
        <v>5</v>
      </c>
      <c r="I64" s="120"/>
    </row>
    <row r="65" spans="1:9" ht="14.25">
      <c r="A65" s="116">
        <v>41</v>
      </c>
      <c r="B65" s="117">
        <v>151</v>
      </c>
      <c r="C65" s="117">
        <v>85</v>
      </c>
      <c r="D65" s="117">
        <v>66</v>
      </c>
      <c r="E65" s="118">
        <v>96</v>
      </c>
      <c r="F65" s="139">
        <v>1</v>
      </c>
      <c r="G65" s="140">
        <v>0</v>
      </c>
      <c r="H65" s="141">
        <v>1</v>
      </c>
      <c r="I65" s="120"/>
    </row>
    <row r="66" spans="1:9" ht="14.25">
      <c r="A66" s="116">
        <v>42</v>
      </c>
      <c r="B66" s="117">
        <v>141</v>
      </c>
      <c r="C66" s="117">
        <v>75</v>
      </c>
      <c r="D66" s="117">
        <v>66</v>
      </c>
      <c r="E66" s="118">
        <v>97</v>
      </c>
      <c r="F66" s="139">
        <v>2</v>
      </c>
      <c r="G66" s="140">
        <v>0</v>
      </c>
      <c r="H66" s="141">
        <v>2</v>
      </c>
      <c r="I66" s="120"/>
    </row>
    <row r="67" spans="1:9" ht="14.25">
      <c r="A67" s="116">
        <v>43</v>
      </c>
      <c r="B67" s="117">
        <v>144</v>
      </c>
      <c r="C67" s="117">
        <v>73</v>
      </c>
      <c r="D67" s="117">
        <v>71</v>
      </c>
      <c r="E67" s="118">
        <v>98</v>
      </c>
      <c r="F67" s="139">
        <v>0</v>
      </c>
      <c r="G67" s="140">
        <v>0</v>
      </c>
      <c r="H67" s="141">
        <v>0</v>
      </c>
      <c r="I67" s="120"/>
    </row>
    <row r="68" spans="1:9" ht="14.25">
      <c r="A68" s="121">
        <v>44</v>
      </c>
      <c r="B68" s="122">
        <v>144</v>
      </c>
      <c r="C68" s="122">
        <v>79</v>
      </c>
      <c r="D68" s="122">
        <v>65</v>
      </c>
      <c r="E68" s="123">
        <v>99</v>
      </c>
      <c r="F68" s="136">
        <v>0</v>
      </c>
      <c r="G68" s="137">
        <v>0</v>
      </c>
      <c r="H68" s="138">
        <v>0</v>
      </c>
      <c r="I68" s="120"/>
    </row>
    <row r="69" spans="1:9" ht="10.5" customHeight="1">
      <c r="A69" s="116"/>
      <c r="B69" s="117"/>
      <c r="C69" s="117"/>
      <c r="D69" s="117"/>
      <c r="E69" s="118"/>
      <c r="F69" s="139"/>
      <c r="G69" s="140"/>
      <c r="H69" s="141"/>
      <c r="I69" s="120"/>
    </row>
    <row r="70" spans="1:9" ht="14.25">
      <c r="A70" s="116" t="s">
        <v>258</v>
      </c>
      <c r="B70" s="117">
        <v>633</v>
      </c>
      <c r="C70" s="117">
        <v>334</v>
      </c>
      <c r="D70" s="117">
        <v>299</v>
      </c>
      <c r="E70" s="118" t="s">
        <v>263</v>
      </c>
      <c r="F70" s="139">
        <v>0</v>
      </c>
      <c r="G70" s="140">
        <v>0</v>
      </c>
      <c r="H70" s="141">
        <v>0</v>
      </c>
      <c r="I70" s="120"/>
    </row>
    <row r="71" spans="1:9" ht="14.25">
      <c r="A71" s="116">
        <v>45</v>
      </c>
      <c r="B71" s="117">
        <v>156</v>
      </c>
      <c r="C71" s="117">
        <v>77</v>
      </c>
      <c r="D71" s="117">
        <v>79</v>
      </c>
      <c r="E71" s="118" t="s">
        <v>264</v>
      </c>
      <c r="F71" s="139">
        <v>0</v>
      </c>
      <c r="G71" s="140">
        <v>0</v>
      </c>
      <c r="H71" s="141">
        <v>0</v>
      </c>
      <c r="I71" s="120"/>
    </row>
    <row r="72" spans="1:9" ht="14.25">
      <c r="A72" s="116">
        <v>46</v>
      </c>
      <c r="B72" s="117">
        <v>133</v>
      </c>
      <c r="C72" s="117">
        <v>83</v>
      </c>
      <c r="D72" s="117">
        <v>50</v>
      </c>
      <c r="E72" s="118"/>
      <c r="F72" s="119"/>
      <c r="G72" s="117"/>
      <c r="H72" s="111"/>
      <c r="I72" s="120"/>
    </row>
    <row r="73" spans="1:9" ht="14.25">
      <c r="A73" s="116">
        <v>47</v>
      </c>
      <c r="B73" s="117">
        <v>98</v>
      </c>
      <c r="C73" s="117">
        <v>43</v>
      </c>
      <c r="D73" s="117">
        <v>55</v>
      </c>
      <c r="E73" s="118"/>
      <c r="F73" s="118"/>
      <c r="G73" s="117"/>
      <c r="H73" s="111"/>
      <c r="I73" s="120"/>
    </row>
    <row r="74" spans="1:9" ht="14.25">
      <c r="A74" s="116">
        <v>48</v>
      </c>
      <c r="B74" s="117">
        <v>128</v>
      </c>
      <c r="C74" s="117">
        <v>68</v>
      </c>
      <c r="D74" s="117">
        <v>60</v>
      </c>
      <c r="E74" s="118" t="s">
        <v>265</v>
      </c>
      <c r="F74" s="118"/>
      <c r="G74" s="117"/>
      <c r="H74" s="111"/>
      <c r="I74" s="120"/>
    </row>
    <row r="75" spans="1:8" ht="14.25">
      <c r="A75" s="121">
        <v>49</v>
      </c>
      <c r="B75" s="122">
        <v>118</v>
      </c>
      <c r="C75" s="122">
        <v>63</v>
      </c>
      <c r="D75" s="122">
        <v>55</v>
      </c>
      <c r="E75" s="118" t="s">
        <v>266</v>
      </c>
      <c r="F75" s="118"/>
      <c r="G75" s="117"/>
      <c r="H75" s="111"/>
    </row>
    <row r="76" spans="1:8" ht="14.25">
      <c r="A76" s="116"/>
      <c r="B76" s="117"/>
      <c r="C76" s="117"/>
      <c r="D76" s="117"/>
      <c r="E76" s="118" t="s">
        <v>267</v>
      </c>
      <c r="F76" s="119">
        <f>B7+B14+B21</f>
        <v>2546</v>
      </c>
      <c r="G76" s="117">
        <f>C7+C14+C21</f>
        <v>1276</v>
      </c>
      <c r="H76" s="111">
        <f>D7+D14+D21</f>
        <v>1270</v>
      </c>
    </row>
    <row r="77" spans="1:8" ht="14.25">
      <c r="A77" s="116" t="s">
        <v>259</v>
      </c>
      <c r="B77" s="117">
        <v>634</v>
      </c>
      <c r="C77" s="117">
        <v>358</v>
      </c>
      <c r="D77" s="117">
        <v>276</v>
      </c>
      <c r="E77" s="118" t="s">
        <v>268</v>
      </c>
      <c r="F77" s="119">
        <f>B28+B35+B42+B49+B56+B63+B70+B77+F7+F14</f>
        <v>11771</v>
      </c>
      <c r="G77" s="117">
        <f>C28+C35+C42+C49+C56+C63+C70+C77+G7+G14</f>
        <v>5611</v>
      </c>
      <c r="H77" s="111">
        <f>D28+D35+D42+D49+D56+D63+D70+D77+H7+H14</f>
        <v>6160</v>
      </c>
    </row>
    <row r="78" spans="1:8" ht="14.25">
      <c r="A78" s="116">
        <v>50</v>
      </c>
      <c r="B78" s="117">
        <v>111</v>
      </c>
      <c r="C78" s="117">
        <v>48</v>
      </c>
      <c r="D78" s="117">
        <v>63</v>
      </c>
      <c r="E78" s="118" t="s">
        <v>269</v>
      </c>
      <c r="F78" s="119">
        <f>F21+F28+F35+F42+F49+F56+F63+F70</f>
        <v>652</v>
      </c>
      <c r="G78" s="117">
        <f>G21+G28+G35+G42+G49+G56+G63+G70</f>
        <v>255</v>
      </c>
      <c r="H78" s="111">
        <f>H21+H28+H35+H42+H49+H56+H63+H70</f>
        <v>397</v>
      </c>
    </row>
    <row r="79" spans="1:8" ht="14.25">
      <c r="A79" s="116">
        <v>51</v>
      </c>
      <c r="B79" s="117">
        <v>117</v>
      </c>
      <c r="C79" s="117">
        <v>72</v>
      </c>
      <c r="D79" s="117">
        <v>45</v>
      </c>
      <c r="E79" s="126" t="s">
        <v>270</v>
      </c>
      <c r="F79" s="119"/>
      <c r="G79" s="117"/>
      <c r="H79" s="111"/>
    </row>
    <row r="80" spans="1:8" ht="14.25">
      <c r="A80" s="116">
        <v>52</v>
      </c>
      <c r="B80" s="117">
        <v>128</v>
      </c>
      <c r="C80" s="117">
        <v>62</v>
      </c>
      <c r="D80" s="117">
        <v>66</v>
      </c>
      <c r="E80" s="118" t="s">
        <v>267</v>
      </c>
      <c r="F80" s="127">
        <f>F76/$B$5*100</f>
        <v>17.00848420068141</v>
      </c>
      <c r="G80" s="128">
        <f>G76/$C$5*100</f>
        <v>17.866143937272472</v>
      </c>
      <c r="H80" s="129">
        <f>H76/$D$5*100</f>
        <v>16.225884757889357</v>
      </c>
    </row>
    <row r="81" spans="1:8" ht="14.25">
      <c r="A81" s="116">
        <v>53</v>
      </c>
      <c r="B81" s="117">
        <v>141</v>
      </c>
      <c r="C81" s="117">
        <v>90</v>
      </c>
      <c r="D81" s="117">
        <v>51</v>
      </c>
      <c r="E81" s="118" t="s">
        <v>268</v>
      </c>
      <c r="F81" s="127">
        <f>F77/$B$5*100</f>
        <v>78.6358474179972</v>
      </c>
      <c r="G81" s="128">
        <f>G77/$C$5*100</f>
        <v>78.56342761131336</v>
      </c>
      <c r="H81" s="129">
        <f>H77/$D$5*100</f>
        <v>78.70192921936885</v>
      </c>
    </row>
    <row r="82" spans="1:8" ht="15" thickBot="1">
      <c r="A82" s="130">
        <v>54</v>
      </c>
      <c r="B82" s="131">
        <v>137</v>
      </c>
      <c r="C82" s="131">
        <v>86</v>
      </c>
      <c r="D82" s="131">
        <v>51</v>
      </c>
      <c r="E82" s="132" t="s">
        <v>269</v>
      </c>
      <c r="F82" s="133">
        <f>F78/$B$5*100</f>
        <v>4.355668381321397</v>
      </c>
      <c r="G82" s="134">
        <f>G78/$C$5*100</f>
        <v>3.5704284514141698</v>
      </c>
      <c r="H82" s="135">
        <f>H78/$D$5*100</f>
        <v>5.072186022741791</v>
      </c>
    </row>
    <row r="83" ht="14.25">
      <c r="A83" s="184" t="s">
        <v>331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0"/>
  </sheetPr>
  <dimension ref="A1:I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103" customWidth="1"/>
    <col min="2" max="5" width="14.625" style="102" customWidth="1"/>
    <col min="6" max="6" width="14.625" style="103" customWidth="1"/>
    <col min="7" max="8" width="14.625" style="102" customWidth="1"/>
    <col min="9" max="16384" width="9.00390625" style="102" customWidth="1"/>
  </cols>
  <sheetData>
    <row r="1" spans="1:5" ht="14.25">
      <c r="A1" s="102" t="s">
        <v>284</v>
      </c>
      <c r="E1" s="182"/>
    </row>
    <row r="2" ht="10.5" customHeight="1">
      <c r="A2" s="102"/>
    </row>
    <row r="3" ht="15" thickBot="1">
      <c r="A3" s="102" t="s">
        <v>261</v>
      </c>
    </row>
    <row r="4" spans="1:8" ht="14.25">
      <c r="A4" s="104" t="s">
        <v>262</v>
      </c>
      <c r="B4" s="105" t="s">
        <v>5</v>
      </c>
      <c r="C4" s="105" t="s">
        <v>232</v>
      </c>
      <c r="D4" s="105" t="s">
        <v>233</v>
      </c>
      <c r="E4" s="106" t="s">
        <v>262</v>
      </c>
      <c r="F4" s="106" t="s">
        <v>5</v>
      </c>
      <c r="G4" s="106" t="s">
        <v>232</v>
      </c>
      <c r="H4" s="107" t="s">
        <v>233</v>
      </c>
    </row>
    <row r="5" spans="1:8" ht="14.25">
      <c r="A5" s="108" t="s">
        <v>5</v>
      </c>
      <c r="B5" s="109">
        <f>SUM(B7,B14,B21,B28,B35,B42,B49,B56,B63,B70,B77,F7,F14,F21,F28,F35,F42,F49,F56,F63,F70,F71)</f>
        <v>15796</v>
      </c>
      <c r="C5" s="109">
        <f>SUM(C7,C14,C21,C28,C35,C42,C49,C56,C63,C70,C77,G7,G14,G21,G28,G35,G42,G49,G56,G63,G70,G71)</f>
        <v>8213</v>
      </c>
      <c r="D5" s="110">
        <f>SUM(D7,D14,D21,D28,D35,D42,D49,D56,D63,D70,D77,H7,H14,H21,H28,H35,H42,H49,H56,H63,H70,H71)</f>
        <v>7583</v>
      </c>
      <c r="E5" s="111"/>
      <c r="F5" s="112"/>
      <c r="G5" s="111"/>
      <c r="H5" s="111"/>
    </row>
    <row r="6" spans="1:8" ht="10.5" customHeight="1">
      <c r="A6" s="113"/>
      <c r="B6" s="114"/>
      <c r="C6" s="114"/>
      <c r="D6" s="114"/>
      <c r="E6" s="111"/>
      <c r="F6" s="115"/>
      <c r="G6" s="111"/>
      <c r="H6" s="111"/>
    </row>
    <row r="7" spans="1:9" ht="14.25">
      <c r="A7" s="116" t="s">
        <v>240</v>
      </c>
      <c r="B7" s="117">
        <v>863</v>
      </c>
      <c r="C7" s="117">
        <v>448</v>
      </c>
      <c r="D7" s="117">
        <v>415</v>
      </c>
      <c r="E7" s="118" t="s">
        <v>241</v>
      </c>
      <c r="F7" s="119">
        <v>374</v>
      </c>
      <c r="G7" s="117">
        <v>251</v>
      </c>
      <c r="H7" s="111">
        <v>123</v>
      </c>
      <c r="I7" s="120"/>
    </row>
    <row r="8" spans="1:9" ht="14.25">
      <c r="A8" s="116">
        <v>0</v>
      </c>
      <c r="B8" s="117">
        <v>107</v>
      </c>
      <c r="C8" s="117">
        <v>44</v>
      </c>
      <c r="D8" s="117">
        <v>63</v>
      </c>
      <c r="E8" s="118">
        <v>55</v>
      </c>
      <c r="F8" s="119">
        <v>91</v>
      </c>
      <c r="G8" s="117">
        <v>54</v>
      </c>
      <c r="H8" s="111">
        <v>37</v>
      </c>
      <c r="I8" s="120"/>
    </row>
    <row r="9" spans="1:9" ht="14.25">
      <c r="A9" s="116">
        <v>1</v>
      </c>
      <c r="B9" s="117">
        <v>211</v>
      </c>
      <c r="C9" s="117">
        <v>126</v>
      </c>
      <c r="D9" s="117">
        <v>85</v>
      </c>
      <c r="E9" s="118">
        <v>56</v>
      </c>
      <c r="F9" s="119">
        <v>95</v>
      </c>
      <c r="G9" s="117">
        <v>62</v>
      </c>
      <c r="H9" s="111">
        <v>33</v>
      </c>
      <c r="I9" s="120"/>
    </row>
    <row r="10" spans="1:9" ht="14.25">
      <c r="A10" s="116">
        <v>2</v>
      </c>
      <c r="B10" s="117">
        <v>189</v>
      </c>
      <c r="C10" s="117">
        <v>102</v>
      </c>
      <c r="D10" s="117">
        <v>87</v>
      </c>
      <c r="E10" s="118">
        <v>57</v>
      </c>
      <c r="F10" s="119">
        <v>91</v>
      </c>
      <c r="G10" s="117">
        <v>70</v>
      </c>
      <c r="H10" s="111">
        <v>21</v>
      </c>
      <c r="I10" s="120"/>
    </row>
    <row r="11" spans="1:9" ht="14.25">
      <c r="A11" s="116">
        <v>3</v>
      </c>
      <c r="B11" s="117">
        <v>205</v>
      </c>
      <c r="C11" s="117">
        <v>100</v>
      </c>
      <c r="D11" s="117">
        <v>105</v>
      </c>
      <c r="E11" s="118">
        <v>58</v>
      </c>
      <c r="F11" s="119">
        <v>53</v>
      </c>
      <c r="G11" s="117">
        <v>33</v>
      </c>
      <c r="H11" s="111">
        <v>20</v>
      </c>
      <c r="I11" s="120"/>
    </row>
    <row r="12" spans="1:9" ht="14.25">
      <c r="A12" s="121">
        <v>4</v>
      </c>
      <c r="B12" s="122">
        <v>151</v>
      </c>
      <c r="C12" s="122">
        <v>76</v>
      </c>
      <c r="D12" s="122">
        <v>75</v>
      </c>
      <c r="E12" s="123">
        <v>59</v>
      </c>
      <c r="F12" s="124">
        <v>44</v>
      </c>
      <c r="G12" s="122">
        <v>32</v>
      </c>
      <c r="H12" s="125">
        <v>12</v>
      </c>
      <c r="I12" s="120"/>
    </row>
    <row r="13" spans="1:9" ht="10.5" customHeight="1">
      <c r="A13" s="116"/>
      <c r="B13" s="117"/>
      <c r="C13" s="117"/>
      <c r="D13" s="117"/>
      <c r="E13" s="118"/>
      <c r="F13" s="119"/>
      <c r="G13" s="117"/>
      <c r="H13" s="111"/>
      <c r="I13" s="120"/>
    </row>
    <row r="14" spans="1:9" ht="14.25">
      <c r="A14" s="116" t="s">
        <v>242</v>
      </c>
      <c r="B14" s="117">
        <v>599</v>
      </c>
      <c r="C14" s="117">
        <v>303</v>
      </c>
      <c r="D14" s="117">
        <v>296</v>
      </c>
      <c r="E14" s="118" t="s">
        <v>243</v>
      </c>
      <c r="F14" s="119">
        <v>161</v>
      </c>
      <c r="G14" s="117">
        <v>100</v>
      </c>
      <c r="H14" s="111">
        <v>61</v>
      </c>
      <c r="I14" s="120"/>
    </row>
    <row r="15" spans="1:9" ht="14.25">
      <c r="A15" s="116">
        <v>5</v>
      </c>
      <c r="B15" s="117">
        <v>141</v>
      </c>
      <c r="C15" s="117">
        <v>79</v>
      </c>
      <c r="D15" s="117">
        <v>62</v>
      </c>
      <c r="E15" s="118">
        <v>60</v>
      </c>
      <c r="F15" s="119">
        <v>38</v>
      </c>
      <c r="G15" s="117">
        <v>29</v>
      </c>
      <c r="H15" s="111">
        <v>9</v>
      </c>
      <c r="I15" s="120"/>
    </row>
    <row r="16" spans="1:9" ht="14.25">
      <c r="A16" s="116">
        <v>6</v>
      </c>
      <c r="B16" s="117">
        <v>130</v>
      </c>
      <c r="C16" s="117">
        <v>68</v>
      </c>
      <c r="D16" s="117">
        <v>62</v>
      </c>
      <c r="E16" s="118">
        <v>61</v>
      </c>
      <c r="F16" s="119">
        <v>43</v>
      </c>
      <c r="G16" s="117">
        <v>26</v>
      </c>
      <c r="H16" s="111">
        <v>17</v>
      </c>
      <c r="I16" s="120"/>
    </row>
    <row r="17" spans="1:9" ht="14.25">
      <c r="A17" s="116">
        <v>7</v>
      </c>
      <c r="B17" s="117">
        <v>129</v>
      </c>
      <c r="C17" s="117">
        <v>54</v>
      </c>
      <c r="D17" s="117">
        <v>75</v>
      </c>
      <c r="E17" s="118">
        <v>62</v>
      </c>
      <c r="F17" s="119">
        <v>27</v>
      </c>
      <c r="G17" s="117">
        <v>17</v>
      </c>
      <c r="H17" s="111">
        <v>10</v>
      </c>
      <c r="I17" s="120"/>
    </row>
    <row r="18" spans="1:9" ht="14.25">
      <c r="A18" s="116">
        <v>8</v>
      </c>
      <c r="B18" s="117">
        <v>102</v>
      </c>
      <c r="C18" s="117">
        <v>50</v>
      </c>
      <c r="D18" s="117">
        <v>52</v>
      </c>
      <c r="E18" s="118">
        <v>63</v>
      </c>
      <c r="F18" s="119">
        <v>29</v>
      </c>
      <c r="G18" s="117">
        <v>16</v>
      </c>
      <c r="H18" s="111">
        <v>13</v>
      </c>
      <c r="I18" s="120"/>
    </row>
    <row r="19" spans="1:9" ht="14.25">
      <c r="A19" s="121">
        <v>9</v>
      </c>
      <c r="B19" s="122">
        <v>97</v>
      </c>
      <c r="C19" s="122">
        <v>52</v>
      </c>
      <c r="D19" s="122">
        <v>45</v>
      </c>
      <c r="E19" s="123">
        <v>64</v>
      </c>
      <c r="F19" s="124">
        <v>24</v>
      </c>
      <c r="G19" s="122">
        <v>12</v>
      </c>
      <c r="H19" s="125">
        <v>12</v>
      </c>
      <c r="I19" s="120"/>
    </row>
    <row r="20" spans="1:9" ht="10.5" customHeight="1">
      <c r="A20" s="116"/>
      <c r="B20" s="117"/>
      <c r="C20" s="117"/>
      <c r="D20" s="117"/>
      <c r="E20" s="118"/>
      <c r="F20" s="119"/>
      <c r="G20" s="117"/>
      <c r="H20" s="111"/>
      <c r="I20" s="120"/>
    </row>
    <row r="21" spans="1:9" ht="14.25">
      <c r="A21" s="116" t="s">
        <v>244</v>
      </c>
      <c r="B21" s="117">
        <v>337</v>
      </c>
      <c r="C21" s="117">
        <v>165</v>
      </c>
      <c r="D21" s="117">
        <v>172</v>
      </c>
      <c r="E21" s="118" t="s">
        <v>245</v>
      </c>
      <c r="F21" s="119">
        <v>98</v>
      </c>
      <c r="G21" s="117">
        <v>56</v>
      </c>
      <c r="H21" s="111">
        <v>42</v>
      </c>
      <c r="I21" s="120"/>
    </row>
    <row r="22" spans="1:9" ht="14.25">
      <c r="A22" s="116">
        <v>10</v>
      </c>
      <c r="B22" s="117">
        <v>86</v>
      </c>
      <c r="C22" s="117">
        <v>44</v>
      </c>
      <c r="D22" s="117">
        <v>42</v>
      </c>
      <c r="E22" s="118">
        <v>65</v>
      </c>
      <c r="F22" s="119">
        <v>24</v>
      </c>
      <c r="G22" s="117">
        <v>13</v>
      </c>
      <c r="H22" s="111">
        <v>11</v>
      </c>
      <c r="I22" s="120"/>
    </row>
    <row r="23" spans="1:9" ht="14.25">
      <c r="A23" s="116">
        <v>11</v>
      </c>
      <c r="B23" s="117">
        <v>71</v>
      </c>
      <c r="C23" s="117">
        <v>43</v>
      </c>
      <c r="D23" s="117">
        <v>28</v>
      </c>
      <c r="E23" s="118">
        <v>66</v>
      </c>
      <c r="F23" s="119">
        <v>19</v>
      </c>
      <c r="G23" s="117">
        <v>13</v>
      </c>
      <c r="H23" s="111">
        <v>6</v>
      </c>
      <c r="I23" s="120"/>
    </row>
    <row r="24" spans="1:9" ht="14.25">
      <c r="A24" s="116">
        <v>12</v>
      </c>
      <c r="B24" s="117">
        <v>73</v>
      </c>
      <c r="C24" s="117">
        <v>31</v>
      </c>
      <c r="D24" s="117">
        <v>42</v>
      </c>
      <c r="E24" s="118">
        <v>67</v>
      </c>
      <c r="F24" s="119">
        <v>15</v>
      </c>
      <c r="G24" s="117">
        <v>7</v>
      </c>
      <c r="H24" s="111">
        <v>8</v>
      </c>
      <c r="I24" s="120"/>
    </row>
    <row r="25" spans="1:9" ht="14.25">
      <c r="A25" s="116">
        <v>13</v>
      </c>
      <c r="B25" s="117">
        <v>66</v>
      </c>
      <c r="C25" s="117">
        <v>34</v>
      </c>
      <c r="D25" s="117">
        <v>32</v>
      </c>
      <c r="E25" s="118">
        <v>68</v>
      </c>
      <c r="F25" s="119">
        <v>25</v>
      </c>
      <c r="G25" s="117">
        <v>14</v>
      </c>
      <c r="H25" s="111">
        <v>11</v>
      </c>
      <c r="I25" s="120"/>
    </row>
    <row r="26" spans="1:9" ht="14.25">
      <c r="A26" s="121">
        <v>14</v>
      </c>
      <c r="B26" s="122">
        <v>41</v>
      </c>
      <c r="C26" s="122">
        <v>13</v>
      </c>
      <c r="D26" s="122">
        <v>28</v>
      </c>
      <c r="E26" s="123">
        <v>69</v>
      </c>
      <c r="F26" s="124">
        <v>15</v>
      </c>
      <c r="G26" s="122">
        <v>9</v>
      </c>
      <c r="H26" s="125">
        <v>6</v>
      </c>
      <c r="I26" s="120"/>
    </row>
    <row r="27" spans="1:9" ht="10.5" customHeight="1">
      <c r="A27" s="116"/>
      <c r="B27" s="117"/>
      <c r="C27" s="117"/>
      <c r="D27" s="117"/>
      <c r="E27" s="118"/>
      <c r="F27" s="119"/>
      <c r="G27" s="117"/>
      <c r="H27" s="111"/>
      <c r="I27" s="120"/>
    </row>
    <row r="28" spans="1:9" ht="14.25">
      <c r="A28" s="116" t="s">
        <v>246</v>
      </c>
      <c r="B28" s="117">
        <v>1236</v>
      </c>
      <c r="C28" s="117">
        <v>745</v>
      </c>
      <c r="D28" s="117">
        <v>491</v>
      </c>
      <c r="E28" s="118" t="s">
        <v>247</v>
      </c>
      <c r="F28" s="119">
        <v>89</v>
      </c>
      <c r="G28" s="117">
        <v>35</v>
      </c>
      <c r="H28" s="111">
        <v>54</v>
      </c>
      <c r="I28" s="120"/>
    </row>
    <row r="29" spans="1:9" ht="14.25">
      <c r="A29" s="116">
        <v>15</v>
      </c>
      <c r="B29" s="117">
        <v>61</v>
      </c>
      <c r="C29" s="117">
        <v>33</v>
      </c>
      <c r="D29" s="117">
        <v>28</v>
      </c>
      <c r="E29" s="118">
        <v>70</v>
      </c>
      <c r="F29" s="119">
        <v>20</v>
      </c>
      <c r="G29" s="117">
        <v>12</v>
      </c>
      <c r="H29" s="111">
        <v>8</v>
      </c>
      <c r="I29" s="120"/>
    </row>
    <row r="30" spans="1:9" ht="14.25">
      <c r="A30" s="116">
        <v>16</v>
      </c>
      <c r="B30" s="117">
        <v>96</v>
      </c>
      <c r="C30" s="117">
        <v>51</v>
      </c>
      <c r="D30" s="117">
        <v>45</v>
      </c>
      <c r="E30" s="118">
        <v>71</v>
      </c>
      <c r="F30" s="119">
        <v>21</v>
      </c>
      <c r="G30" s="117">
        <v>8</v>
      </c>
      <c r="H30" s="111">
        <v>13</v>
      </c>
      <c r="I30" s="120"/>
    </row>
    <row r="31" spans="1:9" ht="14.25">
      <c r="A31" s="116">
        <v>17</v>
      </c>
      <c r="B31" s="117">
        <v>30</v>
      </c>
      <c r="C31" s="117">
        <v>15</v>
      </c>
      <c r="D31" s="117">
        <v>15</v>
      </c>
      <c r="E31" s="118">
        <v>72</v>
      </c>
      <c r="F31" s="119">
        <v>9</v>
      </c>
      <c r="G31" s="117">
        <v>4</v>
      </c>
      <c r="H31" s="111">
        <v>5</v>
      </c>
      <c r="I31" s="120"/>
    </row>
    <row r="32" spans="1:9" ht="14.25">
      <c r="A32" s="116">
        <v>18</v>
      </c>
      <c r="B32" s="117">
        <v>233</v>
      </c>
      <c r="C32" s="117">
        <v>141</v>
      </c>
      <c r="D32" s="117">
        <v>92</v>
      </c>
      <c r="E32" s="118">
        <v>73</v>
      </c>
      <c r="F32" s="119">
        <v>20</v>
      </c>
      <c r="G32" s="117">
        <v>7</v>
      </c>
      <c r="H32" s="111">
        <v>13</v>
      </c>
      <c r="I32" s="120"/>
    </row>
    <row r="33" spans="1:9" ht="14.25">
      <c r="A33" s="121">
        <v>19</v>
      </c>
      <c r="B33" s="122">
        <v>816</v>
      </c>
      <c r="C33" s="122">
        <v>505</v>
      </c>
      <c r="D33" s="122">
        <v>311</v>
      </c>
      <c r="E33" s="123">
        <v>74</v>
      </c>
      <c r="F33" s="124">
        <v>19</v>
      </c>
      <c r="G33" s="122">
        <v>4</v>
      </c>
      <c r="H33" s="125">
        <v>15</v>
      </c>
      <c r="I33" s="120"/>
    </row>
    <row r="34" spans="1:9" ht="10.5" customHeight="1">
      <c r="A34" s="116"/>
      <c r="B34" s="117"/>
      <c r="C34" s="117"/>
      <c r="D34" s="117"/>
      <c r="E34" s="118"/>
      <c r="F34" s="119"/>
      <c r="G34" s="117"/>
      <c r="H34" s="111"/>
      <c r="I34" s="120"/>
    </row>
    <row r="35" spans="1:9" ht="14.25">
      <c r="A35" s="116" t="s">
        <v>248</v>
      </c>
      <c r="B35" s="117">
        <v>3980</v>
      </c>
      <c r="C35" s="117">
        <v>1919</v>
      </c>
      <c r="D35" s="117">
        <v>2061</v>
      </c>
      <c r="E35" s="118" t="s">
        <v>249</v>
      </c>
      <c r="F35" s="119">
        <v>80</v>
      </c>
      <c r="G35" s="117">
        <v>32</v>
      </c>
      <c r="H35" s="111">
        <v>48</v>
      </c>
      <c r="I35" s="120"/>
    </row>
    <row r="36" spans="1:9" ht="14.25">
      <c r="A36" s="116">
        <v>20</v>
      </c>
      <c r="B36" s="117">
        <v>544</v>
      </c>
      <c r="C36" s="117">
        <v>294</v>
      </c>
      <c r="D36" s="117">
        <v>250</v>
      </c>
      <c r="E36" s="118">
        <v>75</v>
      </c>
      <c r="F36" s="119">
        <v>14</v>
      </c>
      <c r="G36" s="117">
        <v>7</v>
      </c>
      <c r="H36" s="111">
        <v>7</v>
      </c>
      <c r="I36" s="120"/>
    </row>
    <row r="37" spans="1:9" ht="14.25">
      <c r="A37" s="116">
        <v>21</v>
      </c>
      <c r="B37" s="117">
        <v>752</v>
      </c>
      <c r="C37" s="117">
        <v>345</v>
      </c>
      <c r="D37" s="117">
        <v>407</v>
      </c>
      <c r="E37" s="118">
        <v>76</v>
      </c>
      <c r="F37" s="119">
        <v>12</v>
      </c>
      <c r="G37" s="117">
        <v>7</v>
      </c>
      <c r="H37" s="111">
        <v>5</v>
      </c>
      <c r="I37" s="120"/>
    </row>
    <row r="38" spans="1:9" ht="14.25">
      <c r="A38" s="116">
        <v>22</v>
      </c>
      <c r="B38" s="117">
        <v>722</v>
      </c>
      <c r="C38" s="117">
        <v>330</v>
      </c>
      <c r="D38" s="117">
        <v>392</v>
      </c>
      <c r="E38" s="118">
        <v>77</v>
      </c>
      <c r="F38" s="119">
        <v>21</v>
      </c>
      <c r="G38" s="117">
        <v>9</v>
      </c>
      <c r="H38" s="111">
        <v>12</v>
      </c>
      <c r="I38" s="120"/>
    </row>
    <row r="39" spans="1:9" ht="14.25">
      <c r="A39" s="116">
        <v>23</v>
      </c>
      <c r="B39" s="117">
        <v>1109</v>
      </c>
      <c r="C39" s="117">
        <v>535</v>
      </c>
      <c r="D39" s="117">
        <v>574</v>
      </c>
      <c r="E39" s="118">
        <v>78</v>
      </c>
      <c r="F39" s="119">
        <v>22</v>
      </c>
      <c r="G39" s="117">
        <v>5</v>
      </c>
      <c r="H39" s="111">
        <v>17</v>
      </c>
      <c r="I39" s="120"/>
    </row>
    <row r="40" spans="1:9" ht="14.25">
      <c r="A40" s="121">
        <v>24</v>
      </c>
      <c r="B40" s="122">
        <v>853</v>
      </c>
      <c r="C40" s="122">
        <v>415</v>
      </c>
      <c r="D40" s="122">
        <v>438</v>
      </c>
      <c r="E40" s="123">
        <v>79</v>
      </c>
      <c r="F40" s="124">
        <v>11</v>
      </c>
      <c r="G40" s="122">
        <v>4</v>
      </c>
      <c r="H40" s="125">
        <v>7</v>
      </c>
      <c r="I40" s="120"/>
    </row>
    <row r="41" spans="1:9" ht="10.5" customHeight="1">
      <c r="A41" s="116"/>
      <c r="B41" s="117"/>
      <c r="C41" s="117"/>
      <c r="D41" s="117"/>
      <c r="E41" s="118"/>
      <c r="F41" s="119"/>
      <c r="G41" s="117"/>
      <c r="H41" s="111"/>
      <c r="I41" s="120"/>
    </row>
    <row r="42" spans="1:9" ht="14.25">
      <c r="A42" s="116" t="s">
        <v>250</v>
      </c>
      <c r="B42" s="117">
        <v>3084</v>
      </c>
      <c r="C42" s="117">
        <v>1511</v>
      </c>
      <c r="D42" s="117">
        <v>1573</v>
      </c>
      <c r="E42" s="118" t="s">
        <v>251</v>
      </c>
      <c r="F42" s="119">
        <v>92</v>
      </c>
      <c r="G42" s="117">
        <v>19</v>
      </c>
      <c r="H42" s="111">
        <v>73</v>
      </c>
      <c r="I42" s="120"/>
    </row>
    <row r="43" spans="1:9" ht="14.25">
      <c r="A43" s="116">
        <v>25</v>
      </c>
      <c r="B43" s="117">
        <v>818</v>
      </c>
      <c r="C43" s="117">
        <v>437</v>
      </c>
      <c r="D43" s="117">
        <v>381</v>
      </c>
      <c r="E43" s="118">
        <v>80</v>
      </c>
      <c r="F43" s="119">
        <v>22</v>
      </c>
      <c r="G43" s="117">
        <v>4</v>
      </c>
      <c r="H43" s="111">
        <v>18</v>
      </c>
      <c r="I43" s="120"/>
    </row>
    <row r="44" spans="1:9" ht="14.25">
      <c r="A44" s="116">
        <v>26</v>
      </c>
      <c r="B44" s="117">
        <v>681</v>
      </c>
      <c r="C44" s="117">
        <v>317</v>
      </c>
      <c r="D44" s="117">
        <v>364</v>
      </c>
      <c r="E44" s="118">
        <v>81</v>
      </c>
      <c r="F44" s="119">
        <v>20</v>
      </c>
      <c r="G44" s="117">
        <v>6</v>
      </c>
      <c r="H44" s="111">
        <v>14</v>
      </c>
      <c r="I44" s="120"/>
    </row>
    <row r="45" spans="1:9" ht="14.25">
      <c r="A45" s="116">
        <v>27</v>
      </c>
      <c r="B45" s="117">
        <v>588</v>
      </c>
      <c r="C45" s="117">
        <v>283</v>
      </c>
      <c r="D45" s="117">
        <v>305</v>
      </c>
      <c r="E45" s="118">
        <v>82</v>
      </c>
      <c r="F45" s="119">
        <v>15</v>
      </c>
      <c r="G45" s="117">
        <v>5</v>
      </c>
      <c r="H45" s="111">
        <v>10</v>
      </c>
      <c r="I45" s="120"/>
    </row>
    <row r="46" spans="1:9" ht="14.25">
      <c r="A46" s="116">
        <v>28</v>
      </c>
      <c r="B46" s="117">
        <v>510</v>
      </c>
      <c r="C46" s="117">
        <v>255</v>
      </c>
      <c r="D46" s="117">
        <v>255</v>
      </c>
      <c r="E46" s="118">
        <v>83</v>
      </c>
      <c r="F46" s="119">
        <v>14</v>
      </c>
      <c r="G46" s="117">
        <v>2</v>
      </c>
      <c r="H46" s="111">
        <v>12</v>
      </c>
      <c r="I46" s="120"/>
    </row>
    <row r="47" spans="1:9" ht="14.25">
      <c r="A47" s="121">
        <v>29</v>
      </c>
      <c r="B47" s="122">
        <v>487</v>
      </c>
      <c r="C47" s="122">
        <v>219</v>
      </c>
      <c r="D47" s="122">
        <v>268</v>
      </c>
      <c r="E47" s="123">
        <v>84</v>
      </c>
      <c r="F47" s="124">
        <v>21</v>
      </c>
      <c r="G47" s="122">
        <v>2</v>
      </c>
      <c r="H47" s="125">
        <v>19</v>
      </c>
      <c r="I47" s="120"/>
    </row>
    <row r="48" spans="1:9" ht="10.5" customHeight="1">
      <c r="A48" s="116"/>
      <c r="B48" s="117"/>
      <c r="C48" s="117"/>
      <c r="D48" s="117"/>
      <c r="E48" s="118"/>
      <c r="F48" s="119"/>
      <c r="G48" s="117"/>
      <c r="H48" s="111"/>
      <c r="I48" s="120"/>
    </row>
    <row r="49" spans="1:9" ht="14.25">
      <c r="A49" s="116" t="s">
        <v>252</v>
      </c>
      <c r="B49" s="117">
        <v>1932</v>
      </c>
      <c r="C49" s="117">
        <v>889</v>
      </c>
      <c r="D49" s="117">
        <v>1043</v>
      </c>
      <c r="E49" s="118" t="s">
        <v>253</v>
      </c>
      <c r="F49" s="119">
        <v>51</v>
      </c>
      <c r="G49" s="117">
        <v>11</v>
      </c>
      <c r="H49" s="111">
        <v>40</v>
      </c>
      <c r="I49" s="120"/>
    </row>
    <row r="50" spans="1:9" ht="14.25">
      <c r="A50" s="116">
        <v>30</v>
      </c>
      <c r="B50" s="117">
        <v>450</v>
      </c>
      <c r="C50" s="117">
        <v>197</v>
      </c>
      <c r="D50" s="117">
        <v>253</v>
      </c>
      <c r="E50" s="118">
        <v>85</v>
      </c>
      <c r="F50" s="119">
        <v>11</v>
      </c>
      <c r="G50" s="117">
        <v>3</v>
      </c>
      <c r="H50" s="111">
        <v>8</v>
      </c>
      <c r="I50" s="120"/>
    </row>
    <row r="51" spans="1:9" ht="14.25">
      <c r="A51" s="116">
        <v>31</v>
      </c>
      <c r="B51" s="117">
        <v>429</v>
      </c>
      <c r="C51" s="117">
        <v>185</v>
      </c>
      <c r="D51" s="117">
        <v>244</v>
      </c>
      <c r="E51" s="118">
        <v>86</v>
      </c>
      <c r="F51" s="119">
        <v>9</v>
      </c>
      <c r="G51" s="117">
        <v>2</v>
      </c>
      <c r="H51" s="111">
        <v>7</v>
      </c>
      <c r="I51" s="120"/>
    </row>
    <row r="52" spans="1:9" ht="14.25">
      <c r="A52" s="116">
        <v>32</v>
      </c>
      <c r="B52" s="117">
        <v>386</v>
      </c>
      <c r="C52" s="117">
        <v>177</v>
      </c>
      <c r="D52" s="117">
        <v>209</v>
      </c>
      <c r="E52" s="118">
        <v>87</v>
      </c>
      <c r="F52" s="119">
        <v>13</v>
      </c>
      <c r="G52" s="117">
        <v>2</v>
      </c>
      <c r="H52" s="111">
        <v>11</v>
      </c>
      <c r="I52" s="120"/>
    </row>
    <row r="53" spans="1:9" ht="14.25">
      <c r="A53" s="116">
        <v>33</v>
      </c>
      <c r="B53" s="117">
        <v>354</v>
      </c>
      <c r="C53" s="117">
        <v>175</v>
      </c>
      <c r="D53" s="117">
        <v>179</v>
      </c>
      <c r="E53" s="118">
        <v>88</v>
      </c>
      <c r="F53" s="119">
        <v>11</v>
      </c>
      <c r="G53" s="117">
        <v>2</v>
      </c>
      <c r="H53" s="111">
        <v>9</v>
      </c>
      <c r="I53" s="120"/>
    </row>
    <row r="54" spans="1:9" ht="14.25">
      <c r="A54" s="121">
        <v>34</v>
      </c>
      <c r="B54" s="122">
        <v>313</v>
      </c>
      <c r="C54" s="122">
        <v>155</v>
      </c>
      <c r="D54" s="122">
        <v>158</v>
      </c>
      <c r="E54" s="123">
        <v>89</v>
      </c>
      <c r="F54" s="124">
        <v>7</v>
      </c>
      <c r="G54" s="122">
        <v>2</v>
      </c>
      <c r="H54" s="125">
        <v>5</v>
      </c>
      <c r="I54" s="120"/>
    </row>
    <row r="55" spans="1:9" ht="10.5" customHeight="1">
      <c r="A55" s="116"/>
      <c r="B55" s="117"/>
      <c r="C55" s="117"/>
      <c r="D55" s="117"/>
      <c r="E55" s="118"/>
      <c r="F55" s="119"/>
      <c r="G55" s="117"/>
      <c r="H55" s="111"/>
      <c r="I55" s="120"/>
    </row>
    <row r="56" spans="1:9" ht="14.25">
      <c r="A56" s="116" t="s">
        <v>254</v>
      </c>
      <c r="B56" s="117">
        <v>1093</v>
      </c>
      <c r="C56" s="117">
        <v>598</v>
      </c>
      <c r="D56" s="117">
        <v>495</v>
      </c>
      <c r="E56" s="118" t="s">
        <v>255</v>
      </c>
      <c r="F56" s="119">
        <v>18</v>
      </c>
      <c r="G56" s="117">
        <v>5</v>
      </c>
      <c r="H56" s="111">
        <v>13</v>
      </c>
      <c r="I56" s="120"/>
    </row>
    <row r="57" spans="1:9" ht="14.25">
      <c r="A57" s="116">
        <v>35</v>
      </c>
      <c r="B57" s="117">
        <v>260</v>
      </c>
      <c r="C57" s="117">
        <v>140</v>
      </c>
      <c r="D57" s="117">
        <v>120</v>
      </c>
      <c r="E57" s="118">
        <v>90</v>
      </c>
      <c r="F57" s="119">
        <v>8</v>
      </c>
      <c r="G57" s="117">
        <v>2</v>
      </c>
      <c r="H57" s="111">
        <v>6</v>
      </c>
      <c r="I57" s="120"/>
    </row>
    <row r="58" spans="1:9" ht="14.25">
      <c r="A58" s="116">
        <v>36</v>
      </c>
      <c r="B58" s="117">
        <v>253</v>
      </c>
      <c r="C58" s="117">
        <v>132</v>
      </c>
      <c r="D58" s="117">
        <v>121</v>
      </c>
      <c r="E58" s="118">
        <v>91</v>
      </c>
      <c r="F58" s="119">
        <v>6</v>
      </c>
      <c r="G58" s="117">
        <v>1</v>
      </c>
      <c r="H58" s="111">
        <v>5</v>
      </c>
      <c r="I58" s="120"/>
    </row>
    <row r="59" spans="1:9" ht="14.25">
      <c r="A59" s="116">
        <v>37</v>
      </c>
      <c r="B59" s="117">
        <v>230</v>
      </c>
      <c r="C59" s="117">
        <v>130</v>
      </c>
      <c r="D59" s="117">
        <v>100</v>
      </c>
      <c r="E59" s="118">
        <v>92</v>
      </c>
      <c r="F59" s="119">
        <v>2</v>
      </c>
      <c r="G59" s="117">
        <v>1</v>
      </c>
      <c r="H59" s="111">
        <v>1</v>
      </c>
      <c r="I59" s="120"/>
    </row>
    <row r="60" spans="1:9" ht="14.25">
      <c r="A60" s="116">
        <v>38</v>
      </c>
      <c r="B60" s="117">
        <v>158</v>
      </c>
      <c r="C60" s="117">
        <v>87</v>
      </c>
      <c r="D60" s="117">
        <v>71</v>
      </c>
      <c r="E60" s="118">
        <v>93</v>
      </c>
      <c r="F60" s="119">
        <v>2</v>
      </c>
      <c r="G60" s="117">
        <v>1</v>
      </c>
      <c r="H60" s="111">
        <v>1</v>
      </c>
      <c r="I60" s="120"/>
    </row>
    <row r="61" spans="1:9" ht="14.25">
      <c r="A61" s="121">
        <v>39</v>
      </c>
      <c r="B61" s="122">
        <v>192</v>
      </c>
      <c r="C61" s="122">
        <v>109</v>
      </c>
      <c r="D61" s="122">
        <v>83</v>
      </c>
      <c r="E61" s="123">
        <v>94</v>
      </c>
      <c r="F61" s="124"/>
      <c r="G61" s="122"/>
      <c r="H61" s="125"/>
      <c r="I61" s="120"/>
    </row>
    <row r="62" spans="1:9" ht="10.5" customHeight="1">
      <c r="A62" s="116"/>
      <c r="B62" s="117"/>
      <c r="C62" s="117"/>
      <c r="D62" s="117"/>
      <c r="E62" s="118"/>
      <c r="F62" s="119"/>
      <c r="G62" s="117"/>
      <c r="H62" s="111"/>
      <c r="I62" s="120"/>
    </row>
    <row r="63" spans="1:9" ht="14.25">
      <c r="A63" s="116" t="s">
        <v>256</v>
      </c>
      <c r="B63" s="117">
        <v>735</v>
      </c>
      <c r="C63" s="117">
        <v>471</v>
      </c>
      <c r="D63" s="117">
        <v>264</v>
      </c>
      <c r="E63" s="118" t="s">
        <v>257</v>
      </c>
      <c r="F63" s="119">
        <v>4</v>
      </c>
      <c r="G63" s="117">
        <v>1</v>
      </c>
      <c r="H63" s="111">
        <v>3</v>
      </c>
      <c r="I63" s="120"/>
    </row>
    <row r="64" spans="1:9" ht="14.25">
      <c r="A64" s="116">
        <v>40</v>
      </c>
      <c r="B64" s="117">
        <v>174</v>
      </c>
      <c r="C64" s="117">
        <v>111</v>
      </c>
      <c r="D64" s="117">
        <v>63</v>
      </c>
      <c r="E64" s="118">
        <v>95</v>
      </c>
      <c r="F64" s="119">
        <v>2</v>
      </c>
      <c r="G64" s="117">
        <v>1</v>
      </c>
      <c r="H64" s="111">
        <v>1</v>
      </c>
      <c r="I64" s="120"/>
    </row>
    <row r="65" spans="1:9" ht="14.25">
      <c r="A65" s="116">
        <v>41</v>
      </c>
      <c r="B65" s="117">
        <v>159</v>
      </c>
      <c r="C65" s="117">
        <v>104</v>
      </c>
      <c r="D65" s="117">
        <v>55</v>
      </c>
      <c r="E65" s="118">
        <v>96</v>
      </c>
      <c r="F65" s="139">
        <v>2</v>
      </c>
      <c r="G65" s="140">
        <v>0</v>
      </c>
      <c r="H65" s="141">
        <v>2</v>
      </c>
      <c r="I65" s="120"/>
    </row>
    <row r="66" spans="1:9" ht="14.25">
      <c r="A66" s="116">
        <v>42</v>
      </c>
      <c r="B66" s="117">
        <v>129</v>
      </c>
      <c r="C66" s="117">
        <v>72</v>
      </c>
      <c r="D66" s="117">
        <v>57</v>
      </c>
      <c r="E66" s="118">
        <v>97</v>
      </c>
      <c r="F66" s="139">
        <v>0</v>
      </c>
      <c r="G66" s="140">
        <v>0</v>
      </c>
      <c r="H66" s="141">
        <v>0</v>
      </c>
      <c r="I66" s="120"/>
    </row>
    <row r="67" spans="1:9" ht="14.25">
      <c r="A67" s="116">
        <v>43</v>
      </c>
      <c r="B67" s="117">
        <v>131</v>
      </c>
      <c r="C67" s="117">
        <v>85</v>
      </c>
      <c r="D67" s="117">
        <v>46</v>
      </c>
      <c r="E67" s="118">
        <v>98</v>
      </c>
      <c r="F67" s="139">
        <v>0</v>
      </c>
      <c r="G67" s="140">
        <v>0</v>
      </c>
      <c r="H67" s="141">
        <v>0</v>
      </c>
      <c r="I67" s="120"/>
    </row>
    <row r="68" spans="1:9" ht="14.25">
      <c r="A68" s="121">
        <v>44</v>
      </c>
      <c r="B68" s="122">
        <v>142</v>
      </c>
      <c r="C68" s="122">
        <v>99</v>
      </c>
      <c r="D68" s="122">
        <v>43</v>
      </c>
      <c r="E68" s="123">
        <v>99</v>
      </c>
      <c r="F68" s="136">
        <v>0</v>
      </c>
      <c r="G68" s="137">
        <v>0</v>
      </c>
      <c r="H68" s="138">
        <v>0</v>
      </c>
      <c r="I68" s="120"/>
    </row>
    <row r="69" spans="1:9" ht="10.5" customHeight="1">
      <c r="A69" s="116"/>
      <c r="B69" s="117"/>
      <c r="C69" s="117"/>
      <c r="D69" s="117"/>
      <c r="E69" s="118"/>
      <c r="F69" s="139"/>
      <c r="G69" s="140"/>
      <c r="H69" s="141"/>
      <c r="I69" s="120"/>
    </row>
    <row r="70" spans="1:9" ht="14.25">
      <c r="A70" s="116" t="s">
        <v>258</v>
      </c>
      <c r="B70" s="117">
        <v>500</v>
      </c>
      <c r="C70" s="117">
        <v>338</v>
      </c>
      <c r="D70" s="117">
        <v>162</v>
      </c>
      <c r="E70" s="118" t="s">
        <v>263</v>
      </c>
      <c r="F70" s="139">
        <v>0</v>
      </c>
      <c r="G70" s="140">
        <v>0</v>
      </c>
      <c r="H70" s="141">
        <v>0</v>
      </c>
      <c r="I70" s="120"/>
    </row>
    <row r="71" spans="1:9" ht="14.25">
      <c r="A71" s="116">
        <v>45</v>
      </c>
      <c r="B71" s="117">
        <v>105</v>
      </c>
      <c r="C71" s="117">
        <v>64</v>
      </c>
      <c r="D71" s="117">
        <v>41</v>
      </c>
      <c r="E71" s="118" t="s">
        <v>264</v>
      </c>
      <c r="F71" s="139">
        <v>0</v>
      </c>
      <c r="G71" s="140">
        <v>0</v>
      </c>
      <c r="H71" s="141">
        <v>0</v>
      </c>
      <c r="I71" s="120"/>
    </row>
    <row r="72" spans="1:9" ht="14.25">
      <c r="A72" s="116">
        <v>46</v>
      </c>
      <c r="B72" s="117">
        <v>104</v>
      </c>
      <c r="C72" s="117">
        <v>65</v>
      </c>
      <c r="D72" s="117">
        <v>39</v>
      </c>
      <c r="E72" s="118"/>
      <c r="F72" s="119"/>
      <c r="G72" s="117"/>
      <c r="H72" s="111"/>
      <c r="I72" s="120"/>
    </row>
    <row r="73" spans="1:9" ht="14.25">
      <c r="A73" s="116">
        <v>47</v>
      </c>
      <c r="B73" s="117">
        <v>97</v>
      </c>
      <c r="C73" s="117">
        <v>65</v>
      </c>
      <c r="D73" s="117">
        <v>32</v>
      </c>
      <c r="E73" s="118"/>
      <c r="F73" s="118"/>
      <c r="G73" s="117"/>
      <c r="H73" s="111"/>
      <c r="I73" s="120"/>
    </row>
    <row r="74" spans="1:9" ht="14.25">
      <c r="A74" s="116">
        <v>48</v>
      </c>
      <c r="B74" s="117">
        <v>96</v>
      </c>
      <c r="C74" s="117">
        <v>73</v>
      </c>
      <c r="D74" s="117">
        <v>23</v>
      </c>
      <c r="E74" s="118" t="s">
        <v>265</v>
      </c>
      <c r="F74" s="118"/>
      <c r="G74" s="117"/>
      <c r="H74" s="111"/>
      <c r="I74" s="120"/>
    </row>
    <row r="75" spans="1:8" ht="14.25">
      <c r="A75" s="121">
        <v>49</v>
      </c>
      <c r="B75" s="122">
        <v>98</v>
      </c>
      <c r="C75" s="122">
        <v>71</v>
      </c>
      <c r="D75" s="122">
        <v>27</v>
      </c>
      <c r="E75" s="118" t="s">
        <v>266</v>
      </c>
      <c r="F75" s="118"/>
      <c r="G75" s="117"/>
      <c r="H75" s="111"/>
    </row>
    <row r="76" spans="1:8" ht="14.25">
      <c r="A76" s="116"/>
      <c r="B76" s="117"/>
      <c r="C76" s="117"/>
      <c r="D76" s="117"/>
      <c r="E76" s="118" t="s">
        <v>267</v>
      </c>
      <c r="F76" s="119">
        <f>B7+B14+B21</f>
        <v>1799</v>
      </c>
      <c r="G76" s="117">
        <f>C7+C14+C21</f>
        <v>916</v>
      </c>
      <c r="H76" s="111">
        <f>D7+D14+D21</f>
        <v>883</v>
      </c>
    </row>
    <row r="77" spans="1:8" ht="14.25">
      <c r="A77" s="116" t="s">
        <v>259</v>
      </c>
      <c r="B77" s="117">
        <v>470</v>
      </c>
      <c r="C77" s="117">
        <v>316</v>
      </c>
      <c r="D77" s="117">
        <v>154</v>
      </c>
      <c r="E77" s="118" t="s">
        <v>268</v>
      </c>
      <c r="F77" s="119">
        <f>B28+B35+B42+B49+B56+B63+B70+B77+F7+F14</f>
        <v>13565</v>
      </c>
      <c r="G77" s="117">
        <f>C28+C35+C42+C49+C56+C63+C70+C77+G7+G14</f>
        <v>7138</v>
      </c>
      <c r="H77" s="111">
        <f>D28+D35+D42+D49+D56+D63+D70+D77+H7+H14</f>
        <v>6427</v>
      </c>
    </row>
    <row r="78" spans="1:8" ht="14.25">
      <c r="A78" s="116">
        <v>50</v>
      </c>
      <c r="B78" s="117">
        <v>110</v>
      </c>
      <c r="C78" s="117">
        <v>77</v>
      </c>
      <c r="D78" s="117">
        <v>33</v>
      </c>
      <c r="E78" s="118" t="s">
        <v>269</v>
      </c>
      <c r="F78" s="119">
        <f>F21+F28+F35+F42+F49+F56+F63+F70</f>
        <v>432</v>
      </c>
      <c r="G78" s="117">
        <f>G21+G28+G35+G42+G49+G56+G63+G70</f>
        <v>159</v>
      </c>
      <c r="H78" s="111">
        <f>H21+H28+H35+H42+H49+H56+H63+H70</f>
        <v>273</v>
      </c>
    </row>
    <row r="79" spans="1:8" ht="14.25">
      <c r="A79" s="116">
        <v>51</v>
      </c>
      <c r="B79" s="117">
        <v>86</v>
      </c>
      <c r="C79" s="117">
        <v>54</v>
      </c>
      <c r="D79" s="117">
        <v>32</v>
      </c>
      <c r="E79" s="126" t="s">
        <v>270</v>
      </c>
      <c r="F79" s="119"/>
      <c r="G79" s="117"/>
      <c r="H79" s="111"/>
    </row>
    <row r="80" spans="1:8" ht="14.25">
      <c r="A80" s="116">
        <v>52</v>
      </c>
      <c r="B80" s="117">
        <v>84</v>
      </c>
      <c r="C80" s="117">
        <v>57</v>
      </c>
      <c r="D80" s="117">
        <v>27</v>
      </c>
      <c r="E80" s="118" t="s">
        <v>267</v>
      </c>
      <c r="F80" s="127">
        <f>F76/$B$5*100</f>
        <v>11.388959230184858</v>
      </c>
      <c r="G80" s="128">
        <f>G76/$C$5*100</f>
        <v>11.153050042615366</v>
      </c>
      <c r="H80" s="129">
        <f>H76/$D$5*100</f>
        <v>11.644467888698404</v>
      </c>
    </row>
    <row r="81" spans="1:8" ht="14.25">
      <c r="A81" s="116">
        <v>53</v>
      </c>
      <c r="B81" s="117">
        <v>87</v>
      </c>
      <c r="C81" s="117">
        <v>56</v>
      </c>
      <c r="D81" s="117">
        <v>31</v>
      </c>
      <c r="E81" s="118" t="s">
        <v>268</v>
      </c>
      <c r="F81" s="127">
        <f>F77/$B$5*100</f>
        <v>85.87617118257786</v>
      </c>
      <c r="G81" s="128">
        <f>G77/$C$5*100</f>
        <v>86.91099476439791</v>
      </c>
      <c r="H81" s="129">
        <f>H77/$D$5*100</f>
        <v>84.75537386258736</v>
      </c>
    </row>
    <row r="82" spans="1:8" ht="15" thickBot="1">
      <c r="A82" s="130">
        <v>54</v>
      </c>
      <c r="B82" s="131">
        <v>103</v>
      </c>
      <c r="C82" s="131">
        <v>72</v>
      </c>
      <c r="D82" s="131">
        <v>31</v>
      </c>
      <c r="E82" s="132" t="s">
        <v>269</v>
      </c>
      <c r="F82" s="133">
        <f>F78/$B$5*100</f>
        <v>2.7348695872372755</v>
      </c>
      <c r="G82" s="134">
        <f>G78/$C$5*100</f>
        <v>1.9359551929867282</v>
      </c>
      <c r="H82" s="135">
        <f>H78/$D$5*100</f>
        <v>3.6001582487142287</v>
      </c>
    </row>
    <row r="83" ht="14.25">
      <c r="A83" s="184" t="s">
        <v>331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9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3" customWidth="1"/>
    <col min="2" max="5" width="14.625" style="102" customWidth="1"/>
    <col min="6" max="6" width="14.625" style="103" customWidth="1"/>
    <col min="7" max="8" width="14.625" style="102" customWidth="1"/>
    <col min="9" max="16384" width="9.00390625" style="102" customWidth="1"/>
  </cols>
  <sheetData>
    <row r="1" spans="1:5" ht="14.25">
      <c r="A1" s="102" t="s">
        <v>285</v>
      </c>
      <c r="E1" s="182"/>
    </row>
    <row r="2" ht="10.5" customHeight="1">
      <c r="A2" s="102"/>
    </row>
    <row r="3" ht="15" thickBot="1">
      <c r="A3" s="102" t="s">
        <v>261</v>
      </c>
    </row>
    <row r="4" spans="1:8" ht="14.25">
      <c r="A4" s="104" t="s">
        <v>262</v>
      </c>
      <c r="B4" s="105" t="s">
        <v>5</v>
      </c>
      <c r="C4" s="105" t="s">
        <v>232</v>
      </c>
      <c r="D4" s="105" t="s">
        <v>233</v>
      </c>
      <c r="E4" s="106" t="s">
        <v>262</v>
      </c>
      <c r="F4" s="106" t="s">
        <v>5</v>
      </c>
      <c r="G4" s="106" t="s">
        <v>232</v>
      </c>
      <c r="H4" s="107" t="s">
        <v>233</v>
      </c>
    </row>
    <row r="5" spans="1:8" ht="14.25">
      <c r="A5" s="108" t="s">
        <v>5</v>
      </c>
      <c r="B5" s="109">
        <f>SUM(B7,B14,B21,B28,B35,B42,B49,B56,B63,B70,B77,F7,F14,F21,F28,F35,F42,F49,F56,F63,F70,F71)</f>
        <v>151</v>
      </c>
      <c r="C5" s="109">
        <f>SUM(C7,C14,C21,C28,C35,C42,C49,C56,C63,C70,C77,G7,G14,G21,G28,G35,G42,G49,G56,G63,G70,G71)</f>
        <v>95</v>
      </c>
      <c r="D5" s="110">
        <f>SUM(D7,D14,D21,D28,D35,D42,D49,D56,D63,D70,D77,H7,H14,H21,H28,H35,H42,H49,H56,H63,H70,H71)</f>
        <v>56</v>
      </c>
      <c r="E5" s="111"/>
      <c r="F5" s="112"/>
      <c r="G5" s="111"/>
      <c r="H5" s="111"/>
    </row>
    <row r="6" spans="1:8" ht="10.5" customHeight="1">
      <c r="A6" s="113"/>
      <c r="B6" s="114"/>
      <c r="C6" s="114"/>
      <c r="D6" s="114"/>
      <c r="E6" s="111"/>
      <c r="F6" s="112"/>
      <c r="G6" s="111"/>
      <c r="H6" s="111"/>
    </row>
    <row r="7" spans="1:9" ht="14.25">
      <c r="A7" s="116" t="s">
        <v>240</v>
      </c>
      <c r="B7" s="140">
        <v>6</v>
      </c>
      <c r="C7" s="140">
        <v>4</v>
      </c>
      <c r="D7" s="140">
        <v>2</v>
      </c>
      <c r="E7" s="118" t="s">
        <v>241</v>
      </c>
      <c r="F7" s="139">
        <v>4</v>
      </c>
      <c r="G7" s="140">
        <v>4</v>
      </c>
      <c r="H7" s="141">
        <v>0</v>
      </c>
      <c r="I7" s="120"/>
    </row>
    <row r="8" spans="1:9" ht="14.25">
      <c r="A8" s="116">
        <v>0</v>
      </c>
      <c r="B8" s="140" t="s">
        <v>209</v>
      </c>
      <c r="C8" s="140" t="s">
        <v>209</v>
      </c>
      <c r="D8" s="140" t="s">
        <v>209</v>
      </c>
      <c r="E8" s="118">
        <v>55</v>
      </c>
      <c r="F8" s="139" t="s">
        <v>209</v>
      </c>
      <c r="G8" s="140" t="s">
        <v>209</v>
      </c>
      <c r="H8" s="141" t="s">
        <v>209</v>
      </c>
      <c r="I8" s="120"/>
    </row>
    <row r="9" spans="1:9" ht="14.25">
      <c r="A9" s="116">
        <v>1</v>
      </c>
      <c r="B9" s="140">
        <v>1</v>
      </c>
      <c r="C9" s="140">
        <v>1</v>
      </c>
      <c r="D9" s="140">
        <v>0</v>
      </c>
      <c r="E9" s="118">
        <v>56</v>
      </c>
      <c r="F9" s="139" t="s">
        <v>209</v>
      </c>
      <c r="G9" s="140" t="s">
        <v>209</v>
      </c>
      <c r="H9" s="141" t="s">
        <v>209</v>
      </c>
      <c r="I9" s="120"/>
    </row>
    <row r="10" spans="1:9" ht="14.25">
      <c r="A10" s="116">
        <v>2</v>
      </c>
      <c r="B10" s="140">
        <v>3</v>
      </c>
      <c r="C10" s="140">
        <v>2</v>
      </c>
      <c r="D10" s="140">
        <v>1</v>
      </c>
      <c r="E10" s="118">
        <v>57</v>
      </c>
      <c r="F10" s="139">
        <v>1</v>
      </c>
      <c r="G10" s="140">
        <v>1</v>
      </c>
      <c r="H10" s="141">
        <v>0</v>
      </c>
      <c r="I10" s="120"/>
    </row>
    <row r="11" spans="1:9" ht="14.25">
      <c r="A11" s="116">
        <v>3</v>
      </c>
      <c r="B11" s="140">
        <v>1</v>
      </c>
      <c r="C11" s="140">
        <v>1</v>
      </c>
      <c r="D11" s="140">
        <v>0</v>
      </c>
      <c r="E11" s="118">
        <v>58</v>
      </c>
      <c r="F11" s="139">
        <v>3</v>
      </c>
      <c r="G11" s="140">
        <v>3</v>
      </c>
      <c r="H11" s="141">
        <v>0</v>
      </c>
      <c r="I11" s="120"/>
    </row>
    <row r="12" spans="1:9" ht="14.25">
      <c r="A12" s="121">
        <v>4</v>
      </c>
      <c r="B12" s="137">
        <v>1</v>
      </c>
      <c r="C12" s="137">
        <v>0</v>
      </c>
      <c r="D12" s="137">
        <v>1</v>
      </c>
      <c r="E12" s="123">
        <v>59</v>
      </c>
      <c r="F12" s="136" t="s">
        <v>209</v>
      </c>
      <c r="G12" s="137" t="s">
        <v>209</v>
      </c>
      <c r="H12" s="138" t="s">
        <v>209</v>
      </c>
      <c r="I12" s="120"/>
    </row>
    <row r="13" spans="1:9" ht="10.5" customHeight="1">
      <c r="A13" s="116"/>
      <c r="B13" s="140"/>
      <c r="C13" s="140"/>
      <c r="D13" s="140"/>
      <c r="E13" s="118"/>
      <c r="F13" s="139"/>
      <c r="G13" s="140"/>
      <c r="H13" s="141"/>
      <c r="I13" s="120"/>
    </row>
    <row r="14" spans="1:9" ht="14.25">
      <c r="A14" s="116" t="s">
        <v>242</v>
      </c>
      <c r="B14" s="140">
        <v>6</v>
      </c>
      <c r="C14" s="140">
        <v>5</v>
      </c>
      <c r="D14" s="140">
        <v>1</v>
      </c>
      <c r="E14" s="118" t="s">
        <v>243</v>
      </c>
      <c r="F14" s="139">
        <v>0</v>
      </c>
      <c r="G14" s="140">
        <v>0</v>
      </c>
      <c r="H14" s="141">
        <v>0</v>
      </c>
      <c r="I14" s="120"/>
    </row>
    <row r="15" spans="1:9" ht="14.25">
      <c r="A15" s="116">
        <v>5</v>
      </c>
      <c r="B15" s="140">
        <v>1</v>
      </c>
      <c r="C15" s="140">
        <v>1</v>
      </c>
      <c r="D15" s="140">
        <v>0</v>
      </c>
      <c r="E15" s="118">
        <v>60</v>
      </c>
      <c r="F15" s="139" t="s">
        <v>209</v>
      </c>
      <c r="G15" s="140" t="s">
        <v>209</v>
      </c>
      <c r="H15" s="141" t="s">
        <v>209</v>
      </c>
      <c r="I15" s="120"/>
    </row>
    <row r="16" spans="1:9" ht="14.25">
      <c r="A16" s="116">
        <v>6</v>
      </c>
      <c r="B16" s="140">
        <v>3</v>
      </c>
      <c r="C16" s="140">
        <v>2</v>
      </c>
      <c r="D16" s="140">
        <v>1</v>
      </c>
      <c r="E16" s="118">
        <v>61</v>
      </c>
      <c r="F16" s="139" t="s">
        <v>209</v>
      </c>
      <c r="G16" s="140" t="s">
        <v>209</v>
      </c>
      <c r="H16" s="141" t="s">
        <v>209</v>
      </c>
      <c r="I16" s="120"/>
    </row>
    <row r="17" spans="1:9" ht="14.25">
      <c r="A17" s="116">
        <v>7</v>
      </c>
      <c r="B17" s="140" t="s">
        <v>209</v>
      </c>
      <c r="C17" s="140" t="s">
        <v>209</v>
      </c>
      <c r="D17" s="140" t="s">
        <v>209</v>
      </c>
      <c r="E17" s="118">
        <v>62</v>
      </c>
      <c r="F17" s="139" t="s">
        <v>209</v>
      </c>
      <c r="G17" s="140" t="s">
        <v>209</v>
      </c>
      <c r="H17" s="141" t="s">
        <v>209</v>
      </c>
      <c r="I17" s="120"/>
    </row>
    <row r="18" spans="1:9" ht="14.25">
      <c r="A18" s="116">
        <v>8</v>
      </c>
      <c r="B18" s="140" t="s">
        <v>209</v>
      </c>
      <c r="C18" s="140" t="s">
        <v>209</v>
      </c>
      <c r="D18" s="140" t="s">
        <v>209</v>
      </c>
      <c r="E18" s="118">
        <v>63</v>
      </c>
      <c r="F18" s="139" t="s">
        <v>209</v>
      </c>
      <c r="G18" s="140" t="s">
        <v>209</v>
      </c>
      <c r="H18" s="141" t="s">
        <v>209</v>
      </c>
      <c r="I18" s="120"/>
    </row>
    <row r="19" spans="1:9" ht="14.25">
      <c r="A19" s="121">
        <v>9</v>
      </c>
      <c r="B19" s="137">
        <v>2</v>
      </c>
      <c r="C19" s="137">
        <v>2</v>
      </c>
      <c r="D19" s="137">
        <v>0</v>
      </c>
      <c r="E19" s="123">
        <v>64</v>
      </c>
      <c r="F19" s="136" t="s">
        <v>209</v>
      </c>
      <c r="G19" s="137" t="s">
        <v>209</v>
      </c>
      <c r="H19" s="138" t="s">
        <v>209</v>
      </c>
      <c r="I19" s="120"/>
    </row>
    <row r="20" spans="1:9" ht="10.5" customHeight="1">
      <c r="A20" s="116"/>
      <c r="B20" s="140"/>
      <c r="C20" s="140"/>
      <c r="D20" s="140"/>
      <c r="E20" s="118"/>
      <c r="F20" s="139"/>
      <c r="G20" s="140"/>
      <c r="H20" s="141"/>
      <c r="I20" s="120"/>
    </row>
    <row r="21" spans="1:9" ht="14.25">
      <c r="A21" s="116" t="s">
        <v>244</v>
      </c>
      <c r="B21" s="140">
        <v>2</v>
      </c>
      <c r="C21" s="140">
        <v>1</v>
      </c>
      <c r="D21" s="140">
        <v>1</v>
      </c>
      <c r="E21" s="118" t="s">
        <v>245</v>
      </c>
      <c r="F21" s="139">
        <v>2</v>
      </c>
      <c r="G21" s="140">
        <v>1</v>
      </c>
      <c r="H21" s="141">
        <v>1</v>
      </c>
      <c r="I21" s="120"/>
    </row>
    <row r="22" spans="1:9" ht="14.25">
      <c r="A22" s="116">
        <v>10</v>
      </c>
      <c r="B22" s="140">
        <v>1</v>
      </c>
      <c r="C22" s="140">
        <v>0</v>
      </c>
      <c r="D22" s="140">
        <v>1</v>
      </c>
      <c r="E22" s="118">
        <v>65</v>
      </c>
      <c r="F22" s="139">
        <v>1</v>
      </c>
      <c r="G22" s="140">
        <v>0</v>
      </c>
      <c r="H22" s="141">
        <v>1</v>
      </c>
      <c r="I22" s="120"/>
    </row>
    <row r="23" spans="1:9" ht="14.25">
      <c r="A23" s="116">
        <v>11</v>
      </c>
      <c r="B23" s="140" t="s">
        <v>209</v>
      </c>
      <c r="C23" s="140" t="s">
        <v>209</v>
      </c>
      <c r="D23" s="140" t="s">
        <v>209</v>
      </c>
      <c r="E23" s="118">
        <v>66</v>
      </c>
      <c r="F23" s="139">
        <v>1</v>
      </c>
      <c r="G23" s="140">
        <v>1</v>
      </c>
      <c r="H23" s="141">
        <v>0</v>
      </c>
      <c r="I23" s="120"/>
    </row>
    <row r="24" spans="1:9" ht="14.25">
      <c r="A24" s="116">
        <v>12</v>
      </c>
      <c r="B24" s="140" t="s">
        <v>209</v>
      </c>
      <c r="C24" s="140" t="s">
        <v>209</v>
      </c>
      <c r="D24" s="140" t="s">
        <v>209</v>
      </c>
      <c r="E24" s="118">
        <v>67</v>
      </c>
      <c r="F24" s="139" t="s">
        <v>209</v>
      </c>
      <c r="G24" s="140" t="s">
        <v>209</v>
      </c>
      <c r="H24" s="141" t="s">
        <v>209</v>
      </c>
      <c r="I24" s="120"/>
    </row>
    <row r="25" spans="1:9" ht="14.25">
      <c r="A25" s="116">
        <v>13</v>
      </c>
      <c r="B25" s="140" t="s">
        <v>209</v>
      </c>
      <c r="C25" s="140" t="s">
        <v>209</v>
      </c>
      <c r="D25" s="140" t="s">
        <v>209</v>
      </c>
      <c r="E25" s="118">
        <v>68</v>
      </c>
      <c r="F25" s="139" t="s">
        <v>209</v>
      </c>
      <c r="G25" s="140" t="s">
        <v>209</v>
      </c>
      <c r="H25" s="141" t="s">
        <v>209</v>
      </c>
      <c r="I25" s="120"/>
    </row>
    <row r="26" spans="1:9" ht="14.25">
      <c r="A26" s="121">
        <v>14</v>
      </c>
      <c r="B26" s="137">
        <v>1</v>
      </c>
      <c r="C26" s="137">
        <v>1</v>
      </c>
      <c r="D26" s="137">
        <v>0</v>
      </c>
      <c r="E26" s="123">
        <v>69</v>
      </c>
      <c r="F26" s="136" t="s">
        <v>209</v>
      </c>
      <c r="G26" s="137" t="s">
        <v>209</v>
      </c>
      <c r="H26" s="138" t="s">
        <v>209</v>
      </c>
      <c r="I26" s="120"/>
    </row>
    <row r="27" spans="1:9" ht="10.5" customHeight="1">
      <c r="A27" s="116"/>
      <c r="B27" s="140"/>
      <c r="C27" s="140"/>
      <c r="D27" s="140"/>
      <c r="E27" s="118"/>
      <c r="F27" s="139"/>
      <c r="G27" s="140"/>
      <c r="H27" s="141"/>
      <c r="I27" s="120"/>
    </row>
    <row r="28" spans="1:9" ht="14.25">
      <c r="A28" s="116" t="s">
        <v>246</v>
      </c>
      <c r="B28" s="140">
        <v>24</v>
      </c>
      <c r="C28" s="140">
        <v>18</v>
      </c>
      <c r="D28" s="140">
        <v>6</v>
      </c>
      <c r="E28" s="118" t="s">
        <v>247</v>
      </c>
      <c r="F28" s="139">
        <v>2</v>
      </c>
      <c r="G28" s="140">
        <v>0</v>
      </c>
      <c r="H28" s="141">
        <v>2</v>
      </c>
      <c r="I28" s="120"/>
    </row>
    <row r="29" spans="1:9" ht="14.25">
      <c r="A29" s="116">
        <v>15</v>
      </c>
      <c r="B29" s="140" t="s">
        <v>209</v>
      </c>
      <c r="C29" s="140" t="s">
        <v>209</v>
      </c>
      <c r="D29" s="140" t="s">
        <v>209</v>
      </c>
      <c r="E29" s="118">
        <v>70</v>
      </c>
      <c r="F29" s="139" t="s">
        <v>209</v>
      </c>
      <c r="G29" s="140" t="s">
        <v>209</v>
      </c>
      <c r="H29" s="141" t="s">
        <v>209</v>
      </c>
      <c r="I29" s="120"/>
    </row>
    <row r="30" spans="1:9" ht="14.25">
      <c r="A30" s="116">
        <v>16</v>
      </c>
      <c r="B30" s="140">
        <v>1</v>
      </c>
      <c r="C30" s="140">
        <v>1</v>
      </c>
      <c r="D30" s="140">
        <v>0</v>
      </c>
      <c r="E30" s="118">
        <v>71</v>
      </c>
      <c r="F30" s="139" t="s">
        <v>209</v>
      </c>
      <c r="G30" s="140" t="s">
        <v>209</v>
      </c>
      <c r="H30" s="141" t="s">
        <v>209</v>
      </c>
      <c r="I30" s="120"/>
    </row>
    <row r="31" spans="1:9" ht="14.25">
      <c r="A31" s="116">
        <v>17</v>
      </c>
      <c r="B31" s="140" t="s">
        <v>209</v>
      </c>
      <c r="C31" s="140" t="s">
        <v>209</v>
      </c>
      <c r="D31" s="140" t="s">
        <v>209</v>
      </c>
      <c r="E31" s="118">
        <v>72</v>
      </c>
      <c r="F31" s="139" t="s">
        <v>209</v>
      </c>
      <c r="G31" s="140" t="s">
        <v>209</v>
      </c>
      <c r="H31" s="141" t="s">
        <v>209</v>
      </c>
      <c r="I31" s="120"/>
    </row>
    <row r="32" spans="1:9" ht="14.25">
      <c r="A32" s="116">
        <v>18</v>
      </c>
      <c r="B32" s="140">
        <v>4</v>
      </c>
      <c r="C32" s="140">
        <v>3</v>
      </c>
      <c r="D32" s="140">
        <v>1</v>
      </c>
      <c r="E32" s="118">
        <v>73</v>
      </c>
      <c r="F32" s="139">
        <v>1</v>
      </c>
      <c r="G32" s="140">
        <v>0</v>
      </c>
      <c r="H32" s="141">
        <v>1</v>
      </c>
      <c r="I32" s="120"/>
    </row>
    <row r="33" spans="1:9" ht="14.25">
      <c r="A33" s="121">
        <v>19</v>
      </c>
      <c r="B33" s="137">
        <v>19</v>
      </c>
      <c r="C33" s="137">
        <v>14</v>
      </c>
      <c r="D33" s="137">
        <v>5</v>
      </c>
      <c r="E33" s="123">
        <v>74</v>
      </c>
      <c r="F33" s="136">
        <v>1</v>
      </c>
      <c r="G33" s="137">
        <v>0</v>
      </c>
      <c r="H33" s="138">
        <v>1</v>
      </c>
      <c r="I33" s="120"/>
    </row>
    <row r="34" spans="1:9" ht="10.5" customHeight="1">
      <c r="A34" s="116"/>
      <c r="B34" s="140"/>
      <c r="C34" s="140"/>
      <c r="D34" s="140"/>
      <c r="E34" s="118"/>
      <c r="F34" s="139"/>
      <c r="G34" s="140"/>
      <c r="H34" s="141"/>
      <c r="I34" s="120"/>
    </row>
    <row r="35" spans="1:9" ht="14.25">
      <c r="A35" s="116" t="s">
        <v>248</v>
      </c>
      <c r="B35" s="140">
        <v>26</v>
      </c>
      <c r="C35" s="140">
        <v>17</v>
      </c>
      <c r="D35" s="140">
        <v>9</v>
      </c>
      <c r="E35" s="118" t="s">
        <v>249</v>
      </c>
      <c r="F35" s="139"/>
      <c r="G35" s="140"/>
      <c r="H35" s="141"/>
      <c r="I35" s="120"/>
    </row>
    <row r="36" spans="1:9" ht="14.25">
      <c r="A36" s="116">
        <v>20</v>
      </c>
      <c r="B36" s="140">
        <v>4</v>
      </c>
      <c r="C36" s="140">
        <v>4</v>
      </c>
      <c r="D36" s="140">
        <v>0</v>
      </c>
      <c r="E36" s="118">
        <v>75</v>
      </c>
      <c r="F36" s="139"/>
      <c r="G36" s="140"/>
      <c r="H36" s="141"/>
      <c r="I36" s="120"/>
    </row>
    <row r="37" spans="1:9" ht="14.25">
      <c r="A37" s="116">
        <v>21</v>
      </c>
      <c r="B37" s="140">
        <v>4</v>
      </c>
      <c r="C37" s="140">
        <v>3</v>
      </c>
      <c r="D37" s="140">
        <v>1</v>
      </c>
      <c r="E37" s="118">
        <v>76</v>
      </c>
      <c r="F37" s="139"/>
      <c r="G37" s="140"/>
      <c r="H37" s="141"/>
      <c r="I37" s="120"/>
    </row>
    <row r="38" spans="1:9" ht="14.25">
      <c r="A38" s="116">
        <v>22</v>
      </c>
      <c r="B38" s="140">
        <v>8</v>
      </c>
      <c r="C38" s="140">
        <v>5</v>
      </c>
      <c r="D38" s="140">
        <v>3</v>
      </c>
      <c r="E38" s="118">
        <v>77</v>
      </c>
      <c r="F38" s="139"/>
      <c r="G38" s="140"/>
      <c r="H38" s="141"/>
      <c r="I38" s="120"/>
    </row>
    <row r="39" spans="1:9" ht="14.25">
      <c r="A39" s="116">
        <v>23</v>
      </c>
      <c r="B39" s="140">
        <v>4</v>
      </c>
      <c r="C39" s="140">
        <v>4</v>
      </c>
      <c r="D39" s="140">
        <v>0</v>
      </c>
      <c r="E39" s="118">
        <v>78</v>
      </c>
      <c r="F39" s="139"/>
      <c r="G39" s="140"/>
      <c r="H39" s="141"/>
      <c r="I39" s="120"/>
    </row>
    <row r="40" spans="1:9" ht="14.25">
      <c r="A40" s="121">
        <v>24</v>
      </c>
      <c r="B40" s="137">
        <v>6</v>
      </c>
      <c r="C40" s="137">
        <v>1</v>
      </c>
      <c r="D40" s="137">
        <v>5</v>
      </c>
      <c r="E40" s="123">
        <v>79</v>
      </c>
      <c r="F40" s="136"/>
      <c r="G40" s="137"/>
      <c r="H40" s="138"/>
      <c r="I40" s="120"/>
    </row>
    <row r="41" spans="1:9" ht="10.5" customHeight="1">
      <c r="A41" s="116"/>
      <c r="B41" s="140"/>
      <c r="C41" s="140"/>
      <c r="D41" s="140"/>
      <c r="E41" s="118"/>
      <c r="F41" s="139"/>
      <c r="G41" s="140"/>
      <c r="H41" s="141"/>
      <c r="I41" s="120"/>
    </row>
    <row r="42" spans="1:9" ht="14.25">
      <c r="A42" s="116" t="s">
        <v>250</v>
      </c>
      <c r="B42" s="140">
        <v>27</v>
      </c>
      <c r="C42" s="140">
        <v>13</v>
      </c>
      <c r="D42" s="140">
        <v>14</v>
      </c>
      <c r="E42" s="118" t="s">
        <v>251</v>
      </c>
      <c r="F42" s="139"/>
      <c r="G42" s="140"/>
      <c r="H42" s="141"/>
      <c r="I42" s="120"/>
    </row>
    <row r="43" spans="1:9" ht="14.25">
      <c r="A43" s="116">
        <v>25</v>
      </c>
      <c r="B43" s="140">
        <v>6</v>
      </c>
      <c r="C43" s="140">
        <v>4</v>
      </c>
      <c r="D43" s="140">
        <v>2</v>
      </c>
      <c r="E43" s="118">
        <v>80</v>
      </c>
      <c r="F43" s="139"/>
      <c r="G43" s="140"/>
      <c r="H43" s="141"/>
      <c r="I43" s="120"/>
    </row>
    <row r="44" spans="1:9" ht="14.25">
      <c r="A44" s="116">
        <v>26</v>
      </c>
      <c r="B44" s="140">
        <v>7</v>
      </c>
      <c r="C44" s="140">
        <v>3</v>
      </c>
      <c r="D44" s="140">
        <v>4</v>
      </c>
      <c r="E44" s="118">
        <v>81</v>
      </c>
      <c r="F44" s="139"/>
      <c r="G44" s="140"/>
      <c r="H44" s="141"/>
      <c r="I44" s="120"/>
    </row>
    <row r="45" spans="1:9" ht="14.25">
      <c r="A45" s="116">
        <v>27</v>
      </c>
      <c r="B45" s="140">
        <v>2</v>
      </c>
      <c r="C45" s="140">
        <v>1</v>
      </c>
      <c r="D45" s="140">
        <v>1</v>
      </c>
      <c r="E45" s="118">
        <v>82</v>
      </c>
      <c r="F45" s="139"/>
      <c r="G45" s="140"/>
      <c r="H45" s="141"/>
      <c r="I45" s="120"/>
    </row>
    <row r="46" spans="1:9" ht="14.25">
      <c r="A46" s="116">
        <v>28</v>
      </c>
      <c r="B46" s="140">
        <v>4</v>
      </c>
      <c r="C46" s="140">
        <v>2</v>
      </c>
      <c r="D46" s="140">
        <v>2</v>
      </c>
      <c r="E46" s="118">
        <v>83</v>
      </c>
      <c r="F46" s="139"/>
      <c r="G46" s="140"/>
      <c r="H46" s="141"/>
      <c r="I46" s="120"/>
    </row>
    <row r="47" spans="1:9" ht="14.25">
      <c r="A47" s="121">
        <v>29</v>
      </c>
      <c r="B47" s="137">
        <v>8</v>
      </c>
      <c r="C47" s="137">
        <v>3</v>
      </c>
      <c r="D47" s="137">
        <v>5</v>
      </c>
      <c r="E47" s="123">
        <v>84</v>
      </c>
      <c r="F47" s="136"/>
      <c r="G47" s="137"/>
      <c r="H47" s="138"/>
      <c r="I47" s="120"/>
    </row>
    <row r="48" spans="1:9" ht="10.5" customHeight="1">
      <c r="A48" s="116"/>
      <c r="B48" s="140"/>
      <c r="C48" s="140"/>
      <c r="D48" s="140"/>
      <c r="E48" s="118"/>
      <c r="F48" s="139"/>
      <c r="G48" s="140"/>
      <c r="H48" s="141"/>
      <c r="I48" s="120"/>
    </row>
    <row r="49" spans="1:9" ht="14.25">
      <c r="A49" s="116" t="s">
        <v>252</v>
      </c>
      <c r="B49" s="140">
        <v>17</v>
      </c>
      <c r="C49" s="140">
        <v>8</v>
      </c>
      <c r="D49" s="140">
        <v>9</v>
      </c>
      <c r="E49" s="118" t="s">
        <v>253</v>
      </c>
      <c r="F49" s="139"/>
      <c r="G49" s="140"/>
      <c r="H49" s="141"/>
      <c r="I49" s="120"/>
    </row>
    <row r="50" spans="1:9" ht="14.25">
      <c r="A50" s="116">
        <v>30</v>
      </c>
      <c r="B50" s="140">
        <v>5</v>
      </c>
      <c r="C50" s="140">
        <v>1</v>
      </c>
      <c r="D50" s="140">
        <v>4</v>
      </c>
      <c r="E50" s="118">
        <v>85</v>
      </c>
      <c r="F50" s="139"/>
      <c r="G50" s="140"/>
      <c r="H50" s="141"/>
      <c r="I50" s="120"/>
    </row>
    <row r="51" spans="1:9" ht="14.25">
      <c r="A51" s="116">
        <v>31</v>
      </c>
      <c r="B51" s="140">
        <v>7</v>
      </c>
      <c r="C51" s="140">
        <v>3</v>
      </c>
      <c r="D51" s="140">
        <v>4</v>
      </c>
      <c r="E51" s="118">
        <v>86</v>
      </c>
      <c r="F51" s="139"/>
      <c r="G51" s="140"/>
      <c r="H51" s="141"/>
      <c r="I51" s="120"/>
    </row>
    <row r="52" spans="1:9" ht="14.25">
      <c r="A52" s="116">
        <v>32</v>
      </c>
      <c r="B52" s="140">
        <v>2</v>
      </c>
      <c r="C52" s="140">
        <v>1</v>
      </c>
      <c r="D52" s="140">
        <v>1</v>
      </c>
      <c r="E52" s="118">
        <v>87</v>
      </c>
      <c r="F52" s="139"/>
      <c r="G52" s="140"/>
      <c r="H52" s="141"/>
      <c r="I52" s="120"/>
    </row>
    <row r="53" spans="1:9" ht="14.25">
      <c r="A53" s="116">
        <v>33</v>
      </c>
      <c r="B53" s="140">
        <v>2</v>
      </c>
      <c r="C53" s="140">
        <v>2</v>
      </c>
      <c r="D53" s="140">
        <v>0</v>
      </c>
      <c r="E53" s="118">
        <v>88</v>
      </c>
      <c r="F53" s="139"/>
      <c r="G53" s="140"/>
      <c r="H53" s="141"/>
      <c r="I53" s="120"/>
    </row>
    <row r="54" spans="1:9" ht="14.25">
      <c r="A54" s="121">
        <v>34</v>
      </c>
      <c r="B54" s="137">
        <v>1</v>
      </c>
      <c r="C54" s="137">
        <v>1</v>
      </c>
      <c r="D54" s="137">
        <v>0</v>
      </c>
      <c r="E54" s="123">
        <v>89</v>
      </c>
      <c r="F54" s="136"/>
      <c r="G54" s="137"/>
      <c r="H54" s="138"/>
      <c r="I54" s="120"/>
    </row>
    <row r="55" spans="1:9" ht="10.5" customHeight="1">
      <c r="A55" s="116"/>
      <c r="B55" s="140"/>
      <c r="C55" s="140"/>
      <c r="D55" s="140"/>
      <c r="E55" s="118"/>
      <c r="F55" s="139"/>
      <c r="G55" s="140"/>
      <c r="H55" s="141"/>
      <c r="I55" s="120"/>
    </row>
    <row r="56" spans="1:9" ht="14.25">
      <c r="A56" s="116" t="s">
        <v>254</v>
      </c>
      <c r="B56" s="140">
        <v>9</v>
      </c>
      <c r="C56" s="140">
        <v>5</v>
      </c>
      <c r="D56" s="140">
        <v>4</v>
      </c>
      <c r="E56" s="118" t="s">
        <v>255</v>
      </c>
      <c r="F56" s="139"/>
      <c r="G56" s="140"/>
      <c r="H56" s="141"/>
      <c r="I56" s="120"/>
    </row>
    <row r="57" spans="1:9" ht="14.25">
      <c r="A57" s="116">
        <v>35</v>
      </c>
      <c r="B57" s="140">
        <v>1</v>
      </c>
      <c r="C57" s="140">
        <v>0</v>
      </c>
      <c r="D57" s="140">
        <v>1</v>
      </c>
      <c r="E57" s="118">
        <v>90</v>
      </c>
      <c r="F57" s="139"/>
      <c r="G57" s="140"/>
      <c r="H57" s="141"/>
      <c r="I57" s="120"/>
    </row>
    <row r="58" spans="1:9" ht="14.25">
      <c r="A58" s="116">
        <v>36</v>
      </c>
      <c r="B58" s="140">
        <v>1</v>
      </c>
      <c r="C58" s="140">
        <v>0</v>
      </c>
      <c r="D58" s="140">
        <v>1</v>
      </c>
      <c r="E58" s="118">
        <v>91</v>
      </c>
      <c r="F58" s="139"/>
      <c r="G58" s="140"/>
      <c r="H58" s="141"/>
      <c r="I58" s="120"/>
    </row>
    <row r="59" spans="1:9" ht="14.25">
      <c r="A59" s="116">
        <v>37</v>
      </c>
      <c r="B59" s="140">
        <v>3</v>
      </c>
      <c r="C59" s="140">
        <v>2</v>
      </c>
      <c r="D59" s="140">
        <v>1</v>
      </c>
      <c r="E59" s="118">
        <v>92</v>
      </c>
      <c r="F59" s="139"/>
      <c r="G59" s="140"/>
      <c r="H59" s="141"/>
      <c r="I59" s="120"/>
    </row>
    <row r="60" spans="1:9" ht="14.25">
      <c r="A60" s="116">
        <v>38</v>
      </c>
      <c r="B60" s="140">
        <v>2</v>
      </c>
      <c r="C60" s="140">
        <v>2</v>
      </c>
      <c r="D60" s="140">
        <v>0</v>
      </c>
      <c r="E60" s="118">
        <v>93</v>
      </c>
      <c r="F60" s="139"/>
      <c r="G60" s="140"/>
      <c r="H60" s="141"/>
      <c r="I60" s="120"/>
    </row>
    <row r="61" spans="1:9" ht="14.25">
      <c r="A61" s="121">
        <v>39</v>
      </c>
      <c r="B61" s="137">
        <v>2</v>
      </c>
      <c r="C61" s="137">
        <v>1</v>
      </c>
      <c r="D61" s="137">
        <v>1</v>
      </c>
      <c r="E61" s="123">
        <v>94</v>
      </c>
      <c r="F61" s="136"/>
      <c r="G61" s="137"/>
      <c r="H61" s="138"/>
      <c r="I61" s="120"/>
    </row>
    <row r="62" spans="1:9" ht="10.5" customHeight="1">
      <c r="A62" s="116"/>
      <c r="B62" s="140"/>
      <c r="C62" s="140"/>
      <c r="D62" s="140"/>
      <c r="E62" s="118"/>
      <c r="F62" s="139"/>
      <c r="G62" s="140"/>
      <c r="H62" s="141"/>
      <c r="I62" s="120"/>
    </row>
    <row r="63" spans="1:9" ht="14.25">
      <c r="A63" s="116" t="s">
        <v>256</v>
      </c>
      <c r="B63" s="140">
        <v>15</v>
      </c>
      <c r="C63" s="140">
        <v>10</v>
      </c>
      <c r="D63" s="140">
        <v>5</v>
      </c>
      <c r="E63" s="118" t="s">
        <v>257</v>
      </c>
      <c r="F63" s="139"/>
      <c r="G63" s="140"/>
      <c r="H63" s="141"/>
      <c r="I63" s="120"/>
    </row>
    <row r="64" spans="1:9" ht="14.25">
      <c r="A64" s="116">
        <v>40</v>
      </c>
      <c r="B64" s="140">
        <v>6</v>
      </c>
      <c r="C64" s="140">
        <v>3</v>
      </c>
      <c r="D64" s="140">
        <v>3</v>
      </c>
      <c r="E64" s="118">
        <v>95</v>
      </c>
      <c r="F64" s="139"/>
      <c r="G64" s="140"/>
      <c r="H64" s="141"/>
      <c r="I64" s="120"/>
    </row>
    <row r="65" spans="1:9" ht="14.25">
      <c r="A65" s="116">
        <v>41</v>
      </c>
      <c r="B65" s="140">
        <v>2</v>
      </c>
      <c r="C65" s="140">
        <v>2</v>
      </c>
      <c r="D65" s="140">
        <v>0</v>
      </c>
      <c r="E65" s="118">
        <v>96</v>
      </c>
      <c r="F65" s="139"/>
      <c r="G65" s="140"/>
      <c r="H65" s="141"/>
      <c r="I65" s="120"/>
    </row>
    <row r="66" spans="1:9" ht="14.25">
      <c r="A66" s="116">
        <v>42</v>
      </c>
      <c r="B66" s="140">
        <v>2</v>
      </c>
      <c r="C66" s="140">
        <v>1</v>
      </c>
      <c r="D66" s="140">
        <v>1</v>
      </c>
      <c r="E66" s="118">
        <v>97</v>
      </c>
      <c r="F66" s="139"/>
      <c r="G66" s="140"/>
      <c r="H66" s="141"/>
      <c r="I66" s="120"/>
    </row>
    <row r="67" spans="1:9" ht="14.25">
      <c r="A67" s="116">
        <v>43</v>
      </c>
      <c r="B67" s="140">
        <v>3</v>
      </c>
      <c r="C67" s="140">
        <v>2</v>
      </c>
      <c r="D67" s="140">
        <v>1</v>
      </c>
      <c r="E67" s="118">
        <v>98</v>
      </c>
      <c r="F67" s="139"/>
      <c r="G67" s="140"/>
      <c r="H67" s="141"/>
      <c r="I67" s="120"/>
    </row>
    <row r="68" spans="1:9" ht="14.25">
      <c r="A68" s="121">
        <v>44</v>
      </c>
      <c r="B68" s="137">
        <v>2</v>
      </c>
      <c r="C68" s="137">
        <v>2</v>
      </c>
      <c r="D68" s="137">
        <v>0</v>
      </c>
      <c r="E68" s="123">
        <v>99</v>
      </c>
      <c r="F68" s="136"/>
      <c r="G68" s="137"/>
      <c r="H68" s="138"/>
      <c r="I68" s="120"/>
    </row>
    <row r="69" spans="1:9" ht="10.5" customHeight="1">
      <c r="A69" s="116"/>
      <c r="B69" s="140"/>
      <c r="C69" s="140"/>
      <c r="D69" s="140"/>
      <c r="E69" s="118"/>
      <c r="F69" s="139"/>
      <c r="G69" s="140"/>
      <c r="H69" s="141"/>
      <c r="I69" s="120"/>
    </row>
    <row r="70" spans="1:9" ht="14.25">
      <c r="A70" s="116" t="s">
        <v>258</v>
      </c>
      <c r="B70" s="140">
        <v>7</v>
      </c>
      <c r="C70" s="140">
        <v>6</v>
      </c>
      <c r="D70" s="140">
        <v>1</v>
      </c>
      <c r="E70" s="118" t="s">
        <v>263</v>
      </c>
      <c r="F70" s="139"/>
      <c r="G70" s="140"/>
      <c r="H70" s="141"/>
      <c r="I70" s="120"/>
    </row>
    <row r="71" spans="1:9" ht="14.25">
      <c r="A71" s="116">
        <v>45</v>
      </c>
      <c r="B71" s="140">
        <v>2</v>
      </c>
      <c r="C71" s="140">
        <v>2</v>
      </c>
      <c r="D71" s="140">
        <v>0</v>
      </c>
      <c r="E71" s="118" t="s">
        <v>264</v>
      </c>
      <c r="F71" s="139"/>
      <c r="G71" s="140"/>
      <c r="H71" s="141"/>
      <c r="I71" s="120"/>
    </row>
    <row r="72" spans="1:9" ht="14.25">
      <c r="A72" s="116">
        <v>46</v>
      </c>
      <c r="B72" s="140">
        <v>2</v>
      </c>
      <c r="C72" s="140">
        <v>1</v>
      </c>
      <c r="D72" s="140">
        <v>1</v>
      </c>
      <c r="E72" s="118"/>
      <c r="F72" s="119"/>
      <c r="G72" s="117"/>
      <c r="H72" s="111"/>
      <c r="I72" s="120"/>
    </row>
    <row r="73" spans="1:9" ht="14.25">
      <c r="A73" s="116">
        <v>47</v>
      </c>
      <c r="B73" s="140">
        <v>2</v>
      </c>
      <c r="C73" s="140">
        <v>2</v>
      </c>
      <c r="D73" s="140">
        <v>0</v>
      </c>
      <c r="E73" s="118"/>
      <c r="F73" s="118"/>
      <c r="G73" s="117"/>
      <c r="H73" s="111"/>
      <c r="I73" s="120"/>
    </row>
    <row r="74" spans="1:9" ht="14.25">
      <c r="A74" s="116">
        <v>48</v>
      </c>
      <c r="B74" s="140">
        <v>1</v>
      </c>
      <c r="C74" s="140">
        <v>1</v>
      </c>
      <c r="D74" s="140">
        <v>0</v>
      </c>
      <c r="E74" s="118" t="s">
        <v>265</v>
      </c>
      <c r="F74" s="118"/>
      <c r="G74" s="117"/>
      <c r="H74" s="111"/>
      <c r="I74" s="120"/>
    </row>
    <row r="75" spans="1:8" ht="14.25">
      <c r="A75" s="121">
        <v>49</v>
      </c>
      <c r="B75" s="137" t="s">
        <v>209</v>
      </c>
      <c r="C75" s="137" t="s">
        <v>209</v>
      </c>
      <c r="D75" s="137" t="s">
        <v>209</v>
      </c>
      <c r="E75" s="118" t="s">
        <v>266</v>
      </c>
      <c r="F75" s="118"/>
      <c r="G75" s="117"/>
      <c r="H75" s="111"/>
    </row>
    <row r="76" spans="1:8" ht="14.25">
      <c r="A76" s="116"/>
      <c r="B76" s="140"/>
      <c r="C76" s="140"/>
      <c r="D76" s="140"/>
      <c r="E76" s="118" t="s">
        <v>267</v>
      </c>
      <c r="F76" s="119">
        <f>B7+B14+B21</f>
        <v>14</v>
      </c>
      <c r="G76" s="117">
        <f>C7+C14+C21</f>
        <v>10</v>
      </c>
      <c r="H76" s="111">
        <f>D7+D14+D21</f>
        <v>4</v>
      </c>
    </row>
    <row r="77" spans="1:8" ht="14.25">
      <c r="A77" s="116" t="s">
        <v>259</v>
      </c>
      <c r="B77" s="140">
        <v>4</v>
      </c>
      <c r="C77" s="140">
        <v>3</v>
      </c>
      <c r="D77" s="140">
        <v>1</v>
      </c>
      <c r="E77" s="118" t="s">
        <v>268</v>
      </c>
      <c r="F77" s="119">
        <f>B28+B35+B42+B49+B56+B63+B70+B77+F7+F14</f>
        <v>133</v>
      </c>
      <c r="G77" s="117">
        <f>C28+C35+C42+C49+C56+C63+C70+C77+G7+G14</f>
        <v>84</v>
      </c>
      <c r="H77" s="111">
        <f>D28+D35+D42+D49+D56+D63+D70+D77+H7+H14</f>
        <v>49</v>
      </c>
    </row>
    <row r="78" spans="1:8" ht="14.25">
      <c r="A78" s="116">
        <v>50</v>
      </c>
      <c r="B78" s="140">
        <v>1</v>
      </c>
      <c r="C78" s="140">
        <v>0</v>
      </c>
      <c r="D78" s="140">
        <v>1</v>
      </c>
      <c r="E78" s="118" t="s">
        <v>269</v>
      </c>
      <c r="F78" s="119">
        <f>F21+F28+F35+F42+F49+F56+F63+F70</f>
        <v>4</v>
      </c>
      <c r="G78" s="117">
        <f>G21+G28+G35+G42+G49+G56+G63+G70</f>
        <v>1</v>
      </c>
      <c r="H78" s="111">
        <f>H21+H28+H35+H42+H49+H56+H63+H70</f>
        <v>3</v>
      </c>
    </row>
    <row r="79" spans="1:8" ht="14.25">
      <c r="A79" s="116">
        <v>51</v>
      </c>
      <c r="B79" s="140">
        <v>1</v>
      </c>
      <c r="C79" s="140">
        <v>1</v>
      </c>
      <c r="D79" s="140">
        <v>0</v>
      </c>
      <c r="E79" s="126" t="s">
        <v>270</v>
      </c>
      <c r="F79" s="119"/>
      <c r="G79" s="117"/>
      <c r="H79" s="111"/>
    </row>
    <row r="80" spans="1:8" ht="14.25">
      <c r="A80" s="116">
        <v>52</v>
      </c>
      <c r="B80" s="140">
        <v>1</v>
      </c>
      <c r="C80" s="140">
        <v>1</v>
      </c>
      <c r="D80" s="140">
        <v>0</v>
      </c>
      <c r="E80" s="118" t="s">
        <v>267</v>
      </c>
      <c r="F80" s="127">
        <f>F76/$B$5*100</f>
        <v>9.271523178807946</v>
      </c>
      <c r="G80" s="128">
        <f>G76/$C$5*100</f>
        <v>10.526315789473683</v>
      </c>
      <c r="H80" s="129">
        <f>H76/$D$5*100</f>
        <v>7.142857142857142</v>
      </c>
    </row>
    <row r="81" spans="1:8" ht="14.25">
      <c r="A81" s="116">
        <v>53</v>
      </c>
      <c r="B81" s="140" t="s">
        <v>209</v>
      </c>
      <c r="C81" s="140" t="s">
        <v>209</v>
      </c>
      <c r="D81" s="140" t="s">
        <v>209</v>
      </c>
      <c r="E81" s="118" t="s">
        <v>268</v>
      </c>
      <c r="F81" s="127">
        <f>F77/$B$5*100</f>
        <v>88.0794701986755</v>
      </c>
      <c r="G81" s="128">
        <f>G77/$C$5*100</f>
        <v>88.42105263157895</v>
      </c>
      <c r="H81" s="129">
        <f>H77/$D$5*100</f>
        <v>87.5</v>
      </c>
    </row>
    <row r="82" spans="1:8" ht="15" thickBot="1">
      <c r="A82" s="130">
        <v>54</v>
      </c>
      <c r="B82" s="142">
        <v>1</v>
      </c>
      <c r="C82" s="142">
        <v>1</v>
      </c>
      <c r="D82" s="142">
        <v>0</v>
      </c>
      <c r="E82" s="132" t="s">
        <v>269</v>
      </c>
      <c r="F82" s="133">
        <f>F78/$B$5*100</f>
        <v>2.6490066225165565</v>
      </c>
      <c r="G82" s="134">
        <f>G78/$C$5*100</f>
        <v>1.0526315789473684</v>
      </c>
      <c r="H82" s="135">
        <f>H78/$D$5*100</f>
        <v>5.357142857142857</v>
      </c>
    </row>
    <row r="83" ht="14.25">
      <c r="A83" s="184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0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3" customWidth="1"/>
    <col min="2" max="5" width="14.625" style="102" customWidth="1"/>
    <col min="6" max="6" width="14.625" style="103" customWidth="1"/>
    <col min="7" max="8" width="14.625" style="102" customWidth="1"/>
    <col min="9" max="16384" width="9.00390625" style="102" customWidth="1"/>
  </cols>
  <sheetData>
    <row r="1" spans="1:5" ht="14.25">
      <c r="A1" s="102" t="s">
        <v>286</v>
      </c>
      <c r="E1" s="182"/>
    </row>
    <row r="2" ht="10.5" customHeight="1">
      <c r="A2" s="102"/>
    </row>
    <row r="3" ht="15" thickBot="1">
      <c r="A3" s="102" t="s">
        <v>261</v>
      </c>
    </row>
    <row r="4" spans="1:8" ht="14.25">
      <c r="A4" s="104" t="s">
        <v>262</v>
      </c>
      <c r="B4" s="105" t="s">
        <v>5</v>
      </c>
      <c r="C4" s="105" t="s">
        <v>232</v>
      </c>
      <c r="D4" s="105" t="s">
        <v>233</v>
      </c>
      <c r="E4" s="106" t="s">
        <v>262</v>
      </c>
      <c r="F4" s="106" t="s">
        <v>5</v>
      </c>
      <c r="G4" s="106" t="s">
        <v>232</v>
      </c>
      <c r="H4" s="107" t="s">
        <v>233</v>
      </c>
    </row>
    <row r="5" spans="1:8" ht="14.25">
      <c r="A5" s="108" t="s">
        <v>5</v>
      </c>
      <c r="B5" s="109">
        <f>SUM(B7,B14,B21,B28,B35,B42,B49,B56,B63,B70,B77,F7,F14,F21,F28,F35,F42,F49,F56,F63,F70,F71)</f>
        <v>146</v>
      </c>
      <c r="C5" s="109">
        <f>SUM(C7,C14,C21,C28,C35,C42,C49,C56,C63,C70,C77,G7,G14,G21,G28,G35,G42,G49,G56,G63,G70,G71)</f>
        <v>88</v>
      </c>
      <c r="D5" s="110">
        <f>SUM(D7,D14,D21,D28,D35,D42,D49,D56,D63,D70,D77,H7,H14,H21,H28,H35,H42,H49,H56,H63,H70,H71)</f>
        <v>58</v>
      </c>
      <c r="E5" s="111"/>
      <c r="F5" s="112"/>
      <c r="G5" s="111"/>
      <c r="H5" s="111"/>
    </row>
    <row r="6" spans="1:8" ht="10.5" customHeight="1">
      <c r="A6" s="113"/>
      <c r="B6" s="114"/>
      <c r="C6" s="114"/>
      <c r="D6" s="114"/>
      <c r="E6" s="111"/>
      <c r="F6" s="112"/>
      <c r="G6" s="111"/>
      <c r="H6" s="111"/>
    </row>
    <row r="7" spans="1:9" ht="14.25">
      <c r="A7" s="116" t="s">
        <v>240</v>
      </c>
      <c r="B7" s="140">
        <v>13</v>
      </c>
      <c r="C7" s="140">
        <v>7</v>
      </c>
      <c r="D7" s="140">
        <v>6</v>
      </c>
      <c r="E7" s="118" t="s">
        <v>241</v>
      </c>
      <c r="F7" s="139">
        <v>4</v>
      </c>
      <c r="G7" s="140">
        <v>3</v>
      </c>
      <c r="H7" s="141">
        <v>1</v>
      </c>
      <c r="I7" s="120"/>
    </row>
    <row r="8" spans="1:9" ht="14.25">
      <c r="A8" s="116">
        <v>0</v>
      </c>
      <c r="B8" s="140">
        <v>1</v>
      </c>
      <c r="C8" s="140">
        <v>0</v>
      </c>
      <c r="D8" s="140">
        <v>1</v>
      </c>
      <c r="E8" s="118">
        <v>55</v>
      </c>
      <c r="F8" s="139">
        <v>1</v>
      </c>
      <c r="G8" s="140">
        <v>1</v>
      </c>
      <c r="H8" s="141">
        <v>0</v>
      </c>
      <c r="I8" s="120"/>
    </row>
    <row r="9" spans="1:9" ht="14.25">
      <c r="A9" s="116">
        <v>1</v>
      </c>
      <c r="B9" s="140">
        <v>2</v>
      </c>
      <c r="C9" s="140">
        <v>1</v>
      </c>
      <c r="D9" s="140">
        <v>1</v>
      </c>
      <c r="E9" s="118">
        <v>56</v>
      </c>
      <c r="F9" s="139">
        <v>2</v>
      </c>
      <c r="G9" s="140">
        <v>2</v>
      </c>
      <c r="H9" s="141">
        <v>0</v>
      </c>
      <c r="I9" s="120"/>
    </row>
    <row r="10" spans="1:9" ht="14.25">
      <c r="A10" s="116">
        <v>2</v>
      </c>
      <c r="B10" s="140">
        <v>4</v>
      </c>
      <c r="C10" s="140">
        <v>2</v>
      </c>
      <c r="D10" s="140">
        <v>2</v>
      </c>
      <c r="E10" s="118">
        <v>57</v>
      </c>
      <c r="F10" s="139" t="s">
        <v>209</v>
      </c>
      <c r="G10" s="140" t="s">
        <v>209</v>
      </c>
      <c r="H10" s="141" t="s">
        <v>209</v>
      </c>
      <c r="I10" s="120"/>
    </row>
    <row r="11" spans="1:9" ht="14.25">
      <c r="A11" s="116">
        <v>3</v>
      </c>
      <c r="B11" s="140">
        <v>4</v>
      </c>
      <c r="C11" s="140">
        <v>3</v>
      </c>
      <c r="D11" s="140">
        <v>1</v>
      </c>
      <c r="E11" s="118">
        <v>58</v>
      </c>
      <c r="F11" s="139" t="s">
        <v>209</v>
      </c>
      <c r="G11" s="140" t="s">
        <v>209</v>
      </c>
      <c r="H11" s="141" t="s">
        <v>209</v>
      </c>
      <c r="I11" s="120"/>
    </row>
    <row r="12" spans="1:9" ht="14.25">
      <c r="A12" s="121">
        <v>4</v>
      </c>
      <c r="B12" s="137">
        <v>2</v>
      </c>
      <c r="C12" s="137">
        <v>1</v>
      </c>
      <c r="D12" s="137">
        <v>1</v>
      </c>
      <c r="E12" s="123">
        <v>59</v>
      </c>
      <c r="F12" s="136">
        <v>1</v>
      </c>
      <c r="G12" s="137">
        <v>0</v>
      </c>
      <c r="H12" s="138">
        <v>1</v>
      </c>
      <c r="I12" s="120"/>
    </row>
    <row r="13" spans="1:9" ht="10.5" customHeight="1">
      <c r="A13" s="116"/>
      <c r="B13" s="140"/>
      <c r="C13" s="140"/>
      <c r="D13" s="140"/>
      <c r="E13" s="118"/>
      <c r="F13" s="139"/>
      <c r="G13" s="140"/>
      <c r="H13" s="141"/>
      <c r="I13" s="120"/>
    </row>
    <row r="14" spans="1:9" ht="14.25">
      <c r="A14" s="116" t="s">
        <v>242</v>
      </c>
      <c r="B14" s="140">
        <v>13</v>
      </c>
      <c r="C14" s="140">
        <v>6</v>
      </c>
      <c r="D14" s="140">
        <v>7</v>
      </c>
      <c r="E14" s="118" t="s">
        <v>243</v>
      </c>
      <c r="F14" s="139">
        <v>0</v>
      </c>
      <c r="G14" s="140">
        <v>0</v>
      </c>
      <c r="H14" s="141">
        <v>0</v>
      </c>
      <c r="I14" s="120"/>
    </row>
    <row r="15" spans="1:9" ht="14.25">
      <c r="A15" s="116">
        <v>5</v>
      </c>
      <c r="B15" s="140">
        <v>3</v>
      </c>
      <c r="C15" s="140">
        <v>2</v>
      </c>
      <c r="D15" s="140">
        <v>1</v>
      </c>
      <c r="E15" s="118">
        <v>60</v>
      </c>
      <c r="F15" s="139" t="s">
        <v>209</v>
      </c>
      <c r="G15" s="140" t="s">
        <v>209</v>
      </c>
      <c r="H15" s="141" t="s">
        <v>209</v>
      </c>
      <c r="I15" s="120"/>
    </row>
    <row r="16" spans="1:9" ht="14.25">
      <c r="A16" s="116">
        <v>6</v>
      </c>
      <c r="B16" s="140">
        <v>2</v>
      </c>
      <c r="C16" s="140">
        <v>2</v>
      </c>
      <c r="D16" s="140">
        <v>0</v>
      </c>
      <c r="E16" s="118">
        <v>61</v>
      </c>
      <c r="F16" s="139" t="s">
        <v>209</v>
      </c>
      <c r="G16" s="140" t="s">
        <v>209</v>
      </c>
      <c r="H16" s="141" t="s">
        <v>209</v>
      </c>
      <c r="I16" s="120"/>
    </row>
    <row r="17" spans="1:9" ht="14.25">
      <c r="A17" s="116">
        <v>7</v>
      </c>
      <c r="B17" s="140">
        <v>6</v>
      </c>
      <c r="C17" s="140">
        <v>1</v>
      </c>
      <c r="D17" s="140">
        <v>5</v>
      </c>
      <c r="E17" s="118">
        <v>62</v>
      </c>
      <c r="F17" s="139" t="s">
        <v>209</v>
      </c>
      <c r="G17" s="140" t="s">
        <v>209</v>
      </c>
      <c r="H17" s="141" t="s">
        <v>209</v>
      </c>
      <c r="I17" s="120"/>
    </row>
    <row r="18" spans="1:9" ht="14.25">
      <c r="A18" s="116">
        <v>8</v>
      </c>
      <c r="B18" s="140">
        <v>2</v>
      </c>
      <c r="C18" s="140">
        <v>1</v>
      </c>
      <c r="D18" s="140">
        <v>1</v>
      </c>
      <c r="E18" s="118">
        <v>63</v>
      </c>
      <c r="F18" s="139" t="s">
        <v>209</v>
      </c>
      <c r="G18" s="140" t="s">
        <v>209</v>
      </c>
      <c r="H18" s="141" t="s">
        <v>209</v>
      </c>
      <c r="I18" s="120"/>
    </row>
    <row r="19" spans="1:9" ht="14.25">
      <c r="A19" s="121">
        <v>9</v>
      </c>
      <c r="B19" s="137" t="s">
        <v>209</v>
      </c>
      <c r="C19" s="137" t="s">
        <v>209</v>
      </c>
      <c r="D19" s="137" t="s">
        <v>209</v>
      </c>
      <c r="E19" s="123">
        <v>64</v>
      </c>
      <c r="F19" s="136" t="s">
        <v>209</v>
      </c>
      <c r="G19" s="137" t="s">
        <v>209</v>
      </c>
      <c r="H19" s="138" t="s">
        <v>209</v>
      </c>
      <c r="I19" s="120"/>
    </row>
    <row r="20" spans="1:9" ht="10.5" customHeight="1">
      <c r="A20" s="116"/>
      <c r="B20" s="140"/>
      <c r="C20" s="140"/>
      <c r="D20" s="140"/>
      <c r="E20" s="118"/>
      <c r="F20" s="139"/>
      <c r="G20" s="140"/>
      <c r="H20" s="141"/>
      <c r="I20" s="120"/>
    </row>
    <row r="21" spans="1:9" ht="14.25">
      <c r="A21" s="116" t="s">
        <v>244</v>
      </c>
      <c r="B21" s="140">
        <v>4</v>
      </c>
      <c r="C21" s="140">
        <v>2</v>
      </c>
      <c r="D21" s="140">
        <v>2</v>
      </c>
      <c r="E21" s="118" t="s">
        <v>245</v>
      </c>
      <c r="F21" s="139">
        <v>2</v>
      </c>
      <c r="G21" s="140">
        <v>1</v>
      </c>
      <c r="H21" s="141">
        <v>1</v>
      </c>
      <c r="I21" s="120"/>
    </row>
    <row r="22" spans="1:9" ht="14.25">
      <c r="A22" s="116">
        <v>10</v>
      </c>
      <c r="B22" s="140">
        <v>1</v>
      </c>
      <c r="C22" s="140">
        <v>1</v>
      </c>
      <c r="D22" s="140">
        <v>0</v>
      </c>
      <c r="E22" s="118">
        <v>65</v>
      </c>
      <c r="F22" s="139" t="s">
        <v>209</v>
      </c>
      <c r="G22" s="140" t="s">
        <v>209</v>
      </c>
      <c r="H22" s="141" t="s">
        <v>209</v>
      </c>
      <c r="I22" s="120"/>
    </row>
    <row r="23" spans="1:9" ht="14.25">
      <c r="A23" s="116">
        <v>11</v>
      </c>
      <c r="B23" s="140" t="s">
        <v>209</v>
      </c>
      <c r="C23" s="140" t="s">
        <v>209</v>
      </c>
      <c r="D23" s="140" t="s">
        <v>209</v>
      </c>
      <c r="E23" s="118">
        <v>66</v>
      </c>
      <c r="F23" s="139" t="s">
        <v>209</v>
      </c>
      <c r="G23" s="140" t="s">
        <v>209</v>
      </c>
      <c r="H23" s="141" t="s">
        <v>209</v>
      </c>
      <c r="I23" s="120"/>
    </row>
    <row r="24" spans="1:9" ht="14.25">
      <c r="A24" s="116">
        <v>12</v>
      </c>
      <c r="B24" s="140">
        <v>1</v>
      </c>
      <c r="C24" s="140">
        <v>1</v>
      </c>
      <c r="D24" s="140">
        <v>0</v>
      </c>
      <c r="E24" s="118">
        <v>67</v>
      </c>
      <c r="F24" s="139" t="s">
        <v>209</v>
      </c>
      <c r="G24" s="140" t="s">
        <v>209</v>
      </c>
      <c r="H24" s="141" t="s">
        <v>209</v>
      </c>
      <c r="I24" s="120"/>
    </row>
    <row r="25" spans="1:9" ht="14.25">
      <c r="A25" s="116">
        <v>13</v>
      </c>
      <c r="B25" s="140">
        <v>2</v>
      </c>
      <c r="C25" s="140">
        <v>0</v>
      </c>
      <c r="D25" s="140">
        <v>2</v>
      </c>
      <c r="E25" s="118">
        <v>68</v>
      </c>
      <c r="F25" s="139">
        <v>2</v>
      </c>
      <c r="G25" s="140">
        <v>1</v>
      </c>
      <c r="H25" s="141">
        <v>1</v>
      </c>
      <c r="I25" s="120"/>
    </row>
    <row r="26" spans="1:9" ht="14.25">
      <c r="A26" s="121">
        <v>14</v>
      </c>
      <c r="B26" s="137" t="s">
        <v>209</v>
      </c>
      <c r="C26" s="137" t="s">
        <v>209</v>
      </c>
      <c r="D26" s="137" t="s">
        <v>209</v>
      </c>
      <c r="E26" s="123">
        <v>69</v>
      </c>
      <c r="F26" s="136"/>
      <c r="G26" s="137"/>
      <c r="H26" s="138"/>
      <c r="I26" s="120"/>
    </row>
    <row r="27" spans="1:9" ht="10.5" customHeight="1">
      <c r="A27" s="116"/>
      <c r="B27" s="140"/>
      <c r="C27" s="140"/>
      <c r="D27" s="140"/>
      <c r="E27" s="118"/>
      <c r="F27" s="139"/>
      <c r="G27" s="140"/>
      <c r="H27" s="141"/>
      <c r="I27" s="120"/>
    </row>
    <row r="28" spans="1:9" ht="14.25">
      <c r="A28" s="116" t="s">
        <v>246</v>
      </c>
      <c r="B28" s="140">
        <v>6</v>
      </c>
      <c r="C28" s="140">
        <v>4</v>
      </c>
      <c r="D28" s="140">
        <v>2</v>
      </c>
      <c r="E28" s="118" t="s">
        <v>247</v>
      </c>
      <c r="F28" s="139"/>
      <c r="G28" s="140"/>
      <c r="H28" s="141"/>
      <c r="I28" s="120"/>
    </row>
    <row r="29" spans="1:9" ht="14.25">
      <c r="A29" s="116">
        <v>15</v>
      </c>
      <c r="B29" s="140">
        <v>1</v>
      </c>
      <c r="C29" s="140">
        <v>1</v>
      </c>
      <c r="D29" s="140">
        <v>0</v>
      </c>
      <c r="E29" s="118">
        <v>70</v>
      </c>
      <c r="F29" s="139"/>
      <c r="G29" s="140"/>
      <c r="H29" s="141"/>
      <c r="I29" s="120"/>
    </row>
    <row r="30" spans="1:9" ht="14.25">
      <c r="A30" s="116">
        <v>16</v>
      </c>
      <c r="B30" s="140">
        <v>1</v>
      </c>
      <c r="C30" s="140">
        <v>0</v>
      </c>
      <c r="D30" s="140">
        <v>1</v>
      </c>
      <c r="E30" s="118">
        <v>71</v>
      </c>
      <c r="F30" s="139"/>
      <c r="G30" s="140"/>
      <c r="H30" s="141"/>
      <c r="I30" s="120"/>
    </row>
    <row r="31" spans="1:9" ht="14.25">
      <c r="A31" s="116">
        <v>17</v>
      </c>
      <c r="B31" s="140" t="s">
        <v>209</v>
      </c>
      <c r="C31" s="140" t="s">
        <v>209</v>
      </c>
      <c r="D31" s="140" t="s">
        <v>209</v>
      </c>
      <c r="E31" s="118">
        <v>72</v>
      </c>
      <c r="F31" s="139"/>
      <c r="G31" s="140"/>
      <c r="H31" s="141"/>
      <c r="I31" s="120"/>
    </row>
    <row r="32" spans="1:9" ht="14.25">
      <c r="A32" s="116">
        <v>18</v>
      </c>
      <c r="B32" s="140">
        <v>1</v>
      </c>
      <c r="C32" s="140">
        <v>0</v>
      </c>
      <c r="D32" s="140">
        <v>1</v>
      </c>
      <c r="E32" s="118">
        <v>73</v>
      </c>
      <c r="F32" s="139"/>
      <c r="G32" s="140"/>
      <c r="H32" s="141"/>
      <c r="I32" s="120"/>
    </row>
    <row r="33" spans="1:9" ht="14.25">
      <c r="A33" s="121">
        <v>19</v>
      </c>
      <c r="B33" s="137">
        <v>3</v>
      </c>
      <c r="C33" s="137">
        <v>3</v>
      </c>
      <c r="D33" s="137">
        <v>0</v>
      </c>
      <c r="E33" s="123">
        <v>74</v>
      </c>
      <c r="F33" s="136"/>
      <c r="G33" s="137"/>
      <c r="H33" s="138"/>
      <c r="I33" s="120"/>
    </row>
    <row r="34" spans="1:9" ht="10.5" customHeight="1">
      <c r="A34" s="116"/>
      <c r="B34" s="140"/>
      <c r="C34" s="140"/>
      <c r="D34" s="140"/>
      <c r="E34" s="118"/>
      <c r="F34" s="139"/>
      <c r="G34" s="140"/>
      <c r="H34" s="141"/>
      <c r="I34" s="120"/>
    </row>
    <row r="35" spans="1:9" ht="14.25">
      <c r="A35" s="116" t="s">
        <v>248</v>
      </c>
      <c r="B35" s="140">
        <v>30</v>
      </c>
      <c r="C35" s="140">
        <v>25</v>
      </c>
      <c r="D35" s="140">
        <v>5</v>
      </c>
      <c r="E35" s="118" t="s">
        <v>249</v>
      </c>
      <c r="F35" s="139"/>
      <c r="G35" s="140"/>
      <c r="H35" s="141"/>
      <c r="I35" s="120"/>
    </row>
    <row r="36" spans="1:9" ht="14.25">
      <c r="A36" s="116">
        <v>20</v>
      </c>
      <c r="B36" s="140">
        <v>7</v>
      </c>
      <c r="C36" s="140">
        <v>6</v>
      </c>
      <c r="D36" s="140">
        <v>1</v>
      </c>
      <c r="E36" s="118">
        <v>75</v>
      </c>
      <c r="F36" s="139"/>
      <c r="G36" s="140"/>
      <c r="H36" s="141"/>
      <c r="I36" s="120"/>
    </row>
    <row r="37" spans="1:9" ht="14.25">
      <c r="A37" s="116">
        <v>21</v>
      </c>
      <c r="B37" s="140">
        <v>3</v>
      </c>
      <c r="C37" s="140">
        <v>3</v>
      </c>
      <c r="D37" s="140">
        <v>0</v>
      </c>
      <c r="E37" s="118">
        <v>76</v>
      </c>
      <c r="F37" s="139"/>
      <c r="G37" s="140"/>
      <c r="H37" s="141"/>
      <c r="I37" s="120"/>
    </row>
    <row r="38" spans="1:9" ht="14.25">
      <c r="A38" s="116">
        <v>22</v>
      </c>
      <c r="B38" s="140">
        <v>6</v>
      </c>
      <c r="C38" s="140">
        <v>5</v>
      </c>
      <c r="D38" s="140">
        <v>1</v>
      </c>
      <c r="E38" s="118">
        <v>77</v>
      </c>
      <c r="F38" s="139"/>
      <c r="G38" s="140"/>
      <c r="H38" s="141"/>
      <c r="I38" s="120"/>
    </row>
    <row r="39" spans="1:9" ht="14.25">
      <c r="A39" s="116">
        <v>23</v>
      </c>
      <c r="B39" s="140">
        <v>5</v>
      </c>
      <c r="C39" s="140">
        <v>5</v>
      </c>
      <c r="D39" s="140">
        <v>0</v>
      </c>
      <c r="E39" s="118">
        <v>78</v>
      </c>
      <c r="F39" s="139"/>
      <c r="G39" s="140"/>
      <c r="H39" s="141"/>
      <c r="I39" s="120"/>
    </row>
    <row r="40" spans="1:9" ht="14.25">
      <c r="A40" s="121">
        <v>24</v>
      </c>
      <c r="B40" s="137">
        <v>9</v>
      </c>
      <c r="C40" s="137">
        <v>6</v>
      </c>
      <c r="D40" s="137">
        <v>3</v>
      </c>
      <c r="E40" s="123">
        <v>79</v>
      </c>
      <c r="F40" s="136"/>
      <c r="G40" s="137"/>
      <c r="H40" s="138"/>
      <c r="I40" s="120"/>
    </row>
    <row r="41" spans="1:9" ht="10.5" customHeight="1">
      <c r="A41" s="116"/>
      <c r="B41" s="140"/>
      <c r="C41" s="140"/>
      <c r="D41" s="140"/>
      <c r="E41" s="118"/>
      <c r="F41" s="139"/>
      <c r="G41" s="140"/>
      <c r="H41" s="141"/>
      <c r="I41" s="120"/>
    </row>
    <row r="42" spans="1:9" ht="14.25">
      <c r="A42" s="116" t="s">
        <v>250</v>
      </c>
      <c r="B42" s="140">
        <v>26</v>
      </c>
      <c r="C42" s="140">
        <v>14</v>
      </c>
      <c r="D42" s="140">
        <v>12</v>
      </c>
      <c r="E42" s="118" t="s">
        <v>251</v>
      </c>
      <c r="F42" s="139"/>
      <c r="G42" s="140"/>
      <c r="H42" s="141"/>
      <c r="I42" s="120"/>
    </row>
    <row r="43" spans="1:9" ht="14.25">
      <c r="A43" s="116">
        <v>25</v>
      </c>
      <c r="B43" s="140">
        <v>3</v>
      </c>
      <c r="C43" s="140">
        <v>2</v>
      </c>
      <c r="D43" s="140">
        <v>1</v>
      </c>
      <c r="E43" s="118">
        <v>80</v>
      </c>
      <c r="F43" s="139"/>
      <c r="G43" s="140"/>
      <c r="H43" s="141"/>
      <c r="I43" s="120"/>
    </row>
    <row r="44" spans="1:9" ht="14.25">
      <c r="A44" s="116">
        <v>26</v>
      </c>
      <c r="B44" s="140">
        <v>5</v>
      </c>
      <c r="C44" s="140">
        <v>4</v>
      </c>
      <c r="D44" s="140">
        <v>1</v>
      </c>
      <c r="E44" s="118">
        <v>81</v>
      </c>
      <c r="F44" s="139"/>
      <c r="G44" s="140"/>
      <c r="H44" s="141"/>
      <c r="I44" s="120"/>
    </row>
    <row r="45" spans="1:9" ht="14.25">
      <c r="A45" s="116">
        <v>27</v>
      </c>
      <c r="B45" s="140">
        <v>11</v>
      </c>
      <c r="C45" s="140">
        <v>6</v>
      </c>
      <c r="D45" s="140">
        <v>5</v>
      </c>
      <c r="E45" s="118">
        <v>82</v>
      </c>
      <c r="F45" s="139"/>
      <c r="G45" s="140"/>
      <c r="H45" s="141"/>
      <c r="I45" s="120"/>
    </row>
    <row r="46" spans="1:9" ht="14.25">
      <c r="A46" s="116">
        <v>28</v>
      </c>
      <c r="B46" s="140">
        <v>4</v>
      </c>
      <c r="C46" s="140">
        <v>2</v>
      </c>
      <c r="D46" s="140">
        <v>2</v>
      </c>
      <c r="E46" s="118">
        <v>83</v>
      </c>
      <c r="F46" s="139"/>
      <c r="G46" s="140"/>
      <c r="H46" s="141"/>
      <c r="I46" s="120"/>
    </row>
    <row r="47" spans="1:9" ht="14.25">
      <c r="A47" s="121">
        <v>29</v>
      </c>
      <c r="B47" s="137">
        <v>3</v>
      </c>
      <c r="C47" s="137">
        <v>0</v>
      </c>
      <c r="D47" s="137">
        <v>3</v>
      </c>
      <c r="E47" s="123">
        <v>84</v>
      </c>
      <c r="F47" s="136"/>
      <c r="G47" s="137"/>
      <c r="H47" s="138"/>
      <c r="I47" s="120"/>
    </row>
    <row r="48" spans="1:9" ht="10.5" customHeight="1">
      <c r="A48" s="116"/>
      <c r="B48" s="140"/>
      <c r="C48" s="140"/>
      <c r="D48" s="140"/>
      <c r="E48" s="118"/>
      <c r="F48" s="139"/>
      <c r="G48" s="140"/>
      <c r="H48" s="141"/>
      <c r="I48" s="120"/>
    </row>
    <row r="49" spans="1:9" ht="14.25">
      <c r="A49" s="116" t="s">
        <v>252</v>
      </c>
      <c r="B49" s="140">
        <v>13</v>
      </c>
      <c r="C49" s="140">
        <v>6</v>
      </c>
      <c r="D49" s="140">
        <v>7</v>
      </c>
      <c r="E49" s="118" t="s">
        <v>253</v>
      </c>
      <c r="F49" s="139"/>
      <c r="G49" s="140"/>
      <c r="H49" s="141"/>
      <c r="I49" s="120"/>
    </row>
    <row r="50" spans="1:9" ht="14.25">
      <c r="A50" s="116">
        <v>30</v>
      </c>
      <c r="B50" s="140">
        <v>2</v>
      </c>
      <c r="C50" s="140">
        <v>1</v>
      </c>
      <c r="D50" s="140">
        <v>1</v>
      </c>
      <c r="E50" s="118">
        <v>85</v>
      </c>
      <c r="F50" s="139"/>
      <c r="G50" s="140"/>
      <c r="H50" s="141"/>
      <c r="I50" s="120"/>
    </row>
    <row r="51" spans="1:9" ht="14.25">
      <c r="A51" s="116">
        <v>31</v>
      </c>
      <c r="B51" s="140">
        <v>4</v>
      </c>
      <c r="C51" s="140">
        <v>2</v>
      </c>
      <c r="D51" s="140">
        <v>2</v>
      </c>
      <c r="E51" s="118">
        <v>86</v>
      </c>
      <c r="F51" s="139"/>
      <c r="G51" s="140"/>
      <c r="H51" s="141"/>
      <c r="I51" s="120"/>
    </row>
    <row r="52" spans="1:9" ht="14.25">
      <c r="A52" s="116">
        <v>32</v>
      </c>
      <c r="B52" s="140">
        <v>1</v>
      </c>
      <c r="C52" s="140">
        <v>1</v>
      </c>
      <c r="D52" s="140">
        <v>0</v>
      </c>
      <c r="E52" s="118">
        <v>87</v>
      </c>
      <c r="F52" s="139"/>
      <c r="G52" s="140"/>
      <c r="H52" s="141"/>
      <c r="I52" s="120"/>
    </row>
    <row r="53" spans="1:9" ht="14.25">
      <c r="A53" s="116">
        <v>33</v>
      </c>
      <c r="B53" s="140">
        <v>3</v>
      </c>
      <c r="C53" s="140">
        <v>2</v>
      </c>
      <c r="D53" s="140">
        <v>1</v>
      </c>
      <c r="E53" s="118">
        <v>88</v>
      </c>
      <c r="F53" s="139"/>
      <c r="G53" s="140"/>
      <c r="H53" s="141"/>
      <c r="I53" s="120"/>
    </row>
    <row r="54" spans="1:9" ht="14.25">
      <c r="A54" s="121">
        <v>34</v>
      </c>
      <c r="B54" s="137">
        <v>3</v>
      </c>
      <c r="C54" s="137">
        <v>0</v>
      </c>
      <c r="D54" s="137">
        <v>3</v>
      </c>
      <c r="E54" s="123">
        <v>89</v>
      </c>
      <c r="F54" s="136"/>
      <c r="G54" s="137"/>
      <c r="H54" s="138"/>
      <c r="I54" s="120"/>
    </row>
    <row r="55" spans="1:9" ht="10.5" customHeight="1">
      <c r="A55" s="116"/>
      <c r="B55" s="140"/>
      <c r="C55" s="140"/>
      <c r="D55" s="140"/>
      <c r="E55" s="118"/>
      <c r="F55" s="139"/>
      <c r="G55" s="140"/>
      <c r="H55" s="141"/>
      <c r="I55" s="120"/>
    </row>
    <row r="56" spans="1:9" ht="14.25">
      <c r="A56" s="116" t="s">
        <v>254</v>
      </c>
      <c r="B56" s="140">
        <v>21</v>
      </c>
      <c r="C56" s="140">
        <v>15</v>
      </c>
      <c r="D56" s="140">
        <v>6</v>
      </c>
      <c r="E56" s="118" t="s">
        <v>255</v>
      </c>
      <c r="F56" s="139"/>
      <c r="G56" s="140"/>
      <c r="H56" s="141"/>
      <c r="I56" s="120"/>
    </row>
    <row r="57" spans="1:9" ht="14.25">
      <c r="A57" s="116">
        <v>35</v>
      </c>
      <c r="B57" s="140">
        <v>5</v>
      </c>
      <c r="C57" s="140">
        <v>3</v>
      </c>
      <c r="D57" s="140">
        <v>2</v>
      </c>
      <c r="E57" s="118">
        <v>90</v>
      </c>
      <c r="F57" s="139"/>
      <c r="G57" s="140"/>
      <c r="H57" s="141"/>
      <c r="I57" s="120"/>
    </row>
    <row r="58" spans="1:9" ht="14.25">
      <c r="A58" s="116">
        <v>36</v>
      </c>
      <c r="B58" s="140">
        <v>6</v>
      </c>
      <c r="C58" s="140">
        <v>4</v>
      </c>
      <c r="D58" s="140">
        <v>2</v>
      </c>
      <c r="E58" s="118">
        <v>91</v>
      </c>
      <c r="F58" s="139"/>
      <c r="G58" s="140"/>
      <c r="H58" s="141"/>
      <c r="I58" s="120"/>
    </row>
    <row r="59" spans="1:9" ht="14.25">
      <c r="A59" s="116">
        <v>37</v>
      </c>
      <c r="B59" s="140">
        <v>2</v>
      </c>
      <c r="C59" s="140">
        <v>1</v>
      </c>
      <c r="D59" s="140">
        <v>1</v>
      </c>
      <c r="E59" s="118">
        <v>92</v>
      </c>
      <c r="F59" s="139"/>
      <c r="G59" s="140"/>
      <c r="H59" s="141"/>
      <c r="I59" s="120"/>
    </row>
    <row r="60" spans="1:9" ht="14.25">
      <c r="A60" s="116">
        <v>38</v>
      </c>
      <c r="B60" s="140">
        <v>3</v>
      </c>
      <c r="C60" s="140">
        <v>2</v>
      </c>
      <c r="D60" s="140">
        <v>1</v>
      </c>
      <c r="E60" s="118">
        <v>93</v>
      </c>
      <c r="F60" s="139"/>
      <c r="G60" s="140"/>
      <c r="H60" s="141"/>
      <c r="I60" s="120"/>
    </row>
    <row r="61" spans="1:9" ht="14.25">
      <c r="A61" s="121">
        <v>39</v>
      </c>
      <c r="B61" s="137">
        <v>5</v>
      </c>
      <c r="C61" s="137">
        <v>5</v>
      </c>
      <c r="D61" s="137">
        <v>0</v>
      </c>
      <c r="E61" s="123">
        <v>94</v>
      </c>
      <c r="F61" s="136"/>
      <c r="G61" s="137"/>
      <c r="H61" s="138"/>
      <c r="I61" s="120"/>
    </row>
    <row r="62" spans="1:9" ht="10.5" customHeight="1">
      <c r="A62" s="116"/>
      <c r="B62" s="140"/>
      <c r="C62" s="140"/>
      <c r="D62" s="140"/>
      <c r="E62" s="118"/>
      <c r="F62" s="139"/>
      <c r="G62" s="140"/>
      <c r="H62" s="141"/>
      <c r="I62" s="120"/>
    </row>
    <row r="63" spans="1:9" ht="14.25">
      <c r="A63" s="116" t="s">
        <v>256</v>
      </c>
      <c r="B63" s="140">
        <v>5</v>
      </c>
      <c r="C63" s="140">
        <v>2</v>
      </c>
      <c r="D63" s="140">
        <v>3</v>
      </c>
      <c r="E63" s="118" t="s">
        <v>257</v>
      </c>
      <c r="F63" s="139"/>
      <c r="G63" s="140"/>
      <c r="H63" s="141"/>
      <c r="I63" s="120"/>
    </row>
    <row r="64" spans="1:9" ht="14.25">
      <c r="A64" s="116">
        <v>40</v>
      </c>
      <c r="B64" s="140" t="s">
        <v>209</v>
      </c>
      <c r="C64" s="140" t="s">
        <v>209</v>
      </c>
      <c r="D64" s="140" t="s">
        <v>209</v>
      </c>
      <c r="E64" s="118">
        <v>95</v>
      </c>
      <c r="F64" s="139"/>
      <c r="G64" s="140"/>
      <c r="H64" s="141"/>
      <c r="I64" s="120"/>
    </row>
    <row r="65" spans="1:9" ht="14.25">
      <c r="A65" s="116">
        <v>41</v>
      </c>
      <c r="B65" s="140">
        <v>2</v>
      </c>
      <c r="C65" s="140">
        <v>0</v>
      </c>
      <c r="D65" s="140">
        <v>2</v>
      </c>
      <c r="E65" s="118">
        <v>96</v>
      </c>
      <c r="F65" s="139"/>
      <c r="G65" s="140"/>
      <c r="H65" s="141"/>
      <c r="I65" s="120"/>
    </row>
    <row r="66" spans="1:9" ht="14.25">
      <c r="A66" s="116">
        <v>42</v>
      </c>
      <c r="B66" s="140">
        <v>1</v>
      </c>
      <c r="C66" s="140">
        <v>1</v>
      </c>
      <c r="D66" s="140">
        <v>0</v>
      </c>
      <c r="E66" s="118">
        <v>97</v>
      </c>
      <c r="F66" s="139"/>
      <c r="G66" s="140"/>
      <c r="H66" s="141"/>
      <c r="I66" s="120"/>
    </row>
    <row r="67" spans="1:9" ht="14.25">
      <c r="A67" s="116">
        <v>43</v>
      </c>
      <c r="B67" s="140" t="s">
        <v>209</v>
      </c>
      <c r="C67" s="140" t="s">
        <v>209</v>
      </c>
      <c r="D67" s="140" t="s">
        <v>209</v>
      </c>
      <c r="E67" s="118">
        <v>98</v>
      </c>
      <c r="F67" s="139"/>
      <c r="G67" s="140"/>
      <c r="H67" s="141"/>
      <c r="I67" s="120"/>
    </row>
    <row r="68" spans="1:9" ht="14.25">
      <c r="A68" s="121">
        <v>44</v>
      </c>
      <c r="B68" s="137">
        <v>2</v>
      </c>
      <c r="C68" s="137">
        <v>1</v>
      </c>
      <c r="D68" s="137">
        <v>1</v>
      </c>
      <c r="E68" s="123">
        <v>99</v>
      </c>
      <c r="F68" s="136"/>
      <c r="G68" s="137"/>
      <c r="H68" s="138"/>
      <c r="I68" s="120"/>
    </row>
    <row r="69" spans="1:9" ht="10.5" customHeight="1">
      <c r="A69" s="116"/>
      <c r="B69" s="140"/>
      <c r="C69" s="140"/>
      <c r="D69" s="140"/>
      <c r="E69" s="118"/>
      <c r="F69" s="139"/>
      <c r="G69" s="140"/>
      <c r="H69" s="141"/>
      <c r="I69" s="120"/>
    </row>
    <row r="70" spans="1:9" ht="14.25">
      <c r="A70" s="116" t="s">
        <v>258</v>
      </c>
      <c r="B70" s="140">
        <v>5</v>
      </c>
      <c r="C70" s="140">
        <v>2</v>
      </c>
      <c r="D70" s="140">
        <v>3</v>
      </c>
      <c r="E70" s="118" t="s">
        <v>263</v>
      </c>
      <c r="F70" s="139"/>
      <c r="G70" s="140"/>
      <c r="H70" s="141"/>
      <c r="I70" s="120"/>
    </row>
    <row r="71" spans="1:9" ht="14.25">
      <c r="A71" s="116">
        <v>45</v>
      </c>
      <c r="B71" s="140" t="s">
        <v>209</v>
      </c>
      <c r="C71" s="140" t="s">
        <v>209</v>
      </c>
      <c r="D71" s="140" t="s">
        <v>209</v>
      </c>
      <c r="E71" s="118" t="s">
        <v>264</v>
      </c>
      <c r="F71" s="139"/>
      <c r="G71" s="140"/>
      <c r="H71" s="141"/>
      <c r="I71" s="120"/>
    </row>
    <row r="72" spans="1:9" ht="14.25">
      <c r="A72" s="116">
        <v>46</v>
      </c>
      <c r="B72" s="140" t="s">
        <v>209</v>
      </c>
      <c r="C72" s="140" t="s">
        <v>209</v>
      </c>
      <c r="D72" s="140" t="s">
        <v>209</v>
      </c>
      <c r="E72" s="118"/>
      <c r="F72" s="119"/>
      <c r="G72" s="117"/>
      <c r="H72" s="111"/>
      <c r="I72" s="120"/>
    </row>
    <row r="73" spans="1:9" ht="14.25">
      <c r="A73" s="116">
        <v>47</v>
      </c>
      <c r="B73" s="140">
        <v>2</v>
      </c>
      <c r="C73" s="140">
        <v>0</v>
      </c>
      <c r="D73" s="140">
        <v>2</v>
      </c>
      <c r="E73" s="118"/>
      <c r="F73" s="118"/>
      <c r="G73" s="117"/>
      <c r="H73" s="111"/>
      <c r="I73" s="120"/>
    </row>
    <row r="74" spans="1:9" ht="14.25">
      <c r="A74" s="116">
        <v>48</v>
      </c>
      <c r="B74" s="140">
        <v>1</v>
      </c>
      <c r="C74" s="140">
        <v>1</v>
      </c>
      <c r="D74" s="140">
        <v>0</v>
      </c>
      <c r="E74" s="118" t="s">
        <v>265</v>
      </c>
      <c r="F74" s="118"/>
      <c r="G74" s="117"/>
      <c r="H74" s="111"/>
      <c r="I74" s="120"/>
    </row>
    <row r="75" spans="1:8" ht="14.25">
      <c r="A75" s="121">
        <v>49</v>
      </c>
      <c r="B75" s="137">
        <v>2</v>
      </c>
      <c r="C75" s="137">
        <v>1</v>
      </c>
      <c r="D75" s="137">
        <v>1</v>
      </c>
      <c r="E75" s="118" t="s">
        <v>266</v>
      </c>
      <c r="F75" s="118"/>
      <c r="G75" s="117"/>
      <c r="H75" s="111"/>
    </row>
    <row r="76" spans="1:8" ht="14.25">
      <c r="A76" s="116"/>
      <c r="B76" s="140"/>
      <c r="C76" s="140"/>
      <c r="D76" s="140"/>
      <c r="E76" s="118" t="s">
        <v>267</v>
      </c>
      <c r="F76" s="119">
        <f>B7+B14+B21</f>
        <v>30</v>
      </c>
      <c r="G76" s="117">
        <f>C7+C14+C21</f>
        <v>15</v>
      </c>
      <c r="H76" s="111">
        <f>D7+D14+D21</f>
        <v>15</v>
      </c>
    </row>
    <row r="77" spans="1:8" ht="14.25">
      <c r="A77" s="116" t="s">
        <v>259</v>
      </c>
      <c r="B77" s="140">
        <v>4</v>
      </c>
      <c r="C77" s="140">
        <v>1</v>
      </c>
      <c r="D77" s="140">
        <v>3</v>
      </c>
      <c r="E77" s="118" t="s">
        <v>268</v>
      </c>
      <c r="F77" s="119">
        <f>B28+B35+B42+B49+B56+B63+B70+B77+F7+F14</f>
        <v>114</v>
      </c>
      <c r="G77" s="117">
        <f>C28+C35+C42+C49+C56+C63+C70+C77+G7+G14</f>
        <v>72</v>
      </c>
      <c r="H77" s="111">
        <f>D28+D35+D42+D49+D56+D63+D70+D77+H7+H14</f>
        <v>42</v>
      </c>
    </row>
    <row r="78" spans="1:8" ht="14.25">
      <c r="A78" s="116">
        <v>50</v>
      </c>
      <c r="B78" s="140" t="s">
        <v>209</v>
      </c>
      <c r="C78" s="140" t="s">
        <v>209</v>
      </c>
      <c r="D78" s="140" t="s">
        <v>209</v>
      </c>
      <c r="E78" s="118" t="s">
        <v>269</v>
      </c>
      <c r="F78" s="119">
        <f>F21+F28+F35+F42+F49+F56+F63+F70</f>
        <v>2</v>
      </c>
      <c r="G78" s="117">
        <f>G21+G28+G35+G42+G49+G56+G63+G70</f>
        <v>1</v>
      </c>
      <c r="H78" s="111">
        <f>H21+H28+H35+H42+H49+H56+H63+H70</f>
        <v>1</v>
      </c>
    </row>
    <row r="79" spans="1:8" ht="14.25">
      <c r="A79" s="116">
        <v>51</v>
      </c>
      <c r="B79" s="140" t="s">
        <v>209</v>
      </c>
      <c r="C79" s="140" t="s">
        <v>209</v>
      </c>
      <c r="D79" s="140" t="s">
        <v>209</v>
      </c>
      <c r="E79" s="126" t="s">
        <v>270</v>
      </c>
      <c r="F79" s="119"/>
      <c r="G79" s="117"/>
      <c r="H79" s="111"/>
    </row>
    <row r="80" spans="1:8" ht="14.25">
      <c r="A80" s="116">
        <v>52</v>
      </c>
      <c r="B80" s="140">
        <v>1</v>
      </c>
      <c r="C80" s="140">
        <v>0</v>
      </c>
      <c r="D80" s="140">
        <v>1</v>
      </c>
      <c r="E80" s="118" t="s">
        <v>267</v>
      </c>
      <c r="F80" s="127">
        <f>F76/$B$5*100</f>
        <v>20.54794520547945</v>
      </c>
      <c r="G80" s="128">
        <f>G76/$C$5*100</f>
        <v>17.045454545454543</v>
      </c>
      <c r="H80" s="129">
        <f>H76/$D$5*100</f>
        <v>25.862068965517242</v>
      </c>
    </row>
    <row r="81" spans="1:8" ht="14.25">
      <c r="A81" s="116">
        <v>53</v>
      </c>
      <c r="B81" s="140" t="s">
        <v>209</v>
      </c>
      <c r="C81" s="140" t="s">
        <v>209</v>
      </c>
      <c r="D81" s="140" t="s">
        <v>209</v>
      </c>
      <c r="E81" s="118" t="s">
        <v>268</v>
      </c>
      <c r="F81" s="127">
        <f>F77/$B$5*100</f>
        <v>78.08219178082192</v>
      </c>
      <c r="G81" s="128">
        <f>G77/$C$5*100</f>
        <v>81.81818181818183</v>
      </c>
      <c r="H81" s="129">
        <f>H77/$D$5*100</f>
        <v>72.41379310344827</v>
      </c>
    </row>
    <row r="82" spans="1:8" ht="15" thickBot="1">
      <c r="A82" s="130">
        <v>54</v>
      </c>
      <c r="B82" s="142">
        <v>3</v>
      </c>
      <c r="C82" s="142">
        <v>1</v>
      </c>
      <c r="D82" s="142">
        <v>2</v>
      </c>
      <c r="E82" s="132" t="s">
        <v>269</v>
      </c>
      <c r="F82" s="133">
        <f>F78/$B$5*100</f>
        <v>1.36986301369863</v>
      </c>
      <c r="G82" s="134">
        <f>G78/$C$5*100</f>
        <v>1.1363636363636365</v>
      </c>
      <c r="H82" s="135">
        <f>H78/$D$5*100</f>
        <v>1.7241379310344827</v>
      </c>
    </row>
    <row r="83" ht="14.25">
      <c r="A83" s="184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1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3" customWidth="1"/>
    <col min="2" max="5" width="14.625" style="102" customWidth="1"/>
    <col min="6" max="6" width="14.625" style="103" customWidth="1"/>
    <col min="7" max="8" width="14.625" style="102" customWidth="1"/>
    <col min="9" max="16384" width="9.00390625" style="102" customWidth="1"/>
  </cols>
  <sheetData>
    <row r="1" spans="1:5" ht="14.25">
      <c r="A1" s="102" t="s">
        <v>287</v>
      </c>
      <c r="E1" s="182"/>
    </row>
    <row r="2" ht="10.5" customHeight="1">
      <c r="A2" s="102"/>
    </row>
    <row r="3" ht="15" thickBot="1">
      <c r="A3" s="102" t="s">
        <v>261</v>
      </c>
    </row>
    <row r="4" spans="1:8" ht="14.25">
      <c r="A4" s="104" t="s">
        <v>262</v>
      </c>
      <c r="B4" s="105" t="s">
        <v>5</v>
      </c>
      <c r="C4" s="105" t="s">
        <v>232</v>
      </c>
      <c r="D4" s="105" t="s">
        <v>233</v>
      </c>
      <c r="E4" s="106" t="s">
        <v>262</v>
      </c>
      <c r="F4" s="106" t="s">
        <v>5</v>
      </c>
      <c r="G4" s="106" t="s">
        <v>232</v>
      </c>
      <c r="H4" s="107" t="s">
        <v>233</v>
      </c>
    </row>
    <row r="5" spans="1:8" ht="14.25">
      <c r="A5" s="108" t="s">
        <v>5</v>
      </c>
      <c r="B5" s="109">
        <f>SUM(B7,B14,B21,B28,B35,B42,B49,B56,B63,B70,B77,F7,F14,F21,F28,F35,F42,F49,F56,F63,F70,F71)</f>
        <v>2536</v>
      </c>
      <c r="C5" s="109">
        <f>SUM(C7,C14,C21,C28,C35,C42,C49,C56,C63,C70,C77,G7,G14,G21,G28,G35,G42,G49,G56,G63,G70,G71)</f>
        <v>1427</v>
      </c>
      <c r="D5" s="110">
        <f>SUM(D7,D14,D21,D28,D35,D42,D49,D56,D63,D70,D77,H7,H14,H21,H28,H35,H42,H49,H56,H63,H70,H71)</f>
        <v>1109</v>
      </c>
      <c r="E5" s="111"/>
      <c r="F5" s="112"/>
      <c r="G5" s="111"/>
      <c r="H5" s="111"/>
    </row>
    <row r="6" spans="1:8" ht="10.5" customHeight="1">
      <c r="A6" s="113"/>
      <c r="B6" s="114"/>
      <c r="C6" s="114"/>
      <c r="D6" s="114"/>
      <c r="E6" s="111"/>
      <c r="F6" s="112"/>
      <c r="G6" s="111"/>
      <c r="H6" s="111"/>
    </row>
    <row r="7" spans="1:9" ht="14.25">
      <c r="A7" s="116" t="s">
        <v>240</v>
      </c>
      <c r="B7" s="140">
        <v>118</v>
      </c>
      <c r="C7" s="140">
        <v>54</v>
      </c>
      <c r="D7" s="140">
        <v>64</v>
      </c>
      <c r="E7" s="118" t="s">
        <v>241</v>
      </c>
      <c r="F7" s="139">
        <v>44</v>
      </c>
      <c r="G7" s="140">
        <v>27</v>
      </c>
      <c r="H7" s="141">
        <v>17</v>
      </c>
      <c r="I7" s="120"/>
    </row>
    <row r="8" spans="1:9" ht="14.25">
      <c r="A8" s="116">
        <v>0</v>
      </c>
      <c r="B8" s="140">
        <v>12</v>
      </c>
      <c r="C8" s="140">
        <v>5</v>
      </c>
      <c r="D8" s="140">
        <v>7</v>
      </c>
      <c r="E8" s="118">
        <v>55</v>
      </c>
      <c r="F8" s="139">
        <v>9</v>
      </c>
      <c r="G8" s="140">
        <v>4</v>
      </c>
      <c r="H8" s="141">
        <v>5</v>
      </c>
      <c r="I8" s="120"/>
    </row>
    <row r="9" spans="1:9" ht="14.25">
      <c r="A9" s="116">
        <v>1</v>
      </c>
      <c r="B9" s="140">
        <v>31</v>
      </c>
      <c r="C9" s="140">
        <v>16</v>
      </c>
      <c r="D9" s="140">
        <v>15</v>
      </c>
      <c r="E9" s="118">
        <v>56</v>
      </c>
      <c r="F9" s="139">
        <v>15</v>
      </c>
      <c r="G9" s="140">
        <v>8</v>
      </c>
      <c r="H9" s="141">
        <v>7</v>
      </c>
      <c r="I9" s="120"/>
    </row>
    <row r="10" spans="1:9" ht="14.25">
      <c r="A10" s="116">
        <v>2</v>
      </c>
      <c r="B10" s="140">
        <v>33</v>
      </c>
      <c r="C10" s="140">
        <v>17</v>
      </c>
      <c r="D10" s="140">
        <v>16</v>
      </c>
      <c r="E10" s="118">
        <v>57</v>
      </c>
      <c r="F10" s="139">
        <v>10</v>
      </c>
      <c r="G10" s="140">
        <v>9</v>
      </c>
      <c r="H10" s="141">
        <v>1</v>
      </c>
      <c r="I10" s="120"/>
    </row>
    <row r="11" spans="1:9" ht="14.25">
      <c r="A11" s="116">
        <v>3</v>
      </c>
      <c r="B11" s="140">
        <v>21</v>
      </c>
      <c r="C11" s="140">
        <v>9</v>
      </c>
      <c r="D11" s="140">
        <v>12</v>
      </c>
      <c r="E11" s="118">
        <v>58</v>
      </c>
      <c r="F11" s="139">
        <v>8</v>
      </c>
      <c r="G11" s="140">
        <v>4</v>
      </c>
      <c r="H11" s="141">
        <v>4</v>
      </c>
      <c r="I11" s="120"/>
    </row>
    <row r="12" spans="1:9" ht="14.25">
      <c r="A12" s="121">
        <v>4</v>
      </c>
      <c r="B12" s="137">
        <v>21</v>
      </c>
      <c r="C12" s="137">
        <v>7</v>
      </c>
      <c r="D12" s="137">
        <v>14</v>
      </c>
      <c r="E12" s="123">
        <v>59</v>
      </c>
      <c r="F12" s="136">
        <v>2</v>
      </c>
      <c r="G12" s="137">
        <v>2</v>
      </c>
      <c r="H12" s="138">
        <v>0</v>
      </c>
      <c r="I12" s="120"/>
    </row>
    <row r="13" spans="1:9" ht="10.5" customHeight="1">
      <c r="A13" s="116"/>
      <c r="B13" s="140"/>
      <c r="C13" s="140"/>
      <c r="D13" s="140"/>
      <c r="E13" s="118"/>
      <c r="F13" s="139"/>
      <c r="G13" s="140"/>
      <c r="H13" s="141"/>
      <c r="I13" s="120"/>
    </row>
    <row r="14" spans="1:9" ht="14.25">
      <c r="A14" s="116" t="s">
        <v>242</v>
      </c>
      <c r="B14" s="140">
        <v>95</v>
      </c>
      <c r="C14" s="140">
        <v>52</v>
      </c>
      <c r="D14" s="140">
        <v>43</v>
      </c>
      <c r="E14" s="118" t="s">
        <v>243</v>
      </c>
      <c r="F14" s="139">
        <v>21</v>
      </c>
      <c r="G14" s="140">
        <v>13</v>
      </c>
      <c r="H14" s="141">
        <v>8</v>
      </c>
      <c r="I14" s="120"/>
    </row>
    <row r="15" spans="1:9" ht="14.25">
      <c r="A15" s="116">
        <v>5</v>
      </c>
      <c r="B15" s="140">
        <v>21</v>
      </c>
      <c r="C15" s="140">
        <v>12</v>
      </c>
      <c r="D15" s="140">
        <v>9</v>
      </c>
      <c r="E15" s="118">
        <v>60</v>
      </c>
      <c r="F15" s="139">
        <v>3</v>
      </c>
      <c r="G15" s="140">
        <v>3</v>
      </c>
      <c r="H15" s="141">
        <v>0</v>
      </c>
      <c r="I15" s="120"/>
    </row>
    <row r="16" spans="1:9" ht="14.25">
      <c r="A16" s="116">
        <v>6</v>
      </c>
      <c r="B16" s="140">
        <v>17</v>
      </c>
      <c r="C16" s="140">
        <v>9</v>
      </c>
      <c r="D16" s="140">
        <v>8</v>
      </c>
      <c r="E16" s="118">
        <v>61</v>
      </c>
      <c r="F16" s="139">
        <v>6</v>
      </c>
      <c r="G16" s="140">
        <v>3</v>
      </c>
      <c r="H16" s="141">
        <v>3</v>
      </c>
      <c r="I16" s="120"/>
    </row>
    <row r="17" spans="1:9" ht="14.25">
      <c r="A17" s="116">
        <v>7</v>
      </c>
      <c r="B17" s="140">
        <v>22</v>
      </c>
      <c r="C17" s="140">
        <v>10</v>
      </c>
      <c r="D17" s="140">
        <v>12</v>
      </c>
      <c r="E17" s="118">
        <v>62</v>
      </c>
      <c r="F17" s="139">
        <v>1</v>
      </c>
      <c r="G17" s="140">
        <v>1</v>
      </c>
      <c r="H17" s="141">
        <v>0</v>
      </c>
      <c r="I17" s="120"/>
    </row>
    <row r="18" spans="1:9" ht="14.25">
      <c r="A18" s="116">
        <v>8</v>
      </c>
      <c r="B18" s="140">
        <v>15</v>
      </c>
      <c r="C18" s="140">
        <v>8</v>
      </c>
      <c r="D18" s="140">
        <v>7</v>
      </c>
      <c r="E18" s="118">
        <v>63</v>
      </c>
      <c r="F18" s="139">
        <v>4</v>
      </c>
      <c r="G18" s="140">
        <v>3</v>
      </c>
      <c r="H18" s="141">
        <v>1</v>
      </c>
      <c r="I18" s="120"/>
    </row>
    <row r="19" spans="1:9" ht="14.25">
      <c r="A19" s="121">
        <v>9</v>
      </c>
      <c r="B19" s="137">
        <v>20</v>
      </c>
      <c r="C19" s="137">
        <v>13</v>
      </c>
      <c r="D19" s="137">
        <v>7</v>
      </c>
      <c r="E19" s="123">
        <v>64</v>
      </c>
      <c r="F19" s="136">
        <v>7</v>
      </c>
      <c r="G19" s="137">
        <v>3</v>
      </c>
      <c r="H19" s="138">
        <v>4</v>
      </c>
      <c r="I19" s="120"/>
    </row>
    <row r="20" spans="1:9" ht="10.5" customHeight="1">
      <c r="A20" s="116"/>
      <c r="B20" s="140"/>
      <c r="C20" s="140"/>
      <c r="D20" s="140"/>
      <c r="E20" s="118"/>
      <c r="F20" s="139"/>
      <c r="G20" s="140"/>
      <c r="H20" s="141"/>
      <c r="I20" s="120"/>
    </row>
    <row r="21" spans="1:9" ht="14.25">
      <c r="A21" s="116" t="s">
        <v>244</v>
      </c>
      <c r="B21" s="140">
        <v>39</v>
      </c>
      <c r="C21" s="140">
        <v>21</v>
      </c>
      <c r="D21" s="140">
        <v>18</v>
      </c>
      <c r="E21" s="118" t="s">
        <v>245</v>
      </c>
      <c r="F21" s="139">
        <v>15</v>
      </c>
      <c r="G21" s="140">
        <v>11</v>
      </c>
      <c r="H21" s="141">
        <v>4</v>
      </c>
      <c r="I21" s="120"/>
    </row>
    <row r="22" spans="1:9" ht="14.25">
      <c r="A22" s="116">
        <v>10</v>
      </c>
      <c r="B22" s="140">
        <v>8</v>
      </c>
      <c r="C22" s="140">
        <v>5</v>
      </c>
      <c r="D22" s="140">
        <v>3</v>
      </c>
      <c r="E22" s="118">
        <v>65</v>
      </c>
      <c r="F22" s="139">
        <v>3</v>
      </c>
      <c r="G22" s="140">
        <v>3</v>
      </c>
      <c r="H22" s="141">
        <v>0</v>
      </c>
      <c r="I22" s="120"/>
    </row>
    <row r="23" spans="1:9" ht="14.25">
      <c r="A23" s="116">
        <v>11</v>
      </c>
      <c r="B23" s="140">
        <v>11</v>
      </c>
      <c r="C23" s="140">
        <v>6</v>
      </c>
      <c r="D23" s="140">
        <v>5</v>
      </c>
      <c r="E23" s="118">
        <v>66</v>
      </c>
      <c r="F23" s="139">
        <v>3</v>
      </c>
      <c r="G23" s="140">
        <v>3</v>
      </c>
      <c r="H23" s="141">
        <v>0</v>
      </c>
      <c r="I23" s="120"/>
    </row>
    <row r="24" spans="1:9" ht="14.25">
      <c r="A24" s="116">
        <v>12</v>
      </c>
      <c r="B24" s="140">
        <v>13</v>
      </c>
      <c r="C24" s="140">
        <v>8</v>
      </c>
      <c r="D24" s="140">
        <v>5</v>
      </c>
      <c r="E24" s="118">
        <v>67</v>
      </c>
      <c r="F24" s="139">
        <v>3</v>
      </c>
      <c r="G24" s="140">
        <v>2</v>
      </c>
      <c r="H24" s="141">
        <v>1</v>
      </c>
      <c r="I24" s="120"/>
    </row>
    <row r="25" spans="1:9" ht="14.25">
      <c r="A25" s="116">
        <v>13</v>
      </c>
      <c r="B25" s="140">
        <v>5</v>
      </c>
      <c r="C25" s="140">
        <v>2</v>
      </c>
      <c r="D25" s="140">
        <v>3</v>
      </c>
      <c r="E25" s="118">
        <v>68</v>
      </c>
      <c r="F25" s="139">
        <v>4</v>
      </c>
      <c r="G25" s="140">
        <v>2</v>
      </c>
      <c r="H25" s="141">
        <v>2</v>
      </c>
      <c r="I25" s="120"/>
    </row>
    <row r="26" spans="1:9" ht="14.25">
      <c r="A26" s="121">
        <v>14</v>
      </c>
      <c r="B26" s="137">
        <v>2</v>
      </c>
      <c r="C26" s="137">
        <v>0</v>
      </c>
      <c r="D26" s="137">
        <v>2</v>
      </c>
      <c r="E26" s="123">
        <v>69</v>
      </c>
      <c r="F26" s="136">
        <v>2</v>
      </c>
      <c r="G26" s="137">
        <v>1</v>
      </c>
      <c r="H26" s="138">
        <v>1</v>
      </c>
      <c r="I26" s="120"/>
    </row>
    <row r="27" spans="1:9" ht="10.5" customHeight="1">
      <c r="A27" s="116"/>
      <c r="B27" s="140"/>
      <c r="C27" s="140"/>
      <c r="D27" s="140"/>
      <c r="E27" s="118"/>
      <c r="F27" s="139"/>
      <c r="G27" s="140"/>
      <c r="H27" s="141"/>
      <c r="I27" s="120"/>
    </row>
    <row r="28" spans="1:9" ht="14.25">
      <c r="A28" s="116" t="s">
        <v>246</v>
      </c>
      <c r="B28" s="140">
        <v>217</v>
      </c>
      <c r="C28" s="140">
        <v>122</v>
      </c>
      <c r="D28" s="140">
        <v>95</v>
      </c>
      <c r="E28" s="118" t="s">
        <v>247</v>
      </c>
      <c r="F28" s="139">
        <v>14</v>
      </c>
      <c r="G28" s="140">
        <v>5</v>
      </c>
      <c r="H28" s="141">
        <v>9</v>
      </c>
      <c r="I28" s="120"/>
    </row>
    <row r="29" spans="1:9" ht="14.25">
      <c r="A29" s="116">
        <v>15</v>
      </c>
      <c r="B29" s="140">
        <v>7</v>
      </c>
      <c r="C29" s="140">
        <v>2</v>
      </c>
      <c r="D29" s="140">
        <v>5</v>
      </c>
      <c r="E29" s="118">
        <v>70</v>
      </c>
      <c r="F29" s="139">
        <v>2</v>
      </c>
      <c r="G29" s="140">
        <v>1</v>
      </c>
      <c r="H29" s="141">
        <v>1</v>
      </c>
      <c r="I29" s="120"/>
    </row>
    <row r="30" spans="1:9" ht="14.25">
      <c r="A30" s="116">
        <v>16</v>
      </c>
      <c r="B30" s="140">
        <v>13</v>
      </c>
      <c r="C30" s="140">
        <v>7</v>
      </c>
      <c r="D30" s="140">
        <v>6</v>
      </c>
      <c r="E30" s="118">
        <v>71</v>
      </c>
      <c r="F30" s="139">
        <v>3</v>
      </c>
      <c r="G30" s="140">
        <v>0</v>
      </c>
      <c r="H30" s="141">
        <v>3</v>
      </c>
      <c r="I30" s="120"/>
    </row>
    <row r="31" spans="1:9" ht="14.25">
      <c r="A31" s="116">
        <v>17</v>
      </c>
      <c r="B31" s="140">
        <v>4</v>
      </c>
      <c r="C31" s="140">
        <v>1</v>
      </c>
      <c r="D31" s="140">
        <v>3</v>
      </c>
      <c r="E31" s="118">
        <v>72</v>
      </c>
      <c r="F31" s="139">
        <v>2</v>
      </c>
      <c r="G31" s="140">
        <v>1</v>
      </c>
      <c r="H31" s="141">
        <v>1</v>
      </c>
      <c r="I31" s="120"/>
    </row>
    <row r="32" spans="1:9" ht="14.25">
      <c r="A32" s="116">
        <v>18</v>
      </c>
      <c r="B32" s="140">
        <v>44</v>
      </c>
      <c r="C32" s="140">
        <v>22</v>
      </c>
      <c r="D32" s="140">
        <v>22</v>
      </c>
      <c r="E32" s="118">
        <v>73</v>
      </c>
      <c r="F32" s="139">
        <v>3</v>
      </c>
      <c r="G32" s="140">
        <v>1</v>
      </c>
      <c r="H32" s="141">
        <v>2</v>
      </c>
      <c r="I32" s="120"/>
    </row>
    <row r="33" spans="1:9" ht="14.25">
      <c r="A33" s="121">
        <v>19</v>
      </c>
      <c r="B33" s="137">
        <v>149</v>
      </c>
      <c r="C33" s="137">
        <v>90</v>
      </c>
      <c r="D33" s="137">
        <v>59</v>
      </c>
      <c r="E33" s="123">
        <v>74</v>
      </c>
      <c r="F33" s="136">
        <v>4</v>
      </c>
      <c r="G33" s="137">
        <v>2</v>
      </c>
      <c r="H33" s="138">
        <v>2</v>
      </c>
      <c r="I33" s="120"/>
    </row>
    <row r="34" spans="1:9" ht="10.5" customHeight="1">
      <c r="A34" s="116"/>
      <c r="B34" s="140"/>
      <c r="C34" s="140"/>
      <c r="D34" s="140"/>
      <c r="E34" s="118"/>
      <c r="F34" s="139"/>
      <c r="G34" s="140"/>
      <c r="H34" s="141"/>
      <c r="I34" s="120"/>
    </row>
    <row r="35" spans="1:9" ht="14.25">
      <c r="A35" s="116" t="s">
        <v>248</v>
      </c>
      <c r="B35" s="140">
        <v>678</v>
      </c>
      <c r="C35" s="140">
        <v>379</v>
      </c>
      <c r="D35" s="140">
        <v>299</v>
      </c>
      <c r="E35" s="118" t="s">
        <v>249</v>
      </c>
      <c r="F35" s="139">
        <v>13</v>
      </c>
      <c r="G35" s="140">
        <v>5</v>
      </c>
      <c r="H35" s="141">
        <v>8</v>
      </c>
      <c r="I35" s="120"/>
    </row>
    <row r="36" spans="1:9" ht="14.25">
      <c r="A36" s="116">
        <v>20</v>
      </c>
      <c r="B36" s="140">
        <v>93</v>
      </c>
      <c r="C36" s="140">
        <v>62</v>
      </c>
      <c r="D36" s="140">
        <v>31</v>
      </c>
      <c r="E36" s="118">
        <v>75</v>
      </c>
      <c r="F36" s="139">
        <v>3</v>
      </c>
      <c r="G36" s="140">
        <v>2</v>
      </c>
      <c r="H36" s="141">
        <v>1</v>
      </c>
      <c r="I36" s="120"/>
    </row>
    <row r="37" spans="1:9" ht="14.25">
      <c r="A37" s="116">
        <v>21</v>
      </c>
      <c r="B37" s="140">
        <v>132</v>
      </c>
      <c r="C37" s="140">
        <v>67</v>
      </c>
      <c r="D37" s="140">
        <v>65</v>
      </c>
      <c r="E37" s="118">
        <v>76</v>
      </c>
      <c r="F37" s="139">
        <v>1</v>
      </c>
      <c r="G37" s="140">
        <v>0</v>
      </c>
      <c r="H37" s="141">
        <v>1</v>
      </c>
      <c r="I37" s="120"/>
    </row>
    <row r="38" spans="1:9" ht="14.25">
      <c r="A38" s="116">
        <v>22</v>
      </c>
      <c r="B38" s="140">
        <v>103</v>
      </c>
      <c r="C38" s="140">
        <v>57</v>
      </c>
      <c r="D38" s="140">
        <v>46</v>
      </c>
      <c r="E38" s="118">
        <v>77</v>
      </c>
      <c r="F38" s="139">
        <v>3</v>
      </c>
      <c r="G38" s="140">
        <v>1</v>
      </c>
      <c r="H38" s="141">
        <v>2</v>
      </c>
      <c r="I38" s="120"/>
    </row>
    <row r="39" spans="1:9" ht="14.25">
      <c r="A39" s="116">
        <v>23</v>
      </c>
      <c r="B39" s="140">
        <v>193</v>
      </c>
      <c r="C39" s="140">
        <v>105</v>
      </c>
      <c r="D39" s="140">
        <v>88</v>
      </c>
      <c r="E39" s="118">
        <v>78</v>
      </c>
      <c r="F39" s="139">
        <v>4</v>
      </c>
      <c r="G39" s="140">
        <v>1</v>
      </c>
      <c r="H39" s="141">
        <v>3</v>
      </c>
      <c r="I39" s="120"/>
    </row>
    <row r="40" spans="1:9" ht="14.25">
      <c r="A40" s="121">
        <v>24</v>
      </c>
      <c r="B40" s="137">
        <v>157</v>
      </c>
      <c r="C40" s="137">
        <v>88</v>
      </c>
      <c r="D40" s="137">
        <v>69</v>
      </c>
      <c r="E40" s="123">
        <v>79</v>
      </c>
      <c r="F40" s="136">
        <v>2</v>
      </c>
      <c r="G40" s="137">
        <v>1</v>
      </c>
      <c r="H40" s="138">
        <v>1</v>
      </c>
      <c r="I40" s="120"/>
    </row>
    <row r="41" spans="1:9" ht="10.5" customHeight="1">
      <c r="A41" s="116"/>
      <c r="B41" s="140"/>
      <c r="C41" s="140"/>
      <c r="D41" s="140"/>
      <c r="E41" s="118"/>
      <c r="F41" s="139"/>
      <c r="G41" s="140"/>
      <c r="H41" s="141"/>
      <c r="I41" s="120"/>
    </row>
    <row r="42" spans="1:9" ht="14.25">
      <c r="A42" s="116" t="s">
        <v>250</v>
      </c>
      <c r="B42" s="140">
        <v>549</v>
      </c>
      <c r="C42" s="140">
        <v>320</v>
      </c>
      <c r="D42" s="140">
        <v>229</v>
      </c>
      <c r="E42" s="118" t="s">
        <v>251</v>
      </c>
      <c r="F42" s="139">
        <v>20</v>
      </c>
      <c r="G42" s="140">
        <v>5</v>
      </c>
      <c r="H42" s="141">
        <v>15</v>
      </c>
      <c r="I42" s="120"/>
    </row>
    <row r="43" spans="1:9" ht="14.25">
      <c r="A43" s="116">
        <v>25</v>
      </c>
      <c r="B43" s="140">
        <v>145</v>
      </c>
      <c r="C43" s="140">
        <v>92</v>
      </c>
      <c r="D43" s="140">
        <v>53</v>
      </c>
      <c r="E43" s="118">
        <v>80</v>
      </c>
      <c r="F43" s="139">
        <v>5</v>
      </c>
      <c r="G43" s="140">
        <v>1</v>
      </c>
      <c r="H43" s="141">
        <v>4</v>
      </c>
      <c r="I43" s="120"/>
    </row>
    <row r="44" spans="1:9" ht="14.25">
      <c r="A44" s="116">
        <v>26</v>
      </c>
      <c r="B44" s="140">
        <v>128</v>
      </c>
      <c r="C44" s="140">
        <v>72</v>
      </c>
      <c r="D44" s="140">
        <v>56</v>
      </c>
      <c r="E44" s="118">
        <v>81</v>
      </c>
      <c r="F44" s="139">
        <v>4</v>
      </c>
      <c r="G44" s="140">
        <v>0</v>
      </c>
      <c r="H44" s="141">
        <v>4</v>
      </c>
      <c r="I44" s="120"/>
    </row>
    <row r="45" spans="1:9" ht="14.25">
      <c r="A45" s="116">
        <v>27</v>
      </c>
      <c r="B45" s="140">
        <v>93</v>
      </c>
      <c r="C45" s="140">
        <v>53</v>
      </c>
      <c r="D45" s="140">
        <v>40</v>
      </c>
      <c r="E45" s="118">
        <v>82</v>
      </c>
      <c r="F45" s="139">
        <v>6</v>
      </c>
      <c r="G45" s="140">
        <v>3</v>
      </c>
      <c r="H45" s="141">
        <v>3</v>
      </c>
      <c r="I45" s="120"/>
    </row>
    <row r="46" spans="1:9" ht="14.25">
      <c r="A46" s="116">
        <v>28</v>
      </c>
      <c r="B46" s="140">
        <v>86</v>
      </c>
      <c r="C46" s="140">
        <v>50</v>
      </c>
      <c r="D46" s="140">
        <v>36</v>
      </c>
      <c r="E46" s="118">
        <v>83</v>
      </c>
      <c r="F46" s="139">
        <v>1</v>
      </c>
      <c r="G46" s="140">
        <v>1</v>
      </c>
      <c r="H46" s="141">
        <v>0</v>
      </c>
      <c r="I46" s="120"/>
    </row>
    <row r="47" spans="1:9" ht="14.25">
      <c r="A47" s="121">
        <v>29</v>
      </c>
      <c r="B47" s="137">
        <v>97</v>
      </c>
      <c r="C47" s="137">
        <v>53</v>
      </c>
      <c r="D47" s="137">
        <v>44</v>
      </c>
      <c r="E47" s="123">
        <v>84</v>
      </c>
      <c r="F47" s="136">
        <v>4</v>
      </c>
      <c r="G47" s="137">
        <v>0</v>
      </c>
      <c r="H47" s="138">
        <v>4</v>
      </c>
      <c r="I47" s="120"/>
    </row>
    <row r="48" spans="1:9" ht="10.5" customHeight="1">
      <c r="A48" s="116"/>
      <c r="B48" s="140"/>
      <c r="C48" s="140"/>
      <c r="D48" s="140"/>
      <c r="E48" s="118"/>
      <c r="F48" s="139"/>
      <c r="G48" s="140"/>
      <c r="H48" s="141"/>
      <c r="I48" s="120"/>
    </row>
    <row r="49" spans="1:9" ht="14.25">
      <c r="A49" s="116" t="s">
        <v>252</v>
      </c>
      <c r="B49" s="140">
        <v>263</v>
      </c>
      <c r="C49" s="140">
        <v>130</v>
      </c>
      <c r="D49" s="140">
        <v>133</v>
      </c>
      <c r="E49" s="118" t="s">
        <v>253</v>
      </c>
      <c r="F49" s="139">
        <v>6</v>
      </c>
      <c r="G49" s="140">
        <v>0</v>
      </c>
      <c r="H49" s="141">
        <v>6</v>
      </c>
      <c r="I49" s="120"/>
    </row>
    <row r="50" spans="1:9" ht="14.25">
      <c r="A50" s="116">
        <v>30</v>
      </c>
      <c r="B50" s="140">
        <v>57</v>
      </c>
      <c r="C50" s="140">
        <v>31</v>
      </c>
      <c r="D50" s="140">
        <v>26</v>
      </c>
      <c r="E50" s="118">
        <v>85</v>
      </c>
      <c r="F50" s="139">
        <v>2</v>
      </c>
      <c r="G50" s="140">
        <v>0</v>
      </c>
      <c r="H50" s="141">
        <v>2</v>
      </c>
      <c r="I50" s="120"/>
    </row>
    <row r="51" spans="1:9" ht="14.25">
      <c r="A51" s="116">
        <v>31</v>
      </c>
      <c r="B51" s="140">
        <v>52</v>
      </c>
      <c r="C51" s="140">
        <v>21</v>
      </c>
      <c r="D51" s="140">
        <v>31</v>
      </c>
      <c r="E51" s="118">
        <v>86</v>
      </c>
      <c r="F51" s="139" t="s">
        <v>209</v>
      </c>
      <c r="G51" s="140" t="s">
        <v>209</v>
      </c>
      <c r="H51" s="141" t="s">
        <v>209</v>
      </c>
      <c r="I51" s="120"/>
    </row>
    <row r="52" spans="1:9" ht="14.25">
      <c r="A52" s="116">
        <v>32</v>
      </c>
      <c r="B52" s="140">
        <v>47</v>
      </c>
      <c r="C52" s="140">
        <v>25</v>
      </c>
      <c r="D52" s="140">
        <v>22</v>
      </c>
      <c r="E52" s="118">
        <v>87</v>
      </c>
      <c r="F52" s="139">
        <v>3</v>
      </c>
      <c r="G52" s="140">
        <v>0</v>
      </c>
      <c r="H52" s="141">
        <v>3</v>
      </c>
      <c r="I52" s="120"/>
    </row>
    <row r="53" spans="1:9" ht="14.25">
      <c r="A53" s="116">
        <v>33</v>
      </c>
      <c r="B53" s="140">
        <v>54</v>
      </c>
      <c r="C53" s="140">
        <v>28</v>
      </c>
      <c r="D53" s="140">
        <v>26</v>
      </c>
      <c r="E53" s="118">
        <v>88</v>
      </c>
      <c r="F53" s="139" t="s">
        <v>209</v>
      </c>
      <c r="G53" s="140" t="s">
        <v>209</v>
      </c>
      <c r="H53" s="141" t="s">
        <v>209</v>
      </c>
      <c r="I53" s="120"/>
    </row>
    <row r="54" spans="1:9" ht="14.25">
      <c r="A54" s="121">
        <v>34</v>
      </c>
      <c r="B54" s="137">
        <v>53</v>
      </c>
      <c r="C54" s="137">
        <v>25</v>
      </c>
      <c r="D54" s="137">
        <v>28</v>
      </c>
      <c r="E54" s="123">
        <v>89</v>
      </c>
      <c r="F54" s="136">
        <v>1</v>
      </c>
      <c r="G54" s="137">
        <v>0</v>
      </c>
      <c r="H54" s="138">
        <v>1</v>
      </c>
      <c r="I54" s="120"/>
    </row>
    <row r="55" spans="1:9" ht="10.5" customHeight="1">
      <c r="A55" s="116"/>
      <c r="B55" s="140"/>
      <c r="C55" s="140"/>
      <c r="D55" s="140"/>
      <c r="E55" s="118"/>
      <c r="F55" s="139"/>
      <c r="G55" s="140"/>
      <c r="H55" s="141"/>
      <c r="I55" s="120"/>
    </row>
    <row r="56" spans="1:9" ht="14.25">
      <c r="A56" s="116" t="s">
        <v>254</v>
      </c>
      <c r="B56" s="140">
        <v>185</v>
      </c>
      <c r="C56" s="140">
        <v>115</v>
      </c>
      <c r="D56" s="140">
        <v>70</v>
      </c>
      <c r="E56" s="118" t="s">
        <v>255</v>
      </c>
      <c r="F56" s="139">
        <v>1</v>
      </c>
      <c r="G56" s="140">
        <v>1</v>
      </c>
      <c r="H56" s="141">
        <v>0</v>
      </c>
      <c r="I56" s="120"/>
    </row>
    <row r="57" spans="1:9" ht="14.25">
      <c r="A57" s="116">
        <v>35</v>
      </c>
      <c r="B57" s="140">
        <v>37</v>
      </c>
      <c r="C57" s="140">
        <v>23</v>
      </c>
      <c r="D57" s="140">
        <v>14</v>
      </c>
      <c r="E57" s="118">
        <v>90</v>
      </c>
      <c r="F57" s="139">
        <v>1</v>
      </c>
      <c r="G57" s="140">
        <v>1</v>
      </c>
      <c r="H57" s="141">
        <v>0</v>
      </c>
      <c r="I57" s="120"/>
    </row>
    <row r="58" spans="1:9" ht="14.25">
      <c r="A58" s="116">
        <v>36</v>
      </c>
      <c r="B58" s="140">
        <v>48</v>
      </c>
      <c r="C58" s="140">
        <v>27</v>
      </c>
      <c r="D58" s="140">
        <v>21</v>
      </c>
      <c r="E58" s="118">
        <v>91</v>
      </c>
      <c r="F58" s="139" t="s">
        <v>209</v>
      </c>
      <c r="G58" s="140" t="s">
        <v>209</v>
      </c>
      <c r="H58" s="141" t="s">
        <v>209</v>
      </c>
      <c r="I58" s="120"/>
    </row>
    <row r="59" spans="1:9" ht="14.25">
      <c r="A59" s="116">
        <v>37</v>
      </c>
      <c r="B59" s="140">
        <v>38</v>
      </c>
      <c r="C59" s="140">
        <v>24</v>
      </c>
      <c r="D59" s="140">
        <v>14</v>
      </c>
      <c r="E59" s="118">
        <v>92</v>
      </c>
      <c r="F59" s="139" t="s">
        <v>209</v>
      </c>
      <c r="G59" s="140" t="s">
        <v>209</v>
      </c>
      <c r="H59" s="141" t="s">
        <v>209</v>
      </c>
      <c r="I59" s="120"/>
    </row>
    <row r="60" spans="1:9" ht="14.25">
      <c r="A60" s="116">
        <v>38</v>
      </c>
      <c r="B60" s="140">
        <v>23</v>
      </c>
      <c r="C60" s="140">
        <v>15</v>
      </c>
      <c r="D60" s="140">
        <v>8</v>
      </c>
      <c r="E60" s="118">
        <v>93</v>
      </c>
      <c r="F60" s="139" t="s">
        <v>209</v>
      </c>
      <c r="G60" s="140" t="s">
        <v>209</v>
      </c>
      <c r="H60" s="141" t="s">
        <v>209</v>
      </c>
      <c r="I60" s="120"/>
    </row>
    <row r="61" spans="1:9" ht="14.25">
      <c r="A61" s="121">
        <v>39</v>
      </c>
      <c r="B61" s="137">
        <v>39</v>
      </c>
      <c r="C61" s="137">
        <v>26</v>
      </c>
      <c r="D61" s="137">
        <v>13</v>
      </c>
      <c r="E61" s="123">
        <v>94</v>
      </c>
      <c r="F61" s="136" t="s">
        <v>209</v>
      </c>
      <c r="G61" s="137" t="s">
        <v>209</v>
      </c>
      <c r="H61" s="138" t="s">
        <v>209</v>
      </c>
      <c r="I61" s="120"/>
    </row>
    <row r="62" spans="1:9" ht="10.5" customHeight="1">
      <c r="A62" s="116"/>
      <c r="B62" s="140"/>
      <c r="C62" s="140"/>
      <c r="D62" s="140"/>
      <c r="E62" s="118"/>
      <c r="F62" s="139"/>
      <c r="G62" s="140"/>
      <c r="H62" s="141"/>
      <c r="I62" s="120"/>
    </row>
    <row r="63" spans="1:9" ht="14.25">
      <c r="A63" s="116" t="s">
        <v>256</v>
      </c>
      <c r="B63" s="140">
        <v>104</v>
      </c>
      <c r="C63" s="140">
        <v>69</v>
      </c>
      <c r="D63" s="140">
        <v>35</v>
      </c>
      <c r="E63" s="118" t="s">
        <v>257</v>
      </c>
      <c r="F63" s="139">
        <v>1</v>
      </c>
      <c r="G63" s="140">
        <v>0</v>
      </c>
      <c r="H63" s="141">
        <v>1</v>
      </c>
      <c r="I63" s="120"/>
    </row>
    <row r="64" spans="1:9" ht="14.25">
      <c r="A64" s="116">
        <v>40</v>
      </c>
      <c r="B64" s="140">
        <v>27</v>
      </c>
      <c r="C64" s="140">
        <v>26</v>
      </c>
      <c r="D64" s="140">
        <v>1</v>
      </c>
      <c r="E64" s="118">
        <v>95</v>
      </c>
      <c r="F64" s="139" t="s">
        <v>209</v>
      </c>
      <c r="G64" s="140" t="s">
        <v>209</v>
      </c>
      <c r="H64" s="141" t="s">
        <v>209</v>
      </c>
      <c r="I64" s="120"/>
    </row>
    <row r="65" spans="1:9" ht="14.25">
      <c r="A65" s="116">
        <v>41</v>
      </c>
      <c r="B65" s="140">
        <v>18</v>
      </c>
      <c r="C65" s="140">
        <v>11</v>
      </c>
      <c r="D65" s="140">
        <v>7</v>
      </c>
      <c r="E65" s="118">
        <v>96</v>
      </c>
      <c r="F65" s="139">
        <v>1</v>
      </c>
      <c r="G65" s="140">
        <v>0</v>
      </c>
      <c r="H65" s="141">
        <v>1</v>
      </c>
      <c r="I65" s="120"/>
    </row>
    <row r="66" spans="1:9" ht="14.25">
      <c r="A66" s="116">
        <v>42</v>
      </c>
      <c r="B66" s="140">
        <v>15</v>
      </c>
      <c r="C66" s="140">
        <v>6</v>
      </c>
      <c r="D66" s="140">
        <v>9</v>
      </c>
      <c r="E66" s="118">
        <v>97</v>
      </c>
      <c r="F66" s="139"/>
      <c r="G66" s="140"/>
      <c r="H66" s="141"/>
      <c r="I66" s="120"/>
    </row>
    <row r="67" spans="1:9" ht="14.25">
      <c r="A67" s="116">
        <v>43</v>
      </c>
      <c r="B67" s="140">
        <v>21</v>
      </c>
      <c r="C67" s="140">
        <v>10</v>
      </c>
      <c r="D67" s="140">
        <v>11</v>
      </c>
      <c r="E67" s="118">
        <v>98</v>
      </c>
      <c r="F67" s="139"/>
      <c r="G67" s="140"/>
      <c r="H67" s="141"/>
      <c r="I67" s="120"/>
    </row>
    <row r="68" spans="1:9" ht="14.25">
      <c r="A68" s="121">
        <v>44</v>
      </c>
      <c r="B68" s="137">
        <v>23</v>
      </c>
      <c r="C68" s="137">
        <v>16</v>
      </c>
      <c r="D68" s="137">
        <v>7</v>
      </c>
      <c r="E68" s="123">
        <v>99</v>
      </c>
      <c r="F68" s="136"/>
      <c r="G68" s="137"/>
      <c r="H68" s="138"/>
      <c r="I68" s="120"/>
    </row>
    <row r="69" spans="1:9" ht="10.5" customHeight="1">
      <c r="A69" s="116"/>
      <c r="B69" s="140"/>
      <c r="C69" s="140"/>
      <c r="D69" s="140"/>
      <c r="E69" s="118"/>
      <c r="F69" s="139"/>
      <c r="G69" s="140"/>
      <c r="H69" s="141"/>
      <c r="I69" s="120"/>
    </row>
    <row r="70" spans="1:9" ht="14.25">
      <c r="A70" s="116" t="s">
        <v>258</v>
      </c>
      <c r="B70" s="140">
        <v>75</v>
      </c>
      <c r="C70" s="140">
        <v>41</v>
      </c>
      <c r="D70" s="140">
        <v>34</v>
      </c>
      <c r="E70" s="118" t="s">
        <v>263</v>
      </c>
      <c r="F70" s="139"/>
      <c r="G70" s="140"/>
      <c r="H70" s="141"/>
      <c r="I70" s="120"/>
    </row>
    <row r="71" spans="1:9" ht="14.25">
      <c r="A71" s="116">
        <v>45</v>
      </c>
      <c r="B71" s="140">
        <v>14</v>
      </c>
      <c r="C71" s="140">
        <v>6</v>
      </c>
      <c r="D71" s="140">
        <v>8</v>
      </c>
      <c r="E71" s="118" t="s">
        <v>264</v>
      </c>
      <c r="F71" s="139"/>
      <c r="G71" s="140"/>
      <c r="H71" s="141"/>
      <c r="I71" s="120"/>
    </row>
    <row r="72" spans="1:9" ht="14.25">
      <c r="A72" s="116">
        <v>46</v>
      </c>
      <c r="B72" s="140">
        <v>15</v>
      </c>
      <c r="C72" s="140">
        <v>7</v>
      </c>
      <c r="D72" s="140">
        <v>8</v>
      </c>
      <c r="E72" s="118"/>
      <c r="F72" s="119"/>
      <c r="G72" s="117"/>
      <c r="H72" s="111"/>
      <c r="I72" s="120"/>
    </row>
    <row r="73" spans="1:9" ht="14.25">
      <c r="A73" s="116">
        <v>47</v>
      </c>
      <c r="B73" s="140">
        <v>19</v>
      </c>
      <c r="C73" s="140">
        <v>11</v>
      </c>
      <c r="D73" s="140">
        <v>8</v>
      </c>
      <c r="E73" s="118"/>
      <c r="F73" s="118"/>
      <c r="G73" s="117"/>
      <c r="H73" s="111"/>
      <c r="I73" s="120"/>
    </row>
    <row r="74" spans="1:9" ht="14.25">
      <c r="A74" s="116">
        <v>48</v>
      </c>
      <c r="B74" s="140">
        <v>14</v>
      </c>
      <c r="C74" s="140">
        <v>10</v>
      </c>
      <c r="D74" s="140">
        <v>4</v>
      </c>
      <c r="E74" s="118" t="s">
        <v>265</v>
      </c>
      <c r="F74" s="118"/>
      <c r="G74" s="117"/>
      <c r="H74" s="111"/>
      <c r="I74" s="120"/>
    </row>
    <row r="75" spans="1:8" ht="14.25">
      <c r="A75" s="121">
        <v>49</v>
      </c>
      <c r="B75" s="137">
        <v>13</v>
      </c>
      <c r="C75" s="137">
        <v>7</v>
      </c>
      <c r="D75" s="137">
        <v>6</v>
      </c>
      <c r="E75" s="118" t="s">
        <v>266</v>
      </c>
      <c r="F75" s="118"/>
      <c r="G75" s="117"/>
      <c r="H75" s="111"/>
    </row>
    <row r="76" spans="1:8" ht="14.25">
      <c r="A76" s="116"/>
      <c r="B76" s="140"/>
      <c r="C76" s="140"/>
      <c r="D76" s="140"/>
      <c r="E76" s="118" t="s">
        <v>267</v>
      </c>
      <c r="F76" s="119">
        <f>B7+B14+B21</f>
        <v>252</v>
      </c>
      <c r="G76" s="117">
        <f>C7+C14+C21</f>
        <v>127</v>
      </c>
      <c r="H76" s="111">
        <f>D7+D14+D21</f>
        <v>125</v>
      </c>
    </row>
    <row r="77" spans="1:8" ht="14.25">
      <c r="A77" s="116" t="s">
        <v>259</v>
      </c>
      <c r="B77" s="140">
        <v>78</v>
      </c>
      <c r="C77" s="140">
        <v>57</v>
      </c>
      <c r="D77" s="140">
        <v>21</v>
      </c>
      <c r="E77" s="118" t="s">
        <v>268</v>
      </c>
      <c r="F77" s="119">
        <f>B28+B35+B42+B49+B56+B63+B70+B77+F7+F14</f>
        <v>2214</v>
      </c>
      <c r="G77" s="117">
        <f>C28+C35+C42+C49+C56+C63+C70+C77+G7+G14</f>
        <v>1273</v>
      </c>
      <c r="H77" s="111">
        <f>D28+D35+D42+D49+D56+D63+D70+D77+H7+H14</f>
        <v>941</v>
      </c>
    </row>
    <row r="78" spans="1:8" ht="14.25">
      <c r="A78" s="116">
        <v>50</v>
      </c>
      <c r="B78" s="140">
        <v>25</v>
      </c>
      <c r="C78" s="140">
        <v>19</v>
      </c>
      <c r="D78" s="140">
        <v>6</v>
      </c>
      <c r="E78" s="118" t="s">
        <v>269</v>
      </c>
      <c r="F78" s="119">
        <f>F21+F28+F35+F42+F49+F56+F63+F70</f>
        <v>70</v>
      </c>
      <c r="G78" s="117">
        <f>G21+G28+G35+G42+G49+G56+G63+G70</f>
        <v>27</v>
      </c>
      <c r="H78" s="111">
        <f>H21+H28+H35+H42+H49+H56+H63+H70</f>
        <v>43</v>
      </c>
    </row>
    <row r="79" spans="1:8" ht="14.25">
      <c r="A79" s="116">
        <v>51</v>
      </c>
      <c r="B79" s="140">
        <v>12</v>
      </c>
      <c r="C79" s="140">
        <v>8</v>
      </c>
      <c r="D79" s="140">
        <v>4</v>
      </c>
      <c r="E79" s="126" t="s">
        <v>270</v>
      </c>
      <c r="F79" s="119"/>
      <c r="G79" s="117"/>
      <c r="H79" s="111"/>
    </row>
    <row r="80" spans="1:8" ht="14.25">
      <c r="A80" s="116">
        <v>52</v>
      </c>
      <c r="B80" s="140">
        <v>9</v>
      </c>
      <c r="C80" s="140">
        <v>6</v>
      </c>
      <c r="D80" s="140">
        <v>3</v>
      </c>
      <c r="E80" s="118" t="s">
        <v>267</v>
      </c>
      <c r="F80" s="127">
        <f>F76/$B$5*100</f>
        <v>9.936908517350158</v>
      </c>
      <c r="G80" s="128">
        <f>G76/$C$5*100</f>
        <v>8.89978976874562</v>
      </c>
      <c r="H80" s="129">
        <f>H76/$D$5*100</f>
        <v>11.27141568981064</v>
      </c>
    </row>
    <row r="81" spans="1:8" ht="14.25">
      <c r="A81" s="116">
        <v>53</v>
      </c>
      <c r="B81" s="140">
        <v>14</v>
      </c>
      <c r="C81" s="140">
        <v>11</v>
      </c>
      <c r="D81" s="140">
        <v>3</v>
      </c>
      <c r="E81" s="118" t="s">
        <v>268</v>
      </c>
      <c r="F81" s="127">
        <f>F77/$B$5*100</f>
        <v>87.30283911671924</v>
      </c>
      <c r="G81" s="128">
        <f>G77/$C$5*100</f>
        <v>89.20812894183602</v>
      </c>
      <c r="H81" s="129">
        <f>H77/$D$5*100</f>
        <v>84.8512173128945</v>
      </c>
    </row>
    <row r="82" spans="1:8" ht="15" thickBot="1">
      <c r="A82" s="130">
        <v>54</v>
      </c>
      <c r="B82" s="142">
        <v>18</v>
      </c>
      <c r="C82" s="142">
        <v>13</v>
      </c>
      <c r="D82" s="142">
        <v>5</v>
      </c>
      <c r="E82" s="132" t="s">
        <v>269</v>
      </c>
      <c r="F82" s="133">
        <f>F78/$B$5*100</f>
        <v>2.760252365930599</v>
      </c>
      <c r="G82" s="134">
        <f>G78/$C$5*100</f>
        <v>1.89208128941836</v>
      </c>
      <c r="H82" s="135">
        <f>H78/$D$5*100</f>
        <v>3.87736699729486</v>
      </c>
    </row>
    <row r="83" ht="14.25">
      <c r="A83" s="184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2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3" customWidth="1"/>
    <col min="2" max="5" width="14.625" style="102" customWidth="1"/>
    <col min="6" max="6" width="14.625" style="103" customWidth="1"/>
    <col min="7" max="8" width="14.625" style="102" customWidth="1"/>
    <col min="9" max="16384" width="9.00390625" style="102" customWidth="1"/>
  </cols>
  <sheetData>
    <row r="1" spans="1:5" ht="14.25">
      <c r="A1" s="102" t="s">
        <v>288</v>
      </c>
      <c r="E1" s="182"/>
    </row>
    <row r="2" ht="10.5" customHeight="1">
      <c r="A2" s="102"/>
    </row>
    <row r="3" ht="15" thickBot="1">
      <c r="A3" s="102" t="s">
        <v>261</v>
      </c>
    </row>
    <row r="4" spans="1:8" ht="14.25">
      <c r="A4" s="104" t="s">
        <v>262</v>
      </c>
      <c r="B4" s="105" t="s">
        <v>5</v>
      </c>
      <c r="C4" s="105" t="s">
        <v>232</v>
      </c>
      <c r="D4" s="105" t="s">
        <v>233</v>
      </c>
      <c r="E4" s="106" t="s">
        <v>262</v>
      </c>
      <c r="F4" s="106" t="s">
        <v>5</v>
      </c>
      <c r="G4" s="106" t="s">
        <v>232</v>
      </c>
      <c r="H4" s="107" t="s">
        <v>233</v>
      </c>
    </row>
    <row r="5" spans="1:8" ht="14.25">
      <c r="A5" s="108" t="s">
        <v>5</v>
      </c>
      <c r="B5" s="109">
        <f>SUM(B7,B14,B21,B28,B35,B42,B49,B56,B63,B70,B77,F7,F14,F21,F28,F35,F42,F49,F56,F63,F70,F71)</f>
        <v>910</v>
      </c>
      <c r="C5" s="109">
        <f>SUM(C7,C14,C21,C28,C35,C42,C49,C56,C63,C70,C77,G7,G14,G21,G28,G35,G42,G49,G56,G63,G70,G71)</f>
        <v>565</v>
      </c>
      <c r="D5" s="110">
        <f>SUM(D7,D14,D21,D28,D35,D42,D49,D56,D63,D70,D77,H7,H14,H21,H28,H35,H42,H49,H56,H63,H70,H71)</f>
        <v>345</v>
      </c>
      <c r="E5" s="111"/>
      <c r="F5" s="112"/>
      <c r="G5" s="111"/>
      <c r="H5" s="111"/>
    </row>
    <row r="6" spans="1:8" ht="10.5" customHeight="1">
      <c r="A6" s="113"/>
      <c r="B6" s="114"/>
      <c r="C6" s="114"/>
      <c r="D6" s="114"/>
      <c r="E6" s="111"/>
      <c r="F6" s="112"/>
      <c r="G6" s="111"/>
      <c r="H6" s="111"/>
    </row>
    <row r="7" spans="1:9" ht="14.25">
      <c r="A7" s="116" t="s">
        <v>240</v>
      </c>
      <c r="B7" s="140">
        <v>52</v>
      </c>
      <c r="C7" s="140">
        <v>26</v>
      </c>
      <c r="D7" s="140">
        <v>26</v>
      </c>
      <c r="E7" s="118" t="s">
        <v>241</v>
      </c>
      <c r="F7" s="139">
        <v>20</v>
      </c>
      <c r="G7" s="140">
        <v>12</v>
      </c>
      <c r="H7" s="141">
        <v>8</v>
      </c>
      <c r="I7" s="120"/>
    </row>
    <row r="8" spans="1:9" ht="14.25">
      <c r="A8" s="116">
        <v>0</v>
      </c>
      <c r="B8" s="140">
        <v>6</v>
      </c>
      <c r="C8" s="140">
        <v>1</v>
      </c>
      <c r="D8" s="140">
        <v>5</v>
      </c>
      <c r="E8" s="118">
        <v>55</v>
      </c>
      <c r="F8" s="139">
        <v>4</v>
      </c>
      <c r="G8" s="140">
        <v>2</v>
      </c>
      <c r="H8" s="141">
        <v>2</v>
      </c>
      <c r="I8" s="120"/>
    </row>
    <row r="9" spans="1:9" ht="14.25">
      <c r="A9" s="116">
        <v>1</v>
      </c>
      <c r="B9" s="140">
        <v>15</v>
      </c>
      <c r="C9" s="140">
        <v>11</v>
      </c>
      <c r="D9" s="140">
        <v>4</v>
      </c>
      <c r="E9" s="118">
        <v>56</v>
      </c>
      <c r="F9" s="139">
        <v>7</v>
      </c>
      <c r="G9" s="140">
        <v>4</v>
      </c>
      <c r="H9" s="141">
        <v>3</v>
      </c>
      <c r="I9" s="120"/>
    </row>
    <row r="10" spans="1:9" ht="14.25">
      <c r="A10" s="116">
        <v>2</v>
      </c>
      <c r="B10" s="140">
        <v>12</v>
      </c>
      <c r="C10" s="140">
        <v>6</v>
      </c>
      <c r="D10" s="140">
        <v>6</v>
      </c>
      <c r="E10" s="118">
        <v>57</v>
      </c>
      <c r="F10" s="139">
        <v>7</v>
      </c>
      <c r="G10" s="140">
        <v>5</v>
      </c>
      <c r="H10" s="141">
        <v>2</v>
      </c>
      <c r="I10" s="120"/>
    </row>
    <row r="11" spans="1:9" ht="14.25">
      <c r="A11" s="116">
        <v>3</v>
      </c>
      <c r="B11" s="140">
        <v>13</v>
      </c>
      <c r="C11" s="140">
        <v>4</v>
      </c>
      <c r="D11" s="140">
        <v>9</v>
      </c>
      <c r="E11" s="118">
        <v>58</v>
      </c>
      <c r="F11" s="139">
        <v>1</v>
      </c>
      <c r="G11" s="140">
        <v>0</v>
      </c>
      <c r="H11" s="141">
        <v>1</v>
      </c>
      <c r="I11" s="120"/>
    </row>
    <row r="12" spans="1:9" ht="14.25">
      <c r="A12" s="121">
        <v>4</v>
      </c>
      <c r="B12" s="137">
        <v>6</v>
      </c>
      <c r="C12" s="137">
        <v>4</v>
      </c>
      <c r="D12" s="137">
        <v>2</v>
      </c>
      <c r="E12" s="123">
        <v>59</v>
      </c>
      <c r="F12" s="136">
        <v>1</v>
      </c>
      <c r="G12" s="137">
        <v>1</v>
      </c>
      <c r="H12" s="138">
        <v>0</v>
      </c>
      <c r="I12" s="120"/>
    </row>
    <row r="13" spans="1:9" ht="10.5" customHeight="1">
      <c r="A13" s="116"/>
      <c r="B13" s="140"/>
      <c r="C13" s="140"/>
      <c r="D13" s="140"/>
      <c r="E13" s="118"/>
      <c r="F13" s="139"/>
      <c r="G13" s="140"/>
      <c r="H13" s="141"/>
      <c r="I13" s="120"/>
    </row>
    <row r="14" spans="1:9" ht="14.25">
      <c r="A14" s="116" t="s">
        <v>242</v>
      </c>
      <c r="B14" s="140">
        <v>42</v>
      </c>
      <c r="C14" s="140">
        <v>26</v>
      </c>
      <c r="D14" s="140">
        <v>16</v>
      </c>
      <c r="E14" s="118" t="s">
        <v>243</v>
      </c>
      <c r="F14" s="139">
        <v>11</v>
      </c>
      <c r="G14" s="140">
        <v>7</v>
      </c>
      <c r="H14" s="141">
        <v>4</v>
      </c>
      <c r="I14" s="120"/>
    </row>
    <row r="15" spans="1:9" ht="14.25">
      <c r="A15" s="116">
        <v>5</v>
      </c>
      <c r="B15" s="140">
        <v>7</v>
      </c>
      <c r="C15" s="140">
        <v>4</v>
      </c>
      <c r="D15" s="140">
        <v>3</v>
      </c>
      <c r="E15" s="118">
        <v>60</v>
      </c>
      <c r="F15" s="139">
        <v>1</v>
      </c>
      <c r="G15" s="140">
        <v>1</v>
      </c>
      <c r="H15" s="141">
        <v>0</v>
      </c>
      <c r="I15" s="120"/>
    </row>
    <row r="16" spans="1:9" ht="14.25">
      <c r="A16" s="116">
        <v>6</v>
      </c>
      <c r="B16" s="140">
        <v>15</v>
      </c>
      <c r="C16" s="140">
        <v>10</v>
      </c>
      <c r="D16" s="140">
        <v>5</v>
      </c>
      <c r="E16" s="118">
        <v>61</v>
      </c>
      <c r="F16" s="139">
        <v>3</v>
      </c>
      <c r="G16" s="140">
        <v>2</v>
      </c>
      <c r="H16" s="141">
        <v>1</v>
      </c>
      <c r="I16" s="120"/>
    </row>
    <row r="17" spans="1:9" ht="14.25">
      <c r="A17" s="116">
        <v>7</v>
      </c>
      <c r="B17" s="140">
        <v>6</v>
      </c>
      <c r="C17" s="140">
        <v>3</v>
      </c>
      <c r="D17" s="140">
        <v>3</v>
      </c>
      <c r="E17" s="118">
        <v>62</v>
      </c>
      <c r="F17" s="139">
        <v>2</v>
      </c>
      <c r="G17" s="140">
        <v>2</v>
      </c>
      <c r="H17" s="141">
        <v>0</v>
      </c>
      <c r="I17" s="120"/>
    </row>
    <row r="18" spans="1:9" ht="14.25">
      <c r="A18" s="116">
        <v>8</v>
      </c>
      <c r="B18" s="140">
        <v>8</v>
      </c>
      <c r="C18" s="140">
        <v>6</v>
      </c>
      <c r="D18" s="140">
        <v>2</v>
      </c>
      <c r="E18" s="118">
        <v>63</v>
      </c>
      <c r="F18" s="139">
        <v>2</v>
      </c>
      <c r="G18" s="140">
        <v>1</v>
      </c>
      <c r="H18" s="141">
        <v>1</v>
      </c>
      <c r="I18" s="120"/>
    </row>
    <row r="19" spans="1:9" ht="14.25">
      <c r="A19" s="121">
        <v>9</v>
      </c>
      <c r="B19" s="137">
        <v>6</v>
      </c>
      <c r="C19" s="137">
        <v>3</v>
      </c>
      <c r="D19" s="137">
        <v>3</v>
      </c>
      <c r="E19" s="123">
        <v>64</v>
      </c>
      <c r="F19" s="136">
        <v>3</v>
      </c>
      <c r="G19" s="137">
        <v>1</v>
      </c>
      <c r="H19" s="138">
        <v>2</v>
      </c>
      <c r="I19" s="120"/>
    </row>
    <row r="20" spans="1:9" ht="10.5" customHeight="1">
      <c r="A20" s="116"/>
      <c r="B20" s="140"/>
      <c r="C20" s="140"/>
      <c r="D20" s="140"/>
      <c r="E20" s="118"/>
      <c r="F20" s="139"/>
      <c r="G20" s="140"/>
      <c r="H20" s="141"/>
      <c r="I20" s="120"/>
    </row>
    <row r="21" spans="1:9" ht="14.25">
      <c r="A21" s="116" t="s">
        <v>244</v>
      </c>
      <c r="B21" s="140">
        <v>22</v>
      </c>
      <c r="C21" s="140">
        <v>10</v>
      </c>
      <c r="D21" s="140">
        <v>12</v>
      </c>
      <c r="E21" s="118" t="s">
        <v>245</v>
      </c>
      <c r="F21" s="139">
        <v>4</v>
      </c>
      <c r="G21" s="140">
        <v>1</v>
      </c>
      <c r="H21" s="141">
        <v>3</v>
      </c>
      <c r="I21" s="120"/>
    </row>
    <row r="22" spans="1:9" ht="14.25">
      <c r="A22" s="116">
        <v>10</v>
      </c>
      <c r="B22" s="140">
        <v>6</v>
      </c>
      <c r="C22" s="140">
        <v>3</v>
      </c>
      <c r="D22" s="140">
        <v>3</v>
      </c>
      <c r="E22" s="118">
        <v>65</v>
      </c>
      <c r="F22" s="139">
        <v>3</v>
      </c>
      <c r="G22" s="140">
        <v>1</v>
      </c>
      <c r="H22" s="141">
        <v>2</v>
      </c>
      <c r="I22" s="120"/>
    </row>
    <row r="23" spans="1:9" ht="14.25">
      <c r="A23" s="116">
        <v>11</v>
      </c>
      <c r="B23" s="140">
        <v>4</v>
      </c>
      <c r="C23" s="140">
        <v>3</v>
      </c>
      <c r="D23" s="140">
        <v>1</v>
      </c>
      <c r="E23" s="118">
        <v>66</v>
      </c>
      <c r="F23" s="139">
        <v>1</v>
      </c>
      <c r="G23" s="140">
        <v>0</v>
      </c>
      <c r="H23" s="141">
        <v>1</v>
      </c>
      <c r="I23" s="120"/>
    </row>
    <row r="24" spans="1:9" ht="14.25">
      <c r="A24" s="116">
        <v>12</v>
      </c>
      <c r="B24" s="140">
        <v>5</v>
      </c>
      <c r="C24" s="140">
        <v>3</v>
      </c>
      <c r="D24" s="140">
        <v>2</v>
      </c>
      <c r="E24" s="118">
        <v>67</v>
      </c>
      <c r="F24" s="139" t="s">
        <v>209</v>
      </c>
      <c r="G24" s="140" t="s">
        <v>209</v>
      </c>
      <c r="H24" s="141" t="s">
        <v>209</v>
      </c>
      <c r="I24" s="120"/>
    </row>
    <row r="25" spans="1:9" ht="14.25">
      <c r="A25" s="116">
        <v>13</v>
      </c>
      <c r="B25" s="140">
        <v>5</v>
      </c>
      <c r="C25" s="140">
        <v>1</v>
      </c>
      <c r="D25" s="140">
        <v>4</v>
      </c>
      <c r="E25" s="118">
        <v>68</v>
      </c>
      <c r="F25" s="139" t="s">
        <v>209</v>
      </c>
      <c r="G25" s="140" t="s">
        <v>209</v>
      </c>
      <c r="H25" s="141" t="s">
        <v>209</v>
      </c>
      <c r="I25" s="120"/>
    </row>
    <row r="26" spans="1:9" ht="14.25">
      <c r="A26" s="121">
        <v>14</v>
      </c>
      <c r="B26" s="137">
        <v>2</v>
      </c>
      <c r="C26" s="137">
        <v>0</v>
      </c>
      <c r="D26" s="137">
        <v>2</v>
      </c>
      <c r="E26" s="123">
        <v>69</v>
      </c>
      <c r="F26" s="136" t="s">
        <v>209</v>
      </c>
      <c r="G26" s="137" t="s">
        <v>209</v>
      </c>
      <c r="H26" s="138" t="s">
        <v>209</v>
      </c>
      <c r="I26" s="120"/>
    </row>
    <row r="27" spans="1:9" ht="10.5" customHeight="1">
      <c r="A27" s="116"/>
      <c r="B27" s="140"/>
      <c r="C27" s="140"/>
      <c r="D27" s="140"/>
      <c r="E27" s="118"/>
      <c r="F27" s="139"/>
      <c r="G27" s="140"/>
      <c r="H27" s="141"/>
      <c r="I27" s="120"/>
    </row>
    <row r="28" spans="1:9" ht="14.25">
      <c r="A28" s="116" t="s">
        <v>246</v>
      </c>
      <c r="B28" s="140">
        <v>72</v>
      </c>
      <c r="C28" s="140">
        <v>55</v>
      </c>
      <c r="D28" s="140">
        <v>17</v>
      </c>
      <c r="E28" s="118" t="s">
        <v>247</v>
      </c>
      <c r="F28" s="139">
        <v>10</v>
      </c>
      <c r="G28" s="140">
        <v>4</v>
      </c>
      <c r="H28" s="141">
        <v>6</v>
      </c>
      <c r="I28" s="120"/>
    </row>
    <row r="29" spans="1:9" ht="14.25">
      <c r="A29" s="116">
        <v>15</v>
      </c>
      <c r="B29" s="140">
        <v>5</v>
      </c>
      <c r="C29" s="140">
        <v>4</v>
      </c>
      <c r="D29" s="140">
        <v>1</v>
      </c>
      <c r="E29" s="118">
        <v>70</v>
      </c>
      <c r="F29" s="139">
        <v>2</v>
      </c>
      <c r="G29" s="140">
        <v>1</v>
      </c>
      <c r="H29" s="141">
        <v>1</v>
      </c>
      <c r="I29" s="120"/>
    </row>
    <row r="30" spans="1:9" ht="14.25">
      <c r="A30" s="116">
        <v>16</v>
      </c>
      <c r="B30" s="140">
        <v>4</v>
      </c>
      <c r="C30" s="140">
        <v>2</v>
      </c>
      <c r="D30" s="140">
        <v>2</v>
      </c>
      <c r="E30" s="118">
        <v>71</v>
      </c>
      <c r="F30" s="139">
        <v>2</v>
      </c>
      <c r="G30" s="140">
        <v>0</v>
      </c>
      <c r="H30" s="141">
        <v>2</v>
      </c>
      <c r="I30" s="120"/>
    </row>
    <row r="31" spans="1:9" ht="14.25">
      <c r="A31" s="116">
        <v>17</v>
      </c>
      <c r="B31" s="140">
        <v>2</v>
      </c>
      <c r="C31" s="140">
        <v>1</v>
      </c>
      <c r="D31" s="140">
        <v>1</v>
      </c>
      <c r="E31" s="118">
        <v>72</v>
      </c>
      <c r="F31" s="139">
        <v>2</v>
      </c>
      <c r="G31" s="140">
        <v>1</v>
      </c>
      <c r="H31" s="141">
        <v>1</v>
      </c>
      <c r="I31" s="120"/>
    </row>
    <row r="32" spans="1:9" ht="14.25">
      <c r="A32" s="116">
        <v>18</v>
      </c>
      <c r="B32" s="140">
        <v>16</v>
      </c>
      <c r="C32" s="140">
        <v>11</v>
      </c>
      <c r="D32" s="140">
        <v>5</v>
      </c>
      <c r="E32" s="118">
        <v>73</v>
      </c>
      <c r="F32" s="139">
        <v>1</v>
      </c>
      <c r="G32" s="140">
        <v>1</v>
      </c>
      <c r="H32" s="141">
        <v>0</v>
      </c>
      <c r="I32" s="120"/>
    </row>
    <row r="33" spans="1:9" ht="14.25">
      <c r="A33" s="121">
        <v>19</v>
      </c>
      <c r="B33" s="137">
        <v>45</v>
      </c>
      <c r="C33" s="137">
        <v>37</v>
      </c>
      <c r="D33" s="137">
        <v>8</v>
      </c>
      <c r="E33" s="123">
        <v>74</v>
      </c>
      <c r="F33" s="136">
        <v>3</v>
      </c>
      <c r="G33" s="137">
        <v>1</v>
      </c>
      <c r="H33" s="138">
        <v>2</v>
      </c>
      <c r="I33" s="120"/>
    </row>
    <row r="34" spans="1:9" ht="10.5" customHeight="1">
      <c r="A34" s="116"/>
      <c r="B34" s="140"/>
      <c r="C34" s="140"/>
      <c r="D34" s="140"/>
      <c r="E34" s="118"/>
      <c r="F34" s="139"/>
      <c r="G34" s="140"/>
      <c r="H34" s="141"/>
      <c r="I34" s="120"/>
    </row>
    <row r="35" spans="1:9" ht="14.25">
      <c r="A35" s="116" t="s">
        <v>248</v>
      </c>
      <c r="B35" s="140">
        <v>221</v>
      </c>
      <c r="C35" s="140">
        <v>147</v>
      </c>
      <c r="D35" s="140">
        <v>74</v>
      </c>
      <c r="E35" s="118" t="s">
        <v>249</v>
      </c>
      <c r="F35" s="139">
        <v>7</v>
      </c>
      <c r="G35" s="140">
        <v>2</v>
      </c>
      <c r="H35" s="141">
        <v>5</v>
      </c>
      <c r="I35" s="120"/>
    </row>
    <row r="36" spans="1:9" ht="14.25">
      <c r="A36" s="116">
        <v>20</v>
      </c>
      <c r="B36" s="140">
        <v>31</v>
      </c>
      <c r="C36" s="140">
        <v>23</v>
      </c>
      <c r="D36" s="140">
        <v>8</v>
      </c>
      <c r="E36" s="118">
        <v>75</v>
      </c>
      <c r="F36" s="139">
        <v>1</v>
      </c>
      <c r="G36" s="140">
        <v>0</v>
      </c>
      <c r="H36" s="141">
        <v>1</v>
      </c>
      <c r="I36" s="120"/>
    </row>
    <row r="37" spans="1:9" ht="14.25">
      <c r="A37" s="116">
        <v>21</v>
      </c>
      <c r="B37" s="140">
        <v>38</v>
      </c>
      <c r="C37" s="140">
        <v>24</v>
      </c>
      <c r="D37" s="140">
        <v>14</v>
      </c>
      <c r="E37" s="118">
        <v>76</v>
      </c>
      <c r="F37" s="139">
        <v>2</v>
      </c>
      <c r="G37" s="140">
        <v>1</v>
      </c>
      <c r="H37" s="141">
        <v>1</v>
      </c>
      <c r="I37" s="120"/>
    </row>
    <row r="38" spans="1:9" ht="14.25">
      <c r="A38" s="116">
        <v>22</v>
      </c>
      <c r="B38" s="140">
        <v>38</v>
      </c>
      <c r="C38" s="140">
        <v>27</v>
      </c>
      <c r="D38" s="140">
        <v>11</v>
      </c>
      <c r="E38" s="118">
        <v>77</v>
      </c>
      <c r="F38" s="139" t="s">
        <v>209</v>
      </c>
      <c r="G38" s="140" t="s">
        <v>209</v>
      </c>
      <c r="H38" s="141" t="s">
        <v>209</v>
      </c>
      <c r="I38" s="120"/>
    </row>
    <row r="39" spans="1:9" ht="14.25">
      <c r="A39" s="116">
        <v>23</v>
      </c>
      <c r="B39" s="140">
        <v>66</v>
      </c>
      <c r="C39" s="140">
        <v>41</v>
      </c>
      <c r="D39" s="140">
        <v>25</v>
      </c>
      <c r="E39" s="118">
        <v>78</v>
      </c>
      <c r="F39" s="139">
        <v>3</v>
      </c>
      <c r="G39" s="140">
        <v>1</v>
      </c>
      <c r="H39" s="141">
        <v>2</v>
      </c>
      <c r="I39" s="120"/>
    </row>
    <row r="40" spans="1:9" ht="14.25">
      <c r="A40" s="121">
        <v>24</v>
      </c>
      <c r="B40" s="137">
        <v>48</v>
      </c>
      <c r="C40" s="137">
        <v>32</v>
      </c>
      <c r="D40" s="137">
        <v>16</v>
      </c>
      <c r="E40" s="123">
        <v>79</v>
      </c>
      <c r="F40" s="136">
        <v>1</v>
      </c>
      <c r="G40" s="137">
        <v>0</v>
      </c>
      <c r="H40" s="138">
        <v>1</v>
      </c>
      <c r="I40" s="120"/>
    </row>
    <row r="41" spans="1:9" ht="10.5" customHeight="1">
      <c r="A41" s="116"/>
      <c r="B41" s="140"/>
      <c r="C41" s="140"/>
      <c r="D41" s="140"/>
      <c r="E41" s="118"/>
      <c r="F41" s="139"/>
      <c r="G41" s="140"/>
      <c r="H41" s="141"/>
      <c r="I41" s="120"/>
    </row>
    <row r="42" spans="1:9" ht="14.25">
      <c r="A42" s="116" t="s">
        <v>250</v>
      </c>
      <c r="B42" s="140">
        <v>164</v>
      </c>
      <c r="C42" s="140">
        <v>99</v>
      </c>
      <c r="D42" s="140">
        <v>65</v>
      </c>
      <c r="E42" s="118" t="s">
        <v>251</v>
      </c>
      <c r="F42" s="139">
        <v>3</v>
      </c>
      <c r="G42" s="140">
        <v>1</v>
      </c>
      <c r="H42" s="141">
        <v>2</v>
      </c>
      <c r="I42" s="120"/>
    </row>
    <row r="43" spans="1:9" ht="14.25">
      <c r="A43" s="116">
        <v>25</v>
      </c>
      <c r="B43" s="140">
        <v>58</v>
      </c>
      <c r="C43" s="140">
        <v>38</v>
      </c>
      <c r="D43" s="140">
        <v>20</v>
      </c>
      <c r="E43" s="118">
        <v>80</v>
      </c>
      <c r="F43" s="139">
        <v>1</v>
      </c>
      <c r="G43" s="140">
        <v>0</v>
      </c>
      <c r="H43" s="141">
        <v>1</v>
      </c>
      <c r="I43" s="120"/>
    </row>
    <row r="44" spans="1:9" ht="14.25">
      <c r="A44" s="116">
        <v>26</v>
      </c>
      <c r="B44" s="140">
        <v>39</v>
      </c>
      <c r="C44" s="140">
        <v>24</v>
      </c>
      <c r="D44" s="140">
        <v>15</v>
      </c>
      <c r="E44" s="118">
        <v>81</v>
      </c>
      <c r="F44" s="139" t="s">
        <v>209</v>
      </c>
      <c r="G44" s="140" t="s">
        <v>209</v>
      </c>
      <c r="H44" s="141" t="s">
        <v>209</v>
      </c>
      <c r="I44" s="120"/>
    </row>
    <row r="45" spans="1:9" ht="14.25">
      <c r="A45" s="116">
        <v>27</v>
      </c>
      <c r="B45" s="140">
        <v>28</v>
      </c>
      <c r="C45" s="140">
        <v>18</v>
      </c>
      <c r="D45" s="140">
        <v>10</v>
      </c>
      <c r="E45" s="118">
        <v>82</v>
      </c>
      <c r="F45" s="139" t="s">
        <v>209</v>
      </c>
      <c r="G45" s="140" t="s">
        <v>209</v>
      </c>
      <c r="H45" s="141" t="s">
        <v>209</v>
      </c>
      <c r="I45" s="120"/>
    </row>
    <row r="46" spans="1:9" ht="14.25">
      <c r="A46" s="116">
        <v>28</v>
      </c>
      <c r="B46" s="140">
        <v>21</v>
      </c>
      <c r="C46" s="140">
        <v>10</v>
      </c>
      <c r="D46" s="140">
        <v>11</v>
      </c>
      <c r="E46" s="118">
        <v>83</v>
      </c>
      <c r="F46" s="139">
        <v>2</v>
      </c>
      <c r="G46" s="140">
        <v>1</v>
      </c>
      <c r="H46" s="141">
        <v>1</v>
      </c>
      <c r="I46" s="120"/>
    </row>
    <row r="47" spans="1:9" ht="14.25">
      <c r="A47" s="121">
        <v>29</v>
      </c>
      <c r="B47" s="137">
        <v>18</v>
      </c>
      <c r="C47" s="137">
        <v>9</v>
      </c>
      <c r="D47" s="137">
        <v>9</v>
      </c>
      <c r="E47" s="123">
        <v>84</v>
      </c>
      <c r="F47" s="136" t="s">
        <v>209</v>
      </c>
      <c r="G47" s="137" t="s">
        <v>209</v>
      </c>
      <c r="H47" s="138" t="s">
        <v>209</v>
      </c>
      <c r="I47" s="120"/>
    </row>
    <row r="48" spans="1:9" ht="10.5" customHeight="1">
      <c r="A48" s="116"/>
      <c r="B48" s="140"/>
      <c r="C48" s="140"/>
      <c r="D48" s="140"/>
      <c r="E48" s="118"/>
      <c r="F48" s="139"/>
      <c r="G48" s="140"/>
      <c r="H48" s="141"/>
      <c r="I48" s="120"/>
    </row>
    <row r="49" spans="1:9" ht="14.25">
      <c r="A49" s="116" t="s">
        <v>252</v>
      </c>
      <c r="B49" s="140">
        <v>88</v>
      </c>
      <c r="C49" s="140">
        <v>52</v>
      </c>
      <c r="D49" s="140">
        <v>36</v>
      </c>
      <c r="E49" s="118" t="s">
        <v>253</v>
      </c>
      <c r="F49" s="139">
        <v>2</v>
      </c>
      <c r="G49" s="140">
        <v>0</v>
      </c>
      <c r="H49" s="141">
        <v>2</v>
      </c>
      <c r="I49" s="120"/>
    </row>
    <row r="50" spans="1:9" ht="14.25">
      <c r="A50" s="116">
        <v>30</v>
      </c>
      <c r="B50" s="140">
        <v>16</v>
      </c>
      <c r="C50" s="140">
        <v>9</v>
      </c>
      <c r="D50" s="140">
        <v>7</v>
      </c>
      <c r="E50" s="118">
        <v>85</v>
      </c>
      <c r="F50" s="139" t="s">
        <v>209</v>
      </c>
      <c r="G50" s="140" t="s">
        <v>209</v>
      </c>
      <c r="H50" s="141" t="s">
        <v>209</v>
      </c>
      <c r="I50" s="120"/>
    </row>
    <row r="51" spans="1:9" ht="14.25">
      <c r="A51" s="116">
        <v>31</v>
      </c>
      <c r="B51" s="140">
        <v>20</v>
      </c>
      <c r="C51" s="140">
        <v>13</v>
      </c>
      <c r="D51" s="140">
        <v>7</v>
      </c>
      <c r="E51" s="118">
        <v>86</v>
      </c>
      <c r="F51" s="139" t="s">
        <v>209</v>
      </c>
      <c r="G51" s="140" t="s">
        <v>209</v>
      </c>
      <c r="H51" s="141" t="s">
        <v>209</v>
      </c>
      <c r="I51" s="120"/>
    </row>
    <row r="52" spans="1:9" ht="14.25">
      <c r="A52" s="116">
        <v>32</v>
      </c>
      <c r="B52" s="140">
        <v>28</v>
      </c>
      <c r="C52" s="140">
        <v>15</v>
      </c>
      <c r="D52" s="140">
        <v>13</v>
      </c>
      <c r="E52" s="118">
        <v>87</v>
      </c>
      <c r="F52" s="139">
        <v>2</v>
      </c>
      <c r="G52" s="140">
        <v>0</v>
      </c>
      <c r="H52" s="141">
        <v>2</v>
      </c>
      <c r="I52" s="120"/>
    </row>
    <row r="53" spans="1:9" ht="14.25">
      <c r="A53" s="116">
        <v>33</v>
      </c>
      <c r="B53" s="140">
        <v>14</v>
      </c>
      <c r="C53" s="140">
        <v>9</v>
      </c>
      <c r="D53" s="140">
        <v>5</v>
      </c>
      <c r="E53" s="118">
        <v>88</v>
      </c>
      <c r="F53" s="139" t="s">
        <v>209</v>
      </c>
      <c r="G53" s="140" t="s">
        <v>209</v>
      </c>
      <c r="H53" s="141" t="s">
        <v>209</v>
      </c>
      <c r="I53" s="120"/>
    </row>
    <row r="54" spans="1:9" ht="14.25">
      <c r="A54" s="121">
        <v>34</v>
      </c>
      <c r="B54" s="137">
        <v>10</v>
      </c>
      <c r="C54" s="137">
        <v>6</v>
      </c>
      <c r="D54" s="137">
        <v>4</v>
      </c>
      <c r="E54" s="123">
        <v>89</v>
      </c>
      <c r="F54" s="136" t="s">
        <v>209</v>
      </c>
      <c r="G54" s="137" t="s">
        <v>209</v>
      </c>
      <c r="H54" s="138" t="s">
        <v>209</v>
      </c>
      <c r="I54" s="120"/>
    </row>
    <row r="55" spans="1:9" ht="10.5" customHeight="1">
      <c r="A55" s="116"/>
      <c r="B55" s="140"/>
      <c r="C55" s="140"/>
      <c r="D55" s="140"/>
      <c r="E55" s="118"/>
      <c r="F55" s="139"/>
      <c r="G55" s="140"/>
      <c r="H55" s="141"/>
      <c r="I55" s="120"/>
    </row>
    <row r="56" spans="1:9" ht="14.25">
      <c r="A56" s="116" t="s">
        <v>254</v>
      </c>
      <c r="B56" s="140">
        <v>53</v>
      </c>
      <c r="C56" s="140">
        <v>27</v>
      </c>
      <c r="D56" s="140">
        <v>26</v>
      </c>
      <c r="E56" s="118" t="s">
        <v>255</v>
      </c>
      <c r="F56" s="139">
        <v>1</v>
      </c>
      <c r="G56" s="140">
        <v>1</v>
      </c>
      <c r="H56" s="141">
        <v>0</v>
      </c>
      <c r="I56" s="120"/>
    </row>
    <row r="57" spans="1:9" ht="14.25">
      <c r="A57" s="116">
        <v>35</v>
      </c>
      <c r="B57" s="140">
        <v>15</v>
      </c>
      <c r="C57" s="140">
        <v>8</v>
      </c>
      <c r="D57" s="140">
        <v>7</v>
      </c>
      <c r="E57" s="118">
        <v>90</v>
      </c>
      <c r="F57" s="139" t="s">
        <v>209</v>
      </c>
      <c r="G57" s="140" t="s">
        <v>209</v>
      </c>
      <c r="H57" s="141" t="s">
        <v>209</v>
      </c>
      <c r="I57" s="120"/>
    </row>
    <row r="58" spans="1:9" ht="14.25">
      <c r="A58" s="116">
        <v>36</v>
      </c>
      <c r="B58" s="140">
        <v>12</v>
      </c>
      <c r="C58" s="140">
        <v>6</v>
      </c>
      <c r="D58" s="140">
        <v>6</v>
      </c>
      <c r="E58" s="118">
        <v>91</v>
      </c>
      <c r="F58" s="139">
        <v>1</v>
      </c>
      <c r="G58" s="140">
        <v>1</v>
      </c>
      <c r="H58" s="141">
        <v>0</v>
      </c>
      <c r="I58" s="120"/>
    </row>
    <row r="59" spans="1:9" ht="14.25">
      <c r="A59" s="116">
        <v>37</v>
      </c>
      <c r="B59" s="140">
        <v>13</v>
      </c>
      <c r="C59" s="140">
        <v>4</v>
      </c>
      <c r="D59" s="140">
        <v>9</v>
      </c>
      <c r="E59" s="118">
        <v>92</v>
      </c>
      <c r="F59" s="139" t="s">
        <v>209</v>
      </c>
      <c r="G59" s="140" t="s">
        <v>209</v>
      </c>
      <c r="H59" s="141" t="s">
        <v>209</v>
      </c>
      <c r="I59" s="120"/>
    </row>
    <row r="60" spans="1:9" ht="14.25">
      <c r="A60" s="116">
        <v>38</v>
      </c>
      <c r="B60" s="140">
        <v>8</v>
      </c>
      <c r="C60" s="140">
        <v>6</v>
      </c>
      <c r="D60" s="140">
        <v>2</v>
      </c>
      <c r="E60" s="118">
        <v>93</v>
      </c>
      <c r="F60" s="139" t="s">
        <v>209</v>
      </c>
      <c r="G60" s="140" t="s">
        <v>209</v>
      </c>
      <c r="H60" s="141" t="s">
        <v>209</v>
      </c>
      <c r="I60" s="120"/>
    </row>
    <row r="61" spans="1:9" ht="14.25">
      <c r="A61" s="121">
        <v>39</v>
      </c>
      <c r="B61" s="137">
        <v>5</v>
      </c>
      <c r="C61" s="137">
        <v>3</v>
      </c>
      <c r="D61" s="137">
        <v>2</v>
      </c>
      <c r="E61" s="123">
        <v>94</v>
      </c>
      <c r="F61" s="136" t="s">
        <v>209</v>
      </c>
      <c r="G61" s="137" t="s">
        <v>209</v>
      </c>
      <c r="H61" s="138" t="s">
        <v>209</v>
      </c>
      <c r="I61" s="120"/>
    </row>
    <row r="62" spans="1:9" ht="10.5" customHeight="1">
      <c r="A62" s="116"/>
      <c r="B62" s="140"/>
      <c r="C62" s="140"/>
      <c r="D62" s="140"/>
      <c r="E62" s="118"/>
      <c r="F62" s="139"/>
      <c r="G62" s="140"/>
      <c r="H62" s="141"/>
      <c r="I62" s="120"/>
    </row>
    <row r="63" spans="1:9" ht="14.25">
      <c r="A63" s="116" t="s">
        <v>256</v>
      </c>
      <c r="B63" s="140">
        <v>53</v>
      </c>
      <c r="C63" s="140">
        <v>33</v>
      </c>
      <c r="D63" s="140">
        <v>20</v>
      </c>
      <c r="E63" s="118" t="s">
        <v>257</v>
      </c>
      <c r="F63" s="139">
        <v>1</v>
      </c>
      <c r="G63" s="140">
        <v>0</v>
      </c>
      <c r="H63" s="141">
        <v>1</v>
      </c>
      <c r="I63" s="120"/>
    </row>
    <row r="64" spans="1:9" ht="14.25">
      <c r="A64" s="116">
        <v>40</v>
      </c>
      <c r="B64" s="140">
        <v>12</v>
      </c>
      <c r="C64" s="140">
        <v>5</v>
      </c>
      <c r="D64" s="140">
        <v>7</v>
      </c>
      <c r="E64" s="118">
        <v>95</v>
      </c>
      <c r="F64" s="139" t="s">
        <v>209</v>
      </c>
      <c r="G64" s="140" t="s">
        <v>209</v>
      </c>
      <c r="H64" s="141" t="s">
        <v>209</v>
      </c>
      <c r="I64" s="120"/>
    </row>
    <row r="65" spans="1:9" ht="14.25">
      <c r="A65" s="116">
        <v>41</v>
      </c>
      <c r="B65" s="140">
        <v>11</v>
      </c>
      <c r="C65" s="140">
        <v>7</v>
      </c>
      <c r="D65" s="140">
        <v>4</v>
      </c>
      <c r="E65" s="118">
        <v>96</v>
      </c>
      <c r="F65" s="139">
        <v>1</v>
      </c>
      <c r="G65" s="140">
        <v>0</v>
      </c>
      <c r="H65" s="141">
        <v>1</v>
      </c>
      <c r="I65" s="120"/>
    </row>
    <row r="66" spans="1:9" ht="14.25">
      <c r="A66" s="116">
        <v>42</v>
      </c>
      <c r="B66" s="140">
        <v>10</v>
      </c>
      <c r="C66" s="140">
        <v>5</v>
      </c>
      <c r="D66" s="140">
        <v>5</v>
      </c>
      <c r="E66" s="118">
        <v>97</v>
      </c>
      <c r="F66" s="139"/>
      <c r="G66" s="140"/>
      <c r="H66" s="141"/>
      <c r="I66" s="120"/>
    </row>
    <row r="67" spans="1:9" ht="14.25">
      <c r="A67" s="116">
        <v>43</v>
      </c>
      <c r="B67" s="140">
        <v>9</v>
      </c>
      <c r="C67" s="140">
        <v>7</v>
      </c>
      <c r="D67" s="140">
        <v>2</v>
      </c>
      <c r="E67" s="118">
        <v>98</v>
      </c>
      <c r="F67" s="139"/>
      <c r="G67" s="140"/>
      <c r="H67" s="141"/>
      <c r="I67" s="120"/>
    </row>
    <row r="68" spans="1:9" ht="14.25">
      <c r="A68" s="121">
        <v>44</v>
      </c>
      <c r="B68" s="137">
        <v>11</v>
      </c>
      <c r="C68" s="137">
        <v>9</v>
      </c>
      <c r="D68" s="137">
        <v>2</v>
      </c>
      <c r="E68" s="123">
        <v>99</v>
      </c>
      <c r="F68" s="136"/>
      <c r="G68" s="137"/>
      <c r="H68" s="138"/>
      <c r="I68" s="120"/>
    </row>
    <row r="69" spans="1:9" ht="10.5" customHeight="1">
      <c r="A69" s="116"/>
      <c r="B69" s="140"/>
      <c r="C69" s="140"/>
      <c r="D69" s="140"/>
      <c r="E69" s="118"/>
      <c r="F69" s="139"/>
      <c r="G69" s="140"/>
      <c r="H69" s="141"/>
      <c r="I69" s="120"/>
    </row>
    <row r="70" spans="1:9" ht="14.25">
      <c r="A70" s="116" t="s">
        <v>258</v>
      </c>
      <c r="B70" s="140">
        <v>40</v>
      </c>
      <c r="C70" s="140">
        <v>27</v>
      </c>
      <c r="D70" s="140">
        <v>13</v>
      </c>
      <c r="E70" s="118" t="s">
        <v>263</v>
      </c>
      <c r="F70" s="139"/>
      <c r="G70" s="140"/>
      <c r="H70" s="141"/>
      <c r="I70" s="120"/>
    </row>
    <row r="71" spans="1:9" ht="14.25">
      <c r="A71" s="116">
        <v>45</v>
      </c>
      <c r="B71" s="140">
        <v>17</v>
      </c>
      <c r="C71" s="140">
        <v>10</v>
      </c>
      <c r="D71" s="140">
        <v>7</v>
      </c>
      <c r="E71" s="118" t="s">
        <v>264</v>
      </c>
      <c r="F71" s="139"/>
      <c r="G71" s="140"/>
      <c r="H71" s="141"/>
      <c r="I71" s="120"/>
    </row>
    <row r="72" spans="1:9" ht="14.25">
      <c r="A72" s="116">
        <v>46</v>
      </c>
      <c r="B72" s="140">
        <v>6</v>
      </c>
      <c r="C72" s="140">
        <v>4</v>
      </c>
      <c r="D72" s="140">
        <v>2</v>
      </c>
      <c r="E72" s="118"/>
      <c r="F72" s="119"/>
      <c r="G72" s="117"/>
      <c r="H72" s="111"/>
      <c r="I72" s="120"/>
    </row>
    <row r="73" spans="1:9" ht="14.25">
      <c r="A73" s="116">
        <v>47</v>
      </c>
      <c r="B73" s="140">
        <v>5</v>
      </c>
      <c r="C73" s="140">
        <v>5</v>
      </c>
      <c r="D73" s="140">
        <v>0</v>
      </c>
      <c r="E73" s="118"/>
      <c r="F73" s="118"/>
      <c r="G73" s="117"/>
      <c r="H73" s="111"/>
      <c r="I73" s="120"/>
    </row>
    <row r="74" spans="1:9" ht="14.25">
      <c r="A74" s="116">
        <v>48</v>
      </c>
      <c r="B74" s="140">
        <v>8</v>
      </c>
      <c r="C74" s="140">
        <v>4</v>
      </c>
      <c r="D74" s="140">
        <v>4</v>
      </c>
      <c r="E74" s="118" t="s">
        <v>265</v>
      </c>
      <c r="F74" s="118"/>
      <c r="G74" s="117"/>
      <c r="H74" s="111"/>
      <c r="I74" s="120"/>
    </row>
    <row r="75" spans="1:8" ht="14.25">
      <c r="A75" s="121">
        <v>49</v>
      </c>
      <c r="B75" s="137">
        <v>4</v>
      </c>
      <c r="C75" s="137">
        <v>4</v>
      </c>
      <c r="D75" s="137">
        <v>0</v>
      </c>
      <c r="E75" s="118" t="s">
        <v>266</v>
      </c>
      <c r="F75" s="118"/>
      <c r="G75" s="117"/>
      <c r="H75" s="111"/>
    </row>
    <row r="76" spans="1:8" ht="14.25">
      <c r="A76" s="116"/>
      <c r="B76" s="140"/>
      <c r="C76" s="140"/>
      <c r="D76" s="140"/>
      <c r="E76" s="118" t="s">
        <v>267</v>
      </c>
      <c r="F76" s="119">
        <f>B7+B14+B21</f>
        <v>116</v>
      </c>
      <c r="G76" s="117">
        <f>C7+C14+C21</f>
        <v>62</v>
      </c>
      <c r="H76" s="111">
        <f>D7+D14+D21</f>
        <v>54</v>
      </c>
    </row>
    <row r="77" spans="1:8" ht="14.25">
      <c r="A77" s="116" t="s">
        <v>259</v>
      </c>
      <c r="B77" s="140">
        <v>44</v>
      </c>
      <c r="C77" s="140">
        <v>35</v>
      </c>
      <c r="D77" s="140">
        <v>9</v>
      </c>
      <c r="E77" s="118" t="s">
        <v>268</v>
      </c>
      <c r="F77" s="119">
        <f>B28+B35+B42+B49+B56+B63+B70+B77+F7+F14</f>
        <v>766</v>
      </c>
      <c r="G77" s="117">
        <f>C28+C35+C42+C49+C56+C63+C70+C77+G7+G14</f>
        <v>494</v>
      </c>
      <c r="H77" s="111">
        <f>D28+D35+D42+D49+D56+D63+D70+D77+H7+H14</f>
        <v>272</v>
      </c>
    </row>
    <row r="78" spans="1:8" ht="14.25">
      <c r="A78" s="116">
        <v>50</v>
      </c>
      <c r="B78" s="140">
        <v>7</v>
      </c>
      <c r="C78" s="140">
        <v>5</v>
      </c>
      <c r="D78" s="140">
        <v>2</v>
      </c>
      <c r="E78" s="118" t="s">
        <v>269</v>
      </c>
      <c r="F78" s="119">
        <f>F21+F28+F35+F42+F49+F56+F63+F70</f>
        <v>28</v>
      </c>
      <c r="G78" s="117">
        <f>G21+G28+G35+G42+G49+G56+G63+G70</f>
        <v>9</v>
      </c>
      <c r="H78" s="111">
        <f>H21+H28+H35+H42+H49+H56+H63+H70</f>
        <v>19</v>
      </c>
    </row>
    <row r="79" spans="1:8" ht="14.25">
      <c r="A79" s="116">
        <v>51</v>
      </c>
      <c r="B79" s="140">
        <v>16</v>
      </c>
      <c r="C79" s="140">
        <v>12</v>
      </c>
      <c r="D79" s="140">
        <v>4</v>
      </c>
      <c r="E79" s="126" t="s">
        <v>270</v>
      </c>
      <c r="F79" s="119"/>
      <c r="G79" s="117"/>
      <c r="H79" s="111"/>
    </row>
    <row r="80" spans="1:8" ht="14.25">
      <c r="A80" s="116">
        <v>52</v>
      </c>
      <c r="B80" s="140">
        <v>7</v>
      </c>
      <c r="C80" s="140">
        <v>6</v>
      </c>
      <c r="D80" s="140">
        <v>1</v>
      </c>
      <c r="E80" s="118" t="s">
        <v>267</v>
      </c>
      <c r="F80" s="127">
        <f>F76/$B$5*100</f>
        <v>12.747252747252746</v>
      </c>
      <c r="G80" s="128">
        <f>G76/$C$5*100</f>
        <v>10.973451327433628</v>
      </c>
      <c r="H80" s="129">
        <f>H76/$D$5*100</f>
        <v>15.65217391304348</v>
      </c>
    </row>
    <row r="81" spans="1:8" ht="14.25">
      <c r="A81" s="116">
        <v>53</v>
      </c>
      <c r="B81" s="140">
        <v>9</v>
      </c>
      <c r="C81" s="140">
        <v>7</v>
      </c>
      <c r="D81" s="140">
        <v>2</v>
      </c>
      <c r="E81" s="118" t="s">
        <v>268</v>
      </c>
      <c r="F81" s="127">
        <f>F77/$B$5*100</f>
        <v>84.17582417582418</v>
      </c>
      <c r="G81" s="128">
        <f>G77/$C$5*100</f>
        <v>87.43362831858407</v>
      </c>
      <c r="H81" s="129">
        <f>H77/$D$5*100</f>
        <v>78.84057971014494</v>
      </c>
    </row>
    <row r="82" spans="1:8" ht="15" thickBot="1">
      <c r="A82" s="130">
        <v>54</v>
      </c>
      <c r="B82" s="142">
        <v>5</v>
      </c>
      <c r="C82" s="142">
        <v>5</v>
      </c>
      <c r="D82" s="142">
        <v>0</v>
      </c>
      <c r="E82" s="132" t="s">
        <v>269</v>
      </c>
      <c r="F82" s="133">
        <f>F78/$B$5*100</f>
        <v>3.076923076923077</v>
      </c>
      <c r="G82" s="134">
        <f>G78/$C$5*100</f>
        <v>1.592920353982301</v>
      </c>
      <c r="H82" s="135">
        <f>H78/$D$5*100</f>
        <v>5.507246376811594</v>
      </c>
    </row>
    <row r="83" ht="14.25">
      <c r="A83" s="184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3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3" customWidth="1"/>
    <col min="2" max="5" width="14.625" style="102" customWidth="1"/>
    <col min="6" max="6" width="14.625" style="103" customWidth="1"/>
    <col min="7" max="8" width="14.625" style="102" customWidth="1"/>
    <col min="9" max="16384" width="9.00390625" style="102" customWidth="1"/>
  </cols>
  <sheetData>
    <row r="1" spans="1:5" ht="14.25">
      <c r="A1" s="102" t="s">
        <v>289</v>
      </c>
      <c r="E1" s="182"/>
    </row>
    <row r="2" ht="10.5" customHeight="1">
      <c r="A2" s="102"/>
    </row>
    <row r="3" ht="15" thickBot="1">
      <c r="A3" s="102" t="s">
        <v>261</v>
      </c>
    </row>
    <row r="4" spans="1:8" ht="14.25">
      <c r="A4" s="104" t="s">
        <v>262</v>
      </c>
      <c r="B4" s="105" t="s">
        <v>5</v>
      </c>
      <c r="C4" s="105" t="s">
        <v>232</v>
      </c>
      <c r="D4" s="105" t="s">
        <v>233</v>
      </c>
      <c r="E4" s="106" t="s">
        <v>262</v>
      </c>
      <c r="F4" s="106" t="s">
        <v>5</v>
      </c>
      <c r="G4" s="106" t="s">
        <v>232</v>
      </c>
      <c r="H4" s="107" t="s">
        <v>233</v>
      </c>
    </row>
    <row r="5" spans="1:8" ht="14.25">
      <c r="A5" s="108" t="s">
        <v>5</v>
      </c>
      <c r="B5" s="109">
        <f>SUM(B7,B14,B21,B28,B35,B42,B49,B56,B63,B70,B77,F7,F14,F21,F28,F35,F42,F49,F56,F63,F70,F71)</f>
        <v>4368</v>
      </c>
      <c r="C5" s="109">
        <f>SUM(C7,C14,C21,C28,C35,C42,C49,C56,C63,C70,C77,G7,G14,G21,G28,G35,G42,G49,G56,G63,G70,G71)</f>
        <v>2312</v>
      </c>
      <c r="D5" s="110">
        <f>SUM(D7,D14,D21,D28,D35,D42,D49,D56,D63,D70,D77,H7,H14,H21,H28,H35,H42,H49,H56,H63,H70,H71)</f>
        <v>2056</v>
      </c>
      <c r="E5" s="111"/>
      <c r="F5" s="112"/>
      <c r="G5" s="111"/>
      <c r="H5" s="111"/>
    </row>
    <row r="6" spans="1:8" ht="10.5" customHeight="1">
      <c r="A6" s="113"/>
      <c r="B6" s="114"/>
      <c r="C6" s="114"/>
      <c r="D6" s="114"/>
      <c r="E6" s="111"/>
      <c r="F6" s="112"/>
      <c r="G6" s="111"/>
      <c r="H6" s="111"/>
    </row>
    <row r="7" spans="1:9" ht="14.25">
      <c r="A7" s="116" t="s">
        <v>240</v>
      </c>
      <c r="B7" s="140">
        <v>200</v>
      </c>
      <c r="C7" s="140">
        <v>105</v>
      </c>
      <c r="D7" s="140">
        <v>95</v>
      </c>
      <c r="E7" s="118" t="s">
        <v>241</v>
      </c>
      <c r="F7" s="139">
        <v>124</v>
      </c>
      <c r="G7" s="140">
        <v>82</v>
      </c>
      <c r="H7" s="141">
        <v>42</v>
      </c>
      <c r="I7" s="120"/>
    </row>
    <row r="8" spans="1:9" ht="14.25">
      <c r="A8" s="116">
        <v>0</v>
      </c>
      <c r="B8" s="140">
        <v>28</v>
      </c>
      <c r="C8" s="140">
        <v>18</v>
      </c>
      <c r="D8" s="140">
        <v>10</v>
      </c>
      <c r="E8" s="118">
        <v>55</v>
      </c>
      <c r="F8" s="139">
        <v>24</v>
      </c>
      <c r="G8" s="140">
        <v>14</v>
      </c>
      <c r="H8" s="141">
        <v>10</v>
      </c>
      <c r="I8" s="120"/>
    </row>
    <row r="9" spans="1:9" ht="14.25">
      <c r="A9" s="116">
        <v>1</v>
      </c>
      <c r="B9" s="140">
        <v>40</v>
      </c>
      <c r="C9" s="140">
        <v>23</v>
      </c>
      <c r="D9" s="140">
        <v>17</v>
      </c>
      <c r="E9" s="118">
        <v>56</v>
      </c>
      <c r="F9" s="139">
        <v>32</v>
      </c>
      <c r="G9" s="140">
        <v>21</v>
      </c>
      <c r="H9" s="141">
        <v>11</v>
      </c>
      <c r="I9" s="120"/>
    </row>
    <row r="10" spans="1:9" ht="14.25">
      <c r="A10" s="116">
        <v>2</v>
      </c>
      <c r="B10" s="140">
        <v>49</v>
      </c>
      <c r="C10" s="140">
        <v>27</v>
      </c>
      <c r="D10" s="140">
        <v>22</v>
      </c>
      <c r="E10" s="118">
        <v>57</v>
      </c>
      <c r="F10" s="139">
        <v>37</v>
      </c>
      <c r="G10" s="140">
        <v>30</v>
      </c>
      <c r="H10" s="141">
        <v>7</v>
      </c>
      <c r="I10" s="120"/>
    </row>
    <row r="11" spans="1:9" ht="14.25">
      <c r="A11" s="116">
        <v>3</v>
      </c>
      <c r="B11" s="140">
        <v>48</v>
      </c>
      <c r="C11" s="140">
        <v>21</v>
      </c>
      <c r="D11" s="140">
        <v>27</v>
      </c>
      <c r="E11" s="118">
        <v>58</v>
      </c>
      <c r="F11" s="139">
        <v>18</v>
      </c>
      <c r="G11" s="140">
        <v>10</v>
      </c>
      <c r="H11" s="141">
        <v>8</v>
      </c>
      <c r="I11" s="120"/>
    </row>
    <row r="12" spans="1:9" ht="14.25">
      <c r="A12" s="121">
        <v>4</v>
      </c>
      <c r="B12" s="137">
        <v>35</v>
      </c>
      <c r="C12" s="137">
        <v>16</v>
      </c>
      <c r="D12" s="137">
        <v>19</v>
      </c>
      <c r="E12" s="123">
        <v>59</v>
      </c>
      <c r="F12" s="136">
        <v>13</v>
      </c>
      <c r="G12" s="137">
        <v>7</v>
      </c>
      <c r="H12" s="138">
        <v>6</v>
      </c>
      <c r="I12" s="120"/>
    </row>
    <row r="13" spans="1:9" ht="10.5" customHeight="1">
      <c r="A13" s="116"/>
      <c r="B13" s="140"/>
      <c r="C13" s="140"/>
      <c r="D13" s="140"/>
      <c r="E13" s="118"/>
      <c r="F13" s="139"/>
      <c r="G13" s="140"/>
      <c r="H13" s="141"/>
      <c r="I13" s="120"/>
    </row>
    <row r="14" spans="1:9" ht="14.25">
      <c r="A14" s="116" t="s">
        <v>242</v>
      </c>
      <c r="B14" s="140">
        <v>151</v>
      </c>
      <c r="C14" s="140">
        <v>71</v>
      </c>
      <c r="D14" s="140">
        <v>80</v>
      </c>
      <c r="E14" s="118" t="s">
        <v>243</v>
      </c>
      <c r="F14" s="139">
        <v>52</v>
      </c>
      <c r="G14" s="140">
        <v>32</v>
      </c>
      <c r="H14" s="141">
        <v>20</v>
      </c>
      <c r="I14" s="120"/>
    </row>
    <row r="15" spans="1:9" ht="14.25">
      <c r="A15" s="116">
        <v>5</v>
      </c>
      <c r="B15" s="140">
        <v>36</v>
      </c>
      <c r="C15" s="140">
        <v>23</v>
      </c>
      <c r="D15" s="140">
        <v>13</v>
      </c>
      <c r="E15" s="118">
        <v>60</v>
      </c>
      <c r="F15" s="139">
        <v>16</v>
      </c>
      <c r="G15" s="140">
        <v>12</v>
      </c>
      <c r="H15" s="141">
        <v>4</v>
      </c>
      <c r="I15" s="120"/>
    </row>
    <row r="16" spans="1:9" ht="14.25">
      <c r="A16" s="116">
        <v>6</v>
      </c>
      <c r="B16" s="140">
        <v>30</v>
      </c>
      <c r="C16" s="140">
        <v>14</v>
      </c>
      <c r="D16" s="140">
        <v>16</v>
      </c>
      <c r="E16" s="118">
        <v>61</v>
      </c>
      <c r="F16" s="139">
        <v>10</v>
      </c>
      <c r="G16" s="140">
        <v>4</v>
      </c>
      <c r="H16" s="141">
        <v>6</v>
      </c>
      <c r="I16" s="120"/>
    </row>
    <row r="17" spans="1:9" ht="14.25">
      <c r="A17" s="116">
        <v>7</v>
      </c>
      <c r="B17" s="140">
        <v>32</v>
      </c>
      <c r="C17" s="140">
        <v>13</v>
      </c>
      <c r="D17" s="140">
        <v>19</v>
      </c>
      <c r="E17" s="118">
        <v>62</v>
      </c>
      <c r="F17" s="139">
        <v>13</v>
      </c>
      <c r="G17" s="140">
        <v>9</v>
      </c>
      <c r="H17" s="141">
        <v>4</v>
      </c>
      <c r="I17" s="120"/>
    </row>
    <row r="18" spans="1:9" ht="14.25">
      <c r="A18" s="116">
        <v>8</v>
      </c>
      <c r="B18" s="140">
        <v>25</v>
      </c>
      <c r="C18" s="140">
        <v>8</v>
      </c>
      <c r="D18" s="140">
        <v>17</v>
      </c>
      <c r="E18" s="118">
        <v>63</v>
      </c>
      <c r="F18" s="139">
        <v>9</v>
      </c>
      <c r="G18" s="140">
        <v>5</v>
      </c>
      <c r="H18" s="141">
        <v>4</v>
      </c>
      <c r="I18" s="120"/>
    </row>
    <row r="19" spans="1:9" ht="14.25">
      <c r="A19" s="121">
        <v>9</v>
      </c>
      <c r="B19" s="137">
        <v>28</v>
      </c>
      <c r="C19" s="137">
        <v>13</v>
      </c>
      <c r="D19" s="137">
        <v>15</v>
      </c>
      <c r="E19" s="123">
        <v>64</v>
      </c>
      <c r="F19" s="136">
        <v>4</v>
      </c>
      <c r="G19" s="137">
        <v>2</v>
      </c>
      <c r="H19" s="138">
        <v>2</v>
      </c>
      <c r="I19" s="120"/>
    </row>
    <row r="20" spans="1:9" ht="10.5" customHeight="1">
      <c r="A20" s="116"/>
      <c r="B20" s="140"/>
      <c r="C20" s="140"/>
      <c r="D20" s="140"/>
      <c r="E20" s="118"/>
      <c r="F20" s="139"/>
      <c r="G20" s="140"/>
      <c r="H20" s="141"/>
      <c r="I20" s="120"/>
    </row>
    <row r="21" spans="1:9" ht="14.25">
      <c r="A21" s="116" t="s">
        <v>244</v>
      </c>
      <c r="B21" s="140">
        <v>72</v>
      </c>
      <c r="C21" s="140">
        <v>36</v>
      </c>
      <c r="D21" s="140">
        <v>36</v>
      </c>
      <c r="E21" s="118" t="s">
        <v>245</v>
      </c>
      <c r="F21" s="139">
        <v>36</v>
      </c>
      <c r="G21" s="140">
        <v>20</v>
      </c>
      <c r="H21" s="141">
        <v>16</v>
      </c>
      <c r="I21" s="120"/>
    </row>
    <row r="22" spans="1:9" ht="14.25">
      <c r="A22" s="116">
        <v>10</v>
      </c>
      <c r="B22" s="140">
        <v>20</v>
      </c>
      <c r="C22" s="140">
        <v>11</v>
      </c>
      <c r="D22" s="140">
        <v>9</v>
      </c>
      <c r="E22" s="118">
        <v>65</v>
      </c>
      <c r="F22" s="139">
        <v>9</v>
      </c>
      <c r="G22" s="140">
        <v>6</v>
      </c>
      <c r="H22" s="141">
        <v>3</v>
      </c>
      <c r="I22" s="120"/>
    </row>
    <row r="23" spans="1:9" ht="14.25">
      <c r="A23" s="116">
        <v>11</v>
      </c>
      <c r="B23" s="140">
        <v>18</v>
      </c>
      <c r="C23" s="140">
        <v>10</v>
      </c>
      <c r="D23" s="140">
        <v>8</v>
      </c>
      <c r="E23" s="118">
        <v>66</v>
      </c>
      <c r="F23" s="139">
        <v>5</v>
      </c>
      <c r="G23" s="140">
        <v>4</v>
      </c>
      <c r="H23" s="141">
        <v>1</v>
      </c>
      <c r="I23" s="120"/>
    </row>
    <row r="24" spans="1:9" ht="14.25">
      <c r="A24" s="116">
        <v>12</v>
      </c>
      <c r="B24" s="140">
        <v>14</v>
      </c>
      <c r="C24" s="140">
        <v>5</v>
      </c>
      <c r="D24" s="140">
        <v>9</v>
      </c>
      <c r="E24" s="118">
        <v>67</v>
      </c>
      <c r="F24" s="139">
        <v>7</v>
      </c>
      <c r="G24" s="140">
        <v>2</v>
      </c>
      <c r="H24" s="141">
        <v>5</v>
      </c>
      <c r="I24" s="120"/>
    </row>
    <row r="25" spans="1:9" ht="14.25">
      <c r="A25" s="116">
        <v>13</v>
      </c>
      <c r="B25" s="140">
        <v>12</v>
      </c>
      <c r="C25" s="140">
        <v>7</v>
      </c>
      <c r="D25" s="140">
        <v>5</v>
      </c>
      <c r="E25" s="118">
        <v>68</v>
      </c>
      <c r="F25" s="139">
        <v>7</v>
      </c>
      <c r="G25" s="140">
        <v>4</v>
      </c>
      <c r="H25" s="141">
        <v>3</v>
      </c>
      <c r="I25" s="120"/>
    </row>
    <row r="26" spans="1:9" ht="14.25">
      <c r="A26" s="121">
        <v>14</v>
      </c>
      <c r="B26" s="137">
        <v>8</v>
      </c>
      <c r="C26" s="137">
        <v>3</v>
      </c>
      <c r="D26" s="137">
        <v>5</v>
      </c>
      <c r="E26" s="123">
        <v>69</v>
      </c>
      <c r="F26" s="136">
        <v>8</v>
      </c>
      <c r="G26" s="137">
        <v>4</v>
      </c>
      <c r="H26" s="138">
        <v>4</v>
      </c>
      <c r="I26" s="120"/>
    </row>
    <row r="27" spans="1:9" ht="10.5" customHeight="1">
      <c r="A27" s="116"/>
      <c r="B27" s="140"/>
      <c r="C27" s="140"/>
      <c r="D27" s="140"/>
      <c r="E27" s="118"/>
      <c r="F27" s="139"/>
      <c r="G27" s="140"/>
      <c r="H27" s="141"/>
      <c r="I27" s="120"/>
    </row>
    <row r="28" spans="1:9" ht="14.25">
      <c r="A28" s="116" t="s">
        <v>246</v>
      </c>
      <c r="B28" s="140">
        <v>467</v>
      </c>
      <c r="C28" s="140">
        <v>277</v>
      </c>
      <c r="D28" s="140">
        <v>190</v>
      </c>
      <c r="E28" s="118" t="s">
        <v>247</v>
      </c>
      <c r="F28" s="139">
        <v>37</v>
      </c>
      <c r="G28" s="140">
        <v>18</v>
      </c>
      <c r="H28" s="141">
        <v>19</v>
      </c>
      <c r="I28" s="120"/>
    </row>
    <row r="29" spans="1:9" ht="14.25">
      <c r="A29" s="116">
        <v>15</v>
      </c>
      <c r="B29" s="140">
        <v>19</v>
      </c>
      <c r="C29" s="140">
        <v>13</v>
      </c>
      <c r="D29" s="140">
        <v>6</v>
      </c>
      <c r="E29" s="118">
        <v>70</v>
      </c>
      <c r="F29" s="139">
        <v>11</v>
      </c>
      <c r="G29" s="140">
        <v>7</v>
      </c>
      <c r="H29" s="141">
        <v>4</v>
      </c>
      <c r="I29" s="120"/>
    </row>
    <row r="30" spans="1:9" ht="14.25">
      <c r="A30" s="116">
        <v>16</v>
      </c>
      <c r="B30" s="140">
        <v>29</v>
      </c>
      <c r="C30" s="140">
        <v>13</v>
      </c>
      <c r="D30" s="140">
        <v>16</v>
      </c>
      <c r="E30" s="118">
        <v>71</v>
      </c>
      <c r="F30" s="139">
        <v>8</v>
      </c>
      <c r="G30" s="140">
        <v>5</v>
      </c>
      <c r="H30" s="141">
        <v>3</v>
      </c>
      <c r="I30" s="120"/>
    </row>
    <row r="31" spans="1:9" ht="14.25">
      <c r="A31" s="116">
        <v>17</v>
      </c>
      <c r="B31" s="140">
        <v>11</v>
      </c>
      <c r="C31" s="140">
        <v>5</v>
      </c>
      <c r="D31" s="140">
        <v>6</v>
      </c>
      <c r="E31" s="118">
        <v>72</v>
      </c>
      <c r="F31" s="139">
        <v>2</v>
      </c>
      <c r="G31" s="140">
        <v>1</v>
      </c>
      <c r="H31" s="141">
        <v>1</v>
      </c>
      <c r="I31" s="120"/>
    </row>
    <row r="32" spans="1:9" ht="14.25">
      <c r="A32" s="116">
        <v>18</v>
      </c>
      <c r="B32" s="140">
        <v>90</v>
      </c>
      <c r="C32" s="140">
        <v>56</v>
      </c>
      <c r="D32" s="140">
        <v>34</v>
      </c>
      <c r="E32" s="118">
        <v>73</v>
      </c>
      <c r="F32" s="139">
        <v>11</v>
      </c>
      <c r="G32" s="140">
        <v>5</v>
      </c>
      <c r="H32" s="141">
        <v>6</v>
      </c>
      <c r="I32" s="120"/>
    </row>
    <row r="33" spans="1:9" ht="14.25">
      <c r="A33" s="121">
        <v>19</v>
      </c>
      <c r="B33" s="137">
        <v>318</v>
      </c>
      <c r="C33" s="137">
        <v>190</v>
      </c>
      <c r="D33" s="137">
        <v>128</v>
      </c>
      <c r="E33" s="123">
        <v>74</v>
      </c>
      <c r="F33" s="136">
        <v>5</v>
      </c>
      <c r="G33" s="137">
        <v>0</v>
      </c>
      <c r="H33" s="138">
        <v>5</v>
      </c>
      <c r="I33" s="120"/>
    </row>
    <row r="34" spans="1:9" ht="10.5" customHeight="1">
      <c r="A34" s="116"/>
      <c r="B34" s="140"/>
      <c r="C34" s="140"/>
      <c r="D34" s="140"/>
      <c r="E34" s="118"/>
      <c r="F34" s="139"/>
      <c r="G34" s="140"/>
      <c r="H34" s="141"/>
      <c r="I34" s="120"/>
    </row>
    <row r="35" spans="1:9" ht="14.25">
      <c r="A35" s="116" t="s">
        <v>248</v>
      </c>
      <c r="B35" s="140">
        <v>1263</v>
      </c>
      <c r="C35" s="140">
        <v>624</v>
      </c>
      <c r="D35" s="140">
        <v>639</v>
      </c>
      <c r="E35" s="118" t="s">
        <v>249</v>
      </c>
      <c r="F35" s="139">
        <v>36</v>
      </c>
      <c r="G35" s="140">
        <v>14</v>
      </c>
      <c r="H35" s="141">
        <v>22</v>
      </c>
      <c r="I35" s="120"/>
    </row>
    <row r="36" spans="1:9" ht="14.25">
      <c r="A36" s="116">
        <v>20</v>
      </c>
      <c r="B36" s="140">
        <v>188</v>
      </c>
      <c r="C36" s="140">
        <v>111</v>
      </c>
      <c r="D36" s="140">
        <v>77</v>
      </c>
      <c r="E36" s="118">
        <v>75</v>
      </c>
      <c r="F36" s="139">
        <v>5</v>
      </c>
      <c r="G36" s="140">
        <v>2</v>
      </c>
      <c r="H36" s="141">
        <v>3</v>
      </c>
      <c r="I36" s="120"/>
    </row>
    <row r="37" spans="1:9" ht="14.25">
      <c r="A37" s="116">
        <v>21</v>
      </c>
      <c r="B37" s="140">
        <v>274</v>
      </c>
      <c r="C37" s="140">
        <v>126</v>
      </c>
      <c r="D37" s="140">
        <v>148</v>
      </c>
      <c r="E37" s="118">
        <v>76</v>
      </c>
      <c r="F37" s="139">
        <v>5</v>
      </c>
      <c r="G37" s="140">
        <v>4</v>
      </c>
      <c r="H37" s="141">
        <v>1</v>
      </c>
      <c r="I37" s="120"/>
    </row>
    <row r="38" spans="1:9" ht="14.25">
      <c r="A38" s="116">
        <v>22</v>
      </c>
      <c r="B38" s="140">
        <v>212</v>
      </c>
      <c r="C38" s="140">
        <v>97</v>
      </c>
      <c r="D38" s="140">
        <v>115</v>
      </c>
      <c r="E38" s="118">
        <v>77</v>
      </c>
      <c r="F38" s="139">
        <v>9</v>
      </c>
      <c r="G38" s="140">
        <v>4</v>
      </c>
      <c r="H38" s="141">
        <v>5</v>
      </c>
      <c r="I38" s="120"/>
    </row>
    <row r="39" spans="1:9" ht="14.25">
      <c r="A39" s="116">
        <v>23</v>
      </c>
      <c r="B39" s="140">
        <v>338</v>
      </c>
      <c r="C39" s="140">
        <v>151</v>
      </c>
      <c r="D39" s="140">
        <v>187</v>
      </c>
      <c r="E39" s="118">
        <v>78</v>
      </c>
      <c r="F39" s="139">
        <v>10</v>
      </c>
      <c r="G39" s="140">
        <v>1</v>
      </c>
      <c r="H39" s="141">
        <v>9</v>
      </c>
      <c r="I39" s="120"/>
    </row>
    <row r="40" spans="1:9" ht="14.25">
      <c r="A40" s="121">
        <v>24</v>
      </c>
      <c r="B40" s="137">
        <v>251</v>
      </c>
      <c r="C40" s="137">
        <v>139</v>
      </c>
      <c r="D40" s="137">
        <v>112</v>
      </c>
      <c r="E40" s="123">
        <v>79</v>
      </c>
      <c r="F40" s="136">
        <v>7</v>
      </c>
      <c r="G40" s="137">
        <v>3</v>
      </c>
      <c r="H40" s="138">
        <v>4</v>
      </c>
      <c r="I40" s="120"/>
    </row>
    <row r="41" spans="1:9" ht="10.5" customHeight="1">
      <c r="A41" s="116"/>
      <c r="B41" s="140"/>
      <c r="C41" s="140"/>
      <c r="D41" s="140"/>
      <c r="E41" s="118"/>
      <c r="F41" s="139"/>
      <c r="G41" s="140"/>
      <c r="H41" s="141"/>
      <c r="I41" s="120"/>
    </row>
    <row r="42" spans="1:9" ht="14.25">
      <c r="A42" s="116" t="s">
        <v>250</v>
      </c>
      <c r="B42" s="140">
        <v>760</v>
      </c>
      <c r="C42" s="140">
        <v>407</v>
      </c>
      <c r="D42" s="140">
        <v>353</v>
      </c>
      <c r="E42" s="118" t="s">
        <v>251</v>
      </c>
      <c r="F42" s="139">
        <v>36</v>
      </c>
      <c r="G42" s="140">
        <v>3</v>
      </c>
      <c r="H42" s="141">
        <v>33</v>
      </c>
      <c r="I42" s="120"/>
    </row>
    <row r="43" spans="1:9" ht="14.25">
      <c r="A43" s="116">
        <v>25</v>
      </c>
      <c r="B43" s="140">
        <v>230</v>
      </c>
      <c r="C43" s="140">
        <v>130</v>
      </c>
      <c r="D43" s="140">
        <v>100</v>
      </c>
      <c r="E43" s="118">
        <v>80</v>
      </c>
      <c r="F43" s="139">
        <v>11</v>
      </c>
      <c r="G43" s="140">
        <v>0</v>
      </c>
      <c r="H43" s="141">
        <v>11</v>
      </c>
      <c r="I43" s="120"/>
    </row>
    <row r="44" spans="1:9" ht="14.25">
      <c r="A44" s="116">
        <v>26</v>
      </c>
      <c r="B44" s="140">
        <v>168</v>
      </c>
      <c r="C44" s="140">
        <v>89</v>
      </c>
      <c r="D44" s="140">
        <v>79</v>
      </c>
      <c r="E44" s="118">
        <v>81</v>
      </c>
      <c r="F44" s="139">
        <v>5</v>
      </c>
      <c r="G44" s="140">
        <v>2</v>
      </c>
      <c r="H44" s="141">
        <v>3</v>
      </c>
      <c r="I44" s="120"/>
    </row>
    <row r="45" spans="1:9" ht="14.25">
      <c r="A45" s="116">
        <v>27</v>
      </c>
      <c r="B45" s="140">
        <v>136</v>
      </c>
      <c r="C45" s="140">
        <v>78</v>
      </c>
      <c r="D45" s="140">
        <v>58</v>
      </c>
      <c r="E45" s="118">
        <v>82</v>
      </c>
      <c r="F45" s="139">
        <v>4</v>
      </c>
      <c r="G45" s="140">
        <v>0</v>
      </c>
      <c r="H45" s="141">
        <v>4</v>
      </c>
      <c r="I45" s="120"/>
    </row>
    <row r="46" spans="1:9" ht="14.25">
      <c r="A46" s="116">
        <v>28</v>
      </c>
      <c r="B46" s="140">
        <v>127</v>
      </c>
      <c r="C46" s="140">
        <v>63</v>
      </c>
      <c r="D46" s="140">
        <v>64</v>
      </c>
      <c r="E46" s="118">
        <v>83</v>
      </c>
      <c r="F46" s="139">
        <v>7</v>
      </c>
      <c r="G46" s="140">
        <v>0</v>
      </c>
      <c r="H46" s="141">
        <v>7</v>
      </c>
      <c r="I46" s="120"/>
    </row>
    <row r="47" spans="1:9" ht="14.25">
      <c r="A47" s="121">
        <v>29</v>
      </c>
      <c r="B47" s="137">
        <v>99</v>
      </c>
      <c r="C47" s="137">
        <v>47</v>
      </c>
      <c r="D47" s="137">
        <v>52</v>
      </c>
      <c r="E47" s="123">
        <v>84</v>
      </c>
      <c r="F47" s="136">
        <v>9</v>
      </c>
      <c r="G47" s="137">
        <v>1</v>
      </c>
      <c r="H47" s="138">
        <v>8</v>
      </c>
      <c r="I47" s="120"/>
    </row>
    <row r="48" spans="1:9" ht="10.5" customHeight="1">
      <c r="A48" s="116"/>
      <c r="B48" s="140"/>
      <c r="C48" s="140"/>
      <c r="D48" s="140"/>
      <c r="E48" s="118"/>
      <c r="F48" s="139"/>
      <c r="G48" s="140"/>
      <c r="H48" s="141"/>
      <c r="I48" s="120"/>
    </row>
    <row r="49" spans="1:9" ht="14.25">
      <c r="A49" s="116" t="s">
        <v>252</v>
      </c>
      <c r="B49" s="140">
        <v>446</v>
      </c>
      <c r="C49" s="140">
        <v>224</v>
      </c>
      <c r="D49" s="140">
        <v>222</v>
      </c>
      <c r="E49" s="118" t="s">
        <v>253</v>
      </c>
      <c r="F49" s="139">
        <v>29</v>
      </c>
      <c r="G49" s="140">
        <v>7</v>
      </c>
      <c r="H49" s="141">
        <v>22</v>
      </c>
      <c r="I49" s="120"/>
    </row>
    <row r="50" spans="1:9" ht="14.25">
      <c r="A50" s="116">
        <v>30</v>
      </c>
      <c r="B50" s="140">
        <v>105</v>
      </c>
      <c r="C50" s="140">
        <v>49</v>
      </c>
      <c r="D50" s="140">
        <v>56</v>
      </c>
      <c r="E50" s="118">
        <v>85</v>
      </c>
      <c r="F50" s="139">
        <v>8</v>
      </c>
      <c r="G50" s="140">
        <v>2</v>
      </c>
      <c r="H50" s="141">
        <v>6</v>
      </c>
      <c r="I50" s="120"/>
    </row>
    <row r="51" spans="1:9" ht="14.25">
      <c r="A51" s="116">
        <v>31</v>
      </c>
      <c r="B51" s="140">
        <v>91</v>
      </c>
      <c r="C51" s="140">
        <v>52</v>
      </c>
      <c r="D51" s="140">
        <v>39</v>
      </c>
      <c r="E51" s="118">
        <v>86</v>
      </c>
      <c r="F51" s="139">
        <v>5</v>
      </c>
      <c r="G51" s="140">
        <v>1</v>
      </c>
      <c r="H51" s="141">
        <v>4</v>
      </c>
      <c r="I51" s="120"/>
    </row>
    <row r="52" spans="1:9" ht="14.25">
      <c r="A52" s="116">
        <v>32</v>
      </c>
      <c r="B52" s="140">
        <v>94</v>
      </c>
      <c r="C52" s="140">
        <v>44</v>
      </c>
      <c r="D52" s="140">
        <v>50</v>
      </c>
      <c r="E52" s="118">
        <v>87</v>
      </c>
      <c r="F52" s="139">
        <v>5</v>
      </c>
      <c r="G52" s="140">
        <v>1</v>
      </c>
      <c r="H52" s="141">
        <v>4</v>
      </c>
      <c r="I52" s="120"/>
    </row>
    <row r="53" spans="1:9" ht="14.25">
      <c r="A53" s="116">
        <v>33</v>
      </c>
      <c r="B53" s="140">
        <v>85</v>
      </c>
      <c r="C53" s="140">
        <v>42</v>
      </c>
      <c r="D53" s="140">
        <v>43</v>
      </c>
      <c r="E53" s="118">
        <v>88</v>
      </c>
      <c r="F53" s="139">
        <v>6</v>
      </c>
      <c r="G53" s="140">
        <v>2</v>
      </c>
      <c r="H53" s="141">
        <v>4</v>
      </c>
      <c r="I53" s="120"/>
    </row>
    <row r="54" spans="1:9" ht="14.25">
      <c r="A54" s="121">
        <v>34</v>
      </c>
      <c r="B54" s="137">
        <v>71</v>
      </c>
      <c r="C54" s="137">
        <v>37</v>
      </c>
      <c r="D54" s="137">
        <v>34</v>
      </c>
      <c r="E54" s="123">
        <v>89</v>
      </c>
      <c r="F54" s="136">
        <v>5</v>
      </c>
      <c r="G54" s="137">
        <v>1</v>
      </c>
      <c r="H54" s="138">
        <v>4</v>
      </c>
      <c r="I54" s="120"/>
    </row>
    <row r="55" spans="1:9" ht="10.5" customHeight="1">
      <c r="A55" s="116"/>
      <c r="B55" s="140"/>
      <c r="C55" s="140"/>
      <c r="D55" s="140"/>
      <c r="E55" s="118"/>
      <c r="F55" s="139"/>
      <c r="G55" s="140"/>
      <c r="H55" s="141"/>
      <c r="I55" s="120"/>
    </row>
    <row r="56" spans="1:9" ht="14.25">
      <c r="A56" s="116" t="s">
        <v>254</v>
      </c>
      <c r="B56" s="140">
        <v>254</v>
      </c>
      <c r="C56" s="140">
        <v>136</v>
      </c>
      <c r="D56" s="140">
        <v>118</v>
      </c>
      <c r="E56" s="118" t="s">
        <v>255</v>
      </c>
      <c r="F56" s="139">
        <v>13</v>
      </c>
      <c r="G56" s="140">
        <v>3</v>
      </c>
      <c r="H56" s="141">
        <v>10</v>
      </c>
      <c r="I56" s="120"/>
    </row>
    <row r="57" spans="1:9" ht="14.25">
      <c r="A57" s="116">
        <v>35</v>
      </c>
      <c r="B57" s="140">
        <v>61</v>
      </c>
      <c r="C57" s="140">
        <v>32</v>
      </c>
      <c r="D57" s="140">
        <v>29</v>
      </c>
      <c r="E57" s="118">
        <v>90</v>
      </c>
      <c r="F57" s="139">
        <v>5</v>
      </c>
      <c r="G57" s="140">
        <v>1</v>
      </c>
      <c r="H57" s="141">
        <v>4</v>
      </c>
      <c r="I57" s="120"/>
    </row>
    <row r="58" spans="1:9" ht="14.25">
      <c r="A58" s="116">
        <v>36</v>
      </c>
      <c r="B58" s="140">
        <v>66</v>
      </c>
      <c r="C58" s="140">
        <v>35</v>
      </c>
      <c r="D58" s="140">
        <v>31</v>
      </c>
      <c r="E58" s="118">
        <v>91</v>
      </c>
      <c r="F58" s="139">
        <v>5</v>
      </c>
      <c r="G58" s="140">
        <v>0</v>
      </c>
      <c r="H58" s="141">
        <v>5</v>
      </c>
      <c r="I58" s="120"/>
    </row>
    <row r="59" spans="1:9" ht="14.25">
      <c r="A59" s="116">
        <v>37</v>
      </c>
      <c r="B59" s="140">
        <v>48</v>
      </c>
      <c r="C59" s="140">
        <v>27</v>
      </c>
      <c r="D59" s="140">
        <v>21</v>
      </c>
      <c r="E59" s="118">
        <v>92</v>
      </c>
      <c r="F59" s="139">
        <v>2</v>
      </c>
      <c r="G59" s="140">
        <v>1</v>
      </c>
      <c r="H59" s="141">
        <v>1</v>
      </c>
      <c r="I59" s="120"/>
    </row>
    <row r="60" spans="1:9" ht="14.25">
      <c r="A60" s="116">
        <v>38</v>
      </c>
      <c r="B60" s="140">
        <v>32</v>
      </c>
      <c r="C60" s="140">
        <v>17</v>
      </c>
      <c r="D60" s="140">
        <v>15</v>
      </c>
      <c r="E60" s="118">
        <v>93</v>
      </c>
      <c r="F60" s="139">
        <v>1</v>
      </c>
      <c r="G60" s="140">
        <v>1</v>
      </c>
      <c r="H60" s="141">
        <v>0</v>
      </c>
      <c r="I60" s="120"/>
    </row>
    <row r="61" spans="1:9" ht="14.25">
      <c r="A61" s="121">
        <v>39</v>
      </c>
      <c r="B61" s="137">
        <v>47</v>
      </c>
      <c r="C61" s="137">
        <v>25</v>
      </c>
      <c r="D61" s="137">
        <v>22</v>
      </c>
      <c r="E61" s="123">
        <v>94</v>
      </c>
      <c r="F61" s="136" t="s">
        <v>209</v>
      </c>
      <c r="G61" s="137" t="s">
        <v>209</v>
      </c>
      <c r="H61" s="138" t="s">
        <v>209</v>
      </c>
      <c r="I61" s="120"/>
    </row>
    <row r="62" spans="1:9" ht="10.5" customHeight="1">
      <c r="A62" s="116"/>
      <c r="B62" s="140"/>
      <c r="C62" s="140"/>
      <c r="D62" s="140"/>
      <c r="E62" s="118"/>
      <c r="F62" s="139"/>
      <c r="G62" s="140"/>
      <c r="H62" s="141"/>
      <c r="I62" s="120"/>
    </row>
    <row r="63" spans="1:9" ht="14.25">
      <c r="A63" s="116" t="s">
        <v>256</v>
      </c>
      <c r="B63" s="140">
        <v>145</v>
      </c>
      <c r="C63" s="140">
        <v>94</v>
      </c>
      <c r="D63" s="140">
        <v>51</v>
      </c>
      <c r="E63" s="118" t="s">
        <v>257</v>
      </c>
      <c r="F63" s="139">
        <v>1</v>
      </c>
      <c r="G63" s="140">
        <v>1</v>
      </c>
      <c r="H63" s="141">
        <v>0</v>
      </c>
      <c r="I63" s="120"/>
    </row>
    <row r="64" spans="1:9" ht="14.25">
      <c r="A64" s="116">
        <v>40</v>
      </c>
      <c r="B64" s="140">
        <v>47</v>
      </c>
      <c r="C64" s="140">
        <v>24</v>
      </c>
      <c r="D64" s="140">
        <v>23</v>
      </c>
      <c r="E64" s="118">
        <v>95</v>
      </c>
      <c r="F64" s="139">
        <v>1</v>
      </c>
      <c r="G64" s="140">
        <v>1</v>
      </c>
      <c r="H64" s="141">
        <v>0</v>
      </c>
      <c r="I64" s="120"/>
    </row>
    <row r="65" spans="1:9" ht="14.25">
      <c r="A65" s="116">
        <v>41</v>
      </c>
      <c r="B65" s="140">
        <v>29</v>
      </c>
      <c r="C65" s="140">
        <v>24</v>
      </c>
      <c r="D65" s="140">
        <v>5</v>
      </c>
      <c r="E65" s="118">
        <v>96</v>
      </c>
      <c r="F65" s="139"/>
      <c r="G65" s="140"/>
      <c r="H65" s="141"/>
      <c r="I65" s="120"/>
    </row>
    <row r="66" spans="1:9" ht="14.25">
      <c r="A66" s="116">
        <v>42</v>
      </c>
      <c r="B66" s="140">
        <v>23</v>
      </c>
      <c r="C66" s="140">
        <v>16</v>
      </c>
      <c r="D66" s="140">
        <v>7</v>
      </c>
      <c r="E66" s="118">
        <v>97</v>
      </c>
      <c r="F66" s="139"/>
      <c r="G66" s="140"/>
      <c r="H66" s="141"/>
      <c r="I66" s="120"/>
    </row>
    <row r="67" spans="1:9" ht="14.25">
      <c r="A67" s="116">
        <v>43</v>
      </c>
      <c r="B67" s="140">
        <v>19</v>
      </c>
      <c r="C67" s="140">
        <v>11</v>
      </c>
      <c r="D67" s="140">
        <v>8</v>
      </c>
      <c r="E67" s="118">
        <v>98</v>
      </c>
      <c r="F67" s="139"/>
      <c r="G67" s="140"/>
      <c r="H67" s="141"/>
      <c r="I67" s="120"/>
    </row>
    <row r="68" spans="1:9" ht="14.25">
      <c r="A68" s="121">
        <v>44</v>
      </c>
      <c r="B68" s="137">
        <v>27</v>
      </c>
      <c r="C68" s="137">
        <v>19</v>
      </c>
      <c r="D68" s="137">
        <v>8</v>
      </c>
      <c r="E68" s="123">
        <v>99</v>
      </c>
      <c r="F68" s="136"/>
      <c r="G68" s="137"/>
      <c r="H68" s="138"/>
      <c r="I68" s="120"/>
    </row>
    <row r="69" spans="1:9" ht="10.5" customHeight="1">
      <c r="A69" s="116"/>
      <c r="B69" s="140"/>
      <c r="C69" s="140"/>
      <c r="D69" s="140"/>
      <c r="E69" s="118"/>
      <c r="F69" s="139"/>
      <c r="G69" s="140"/>
      <c r="H69" s="141"/>
      <c r="I69" s="120"/>
    </row>
    <row r="70" spans="1:9" ht="14.25">
      <c r="A70" s="116" t="s">
        <v>258</v>
      </c>
      <c r="B70" s="140">
        <v>124</v>
      </c>
      <c r="C70" s="140">
        <v>84</v>
      </c>
      <c r="D70" s="140">
        <v>40</v>
      </c>
      <c r="E70" s="118" t="s">
        <v>263</v>
      </c>
      <c r="F70" s="139"/>
      <c r="G70" s="140"/>
      <c r="H70" s="141"/>
      <c r="I70" s="120"/>
    </row>
    <row r="71" spans="1:9" ht="14.25">
      <c r="A71" s="116">
        <v>45</v>
      </c>
      <c r="B71" s="140">
        <v>28</v>
      </c>
      <c r="C71" s="140">
        <v>18</v>
      </c>
      <c r="D71" s="140">
        <v>10</v>
      </c>
      <c r="E71" s="118" t="s">
        <v>264</v>
      </c>
      <c r="F71" s="139"/>
      <c r="G71" s="140"/>
      <c r="H71" s="141"/>
      <c r="I71" s="120"/>
    </row>
    <row r="72" spans="1:9" ht="14.25">
      <c r="A72" s="116">
        <v>46</v>
      </c>
      <c r="B72" s="140">
        <v>30</v>
      </c>
      <c r="C72" s="140">
        <v>16</v>
      </c>
      <c r="D72" s="140">
        <v>14</v>
      </c>
      <c r="E72" s="118"/>
      <c r="F72" s="119"/>
      <c r="G72" s="117"/>
      <c r="H72" s="111"/>
      <c r="I72" s="120"/>
    </row>
    <row r="73" spans="1:9" ht="14.25">
      <c r="A73" s="116">
        <v>47</v>
      </c>
      <c r="B73" s="140">
        <v>28</v>
      </c>
      <c r="C73" s="140">
        <v>17</v>
      </c>
      <c r="D73" s="140">
        <v>11</v>
      </c>
      <c r="E73" s="118"/>
      <c r="F73" s="118"/>
      <c r="G73" s="117"/>
      <c r="H73" s="111"/>
      <c r="I73" s="120"/>
    </row>
    <row r="74" spans="1:9" ht="14.25">
      <c r="A74" s="116">
        <v>48</v>
      </c>
      <c r="B74" s="140">
        <v>20</v>
      </c>
      <c r="C74" s="140">
        <v>16</v>
      </c>
      <c r="D74" s="140">
        <v>4</v>
      </c>
      <c r="E74" s="118" t="s">
        <v>265</v>
      </c>
      <c r="F74" s="118"/>
      <c r="G74" s="117"/>
      <c r="H74" s="111"/>
      <c r="I74" s="120"/>
    </row>
    <row r="75" spans="1:8" ht="14.25">
      <c r="A75" s="121">
        <v>49</v>
      </c>
      <c r="B75" s="137">
        <v>18</v>
      </c>
      <c r="C75" s="137">
        <v>17</v>
      </c>
      <c r="D75" s="137">
        <v>1</v>
      </c>
      <c r="E75" s="118" t="s">
        <v>266</v>
      </c>
      <c r="F75" s="118"/>
      <c r="G75" s="117"/>
      <c r="H75" s="111"/>
    </row>
    <row r="76" spans="1:8" ht="14.25">
      <c r="A76" s="116"/>
      <c r="B76" s="140"/>
      <c r="C76" s="140"/>
      <c r="D76" s="140"/>
      <c r="E76" s="118" t="s">
        <v>267</v>
      </c>
      <c r="F76" s="119">
        <f>B7+B14+B21</f>
        <v>423</v>
      </c>
      <c r="G76" s="117">
        <f>C7+C14+C21</f>
        <v>212</v>
      </c>
      <c r="H76" s="111">
        <f>D7+D14+D21</f>
        <v>211</v>
      </c>
    </row>
    <row r="77" spans="1:8" ht="14.25">
      <c r="A77" s="116" t="s">
        <v>259</v>
      </c>
      <c r="B77" s="140">
        <v>122</v>
      </c>
      <c r="C77" s="140">
        <v>74</v>
      </c>
      <c r="D77" s="140">
        <v>48</v>
      </c>
      <c r="E77" s="118" t="s">
        <v>268</v>
      </c>
      <c r="F77" s="119">
        <f>B28+B35+B42+B49+B56+B63+B70+B77+F7+F14</f>
        <v>3757</v>
      </c>
      <c r="G77" s="117">
        <f>C28+C35+C42+C49+C56+C63+C70+C77+G7+G14</f>
        <v>2034</v>
      </c>
      <c r="H77" s="111">
        <f>D28+D35+D42+D49+D56+D63+D70+D77+H7+H14</f>
        <v>1723</v>
      </c>
    </row>
    <row r="78" spans="1:8" ht="14.25">
      <c r="A78" s="116">
        <v>50</v>
      </c>
      <c r="B78" s="140">
        <v>26</v>
      </c>
      <c r="C78" s="140">
        <v>18</v>
      </c>
      <c r="D78" s="140">
        <v>8</v>
      </c>
      <c r="E78" s="118" t="s">
        <v>269</v>
      </c>
      <c r="F78" s="119">
        <f>F21+F28+F35+F42+F49+F56+F63+F70</f>
        <v>188</v>
      </c>
      <c r="G78" s="117">
        <f>G21+G28+G35+G42+G49+G56+G63+G70</f>
        <v>66</v>
      </c>
      <c r="H78" s="111">
        <f>H21+H28+H35+H42+H49+H56+H63+H70</f>
        <v>122</v>
      </c>
    </row>
    <row r="79" spans="1:8" ht="14.25">
      <c r="A79" s="116">
        <v>51</v>
      </c>
      <c r="B79" s="140">
        <v>19</v>
      </c>
      <c r="C79" s="140">
        <v>10</v>
      </c>
      <c r="D79" s="140">
        <v>9</v>
      </c>
      <c r="E79" s="126" t="s">
        <v>270</v>
      </c>
      <c r="F79" s="119"/>
      <c r="G79" s="117"/>
      <c r="H79" s="111"/>
    </row>
    <row r="80" spans="1:8" ht="14.25">
      <c r="A80" s="116">
        <v>52</v>
      </c>
      <c r="B80" s="140">
        <v>26</v>
      </c>
      <c r="C80" s="140">
        <v>16</v>
      </c>
      <c r="D80" s="140">
        <v>10</v>
      </c>
      <c r="E80" s="118" t="s">
        <v>267</v>
      </c>
      <c r="F80" s="127">
        <f>F76/$B$5*100</f>
        <v>9.684065934065934</v>
      </c>
      <c r="G80" s="128">
        <f>G76/$C$5*100</f>
        <v>9.16955017301038</v>
      </c>
      <c r="H80" s="129">
        <f>H76/$D$5*100</f>
        <v>10.262645914396886</v>
      </c>
    </row>
    <row r="81" spans="1:8" ht="14.25">
      <c r="A81" s="116">
        <v>53</v>
      </c>
      <c r="B81" s="140">
        <v>21</v>
      </c>
      <c r="C81" s="140">
        <v>13</v>
      </c>
      <c r="D81" s="140">
        <v>8</v>
      </c>
      <c r="E81" s="118" t="s">
        <v>268</v>
      </c>
      <c r="F81" s="127">
        <f>F77/$B$5*100</f>
        <v>86.01190476190477</v>
      </c>
      <c r="G81" s="128">
        <f>G77/$C$5*100</f>
        <v>87.9757785467128</v>
      </c>
      <c r="H81" s="129">
        <f>H77/$D$5*100</f>
        <v>83.8035019455253</v>
      </c>
    </row>
    <row r="82" spans="1:8" ht="15" thickBot="1">
      <c r="A82" s="130">
        <v>54</v>
      </c>
      <c r="B82" s="142">
        <v>30</v>
      </c>
      <c r="C82" s="142">
        <v>17</v>
      </c>
      <c r="D82" s="142">
        <v>13</v>
      </c>
      <c r="E82" s="132" t="s">
        <v>269</v>
      </c>
      <c r="F82" s="133">
        <f>F78/$B$5*100</f>
        <v>4.304029304029304</v>
      </c>
      <c r="G82" s="134">
        <f>G78/$C$5*100</f>
        <v>2.8546712802768166</v>
      </c>
      <c r="H82" s="135">
        <f>H78/$D$5*100</f>
        <v>5.93385214007782</v>
      </c>
    </row>
    <row r="83" ht="14.25">
      <c r="A83" s="184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64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55" width="8.75390625" style="5" customWidth="1"/>
    <col min="56" max="16384" width="8.875" style="5" customWidth="1"/>
  </cols>
  <sheetData>
    <row r="1" spans="1:25" s="2" customFormat="1" ht="24.75" customHeight="1">
      <c r="A1" s="1" t="s">
        <v>1</v>
      </c>
      <c r="E1" s="182"/>
      <c r="F1" s="3"/>
      <c r="G1" s="3"/>
      <c r="M1" s="3"/>
      <c r="N1" s="3"/>
      <c r="O1" s="3"/>
      <c r="P1" s="3"/>
      <c r="V1" s="3"/>
      <c r="W1" s="3"/>
      <c r="X1" s="3"/>
      <c r="Y1" s="3"/>
    </row>
    <row r="2" spans="1:2" s="4" customFormat="1" ht="19.5" customHeight="1">
      <c r="A2" s="4" t="s">
        <v>110</v>
      </c>
      <c r="B2" s="4" t="s">
        <v>3</v>
      </c>
    </row>
    <row r="3" spans="1:55" s="4" customFormat="1" ht="14.25" thickBot="1">
      <c r="A3" s="4" t="s">
        <v>4</v>
      </c>
      <c r="H3" s="201"/>
      <c r="I3" s="201"/>
      <c r="J3" s="201"/>
      <c r="Q3" s="201"/>
      <c r="R3" s="201"/>
      <c r="S3" s="201"/>
      <c r="Z3" s="201"/>
      <c r="AA3" s="201"/>
      <c r="AB3" s="201"/>
      <c r="AI3" s="201"/>
      <c r="AJ3" s="201"/>
      <c r="AK3" s="201"/>
      <c r="AR3" s="201"/>
      <c r="AS3" s="201"/>
      <c r="AT3" s="201"/>
      <c r="BA3" s="201"/>
      <c r="BB3" s="201"/>
      <c r="BC3" s="201"/>
    </row>
    <row r="4" spans="1:55" ht="13.5">
      <c r="A4" s="211"/>
      <c r="B4" s="214" t="s">
        <v>5</v>
      </c>
      <c r="C4" s="208" t="s">
        <v>6</v>
      </c>
      <c r="D4" s="208" t="s">
        <v>7</v>
      </c>
      <c r="E4" s="208" t="s">
        <v>8</v>
      </c>
      <c r="F4" s="208" t="s">
        <v>9</v>
      </c>
      <c r="G4" s="208" t="s">
        <v>10</v>
      </c>
      <c r="H4" s="208" t="s">
        <v>11</v>
      </c>
      <c r="I4" s="208" t="s">
        <v>12</v>
      </c>
      <c r="J4" s="208" t="s">
        <v>13</v>
      </c>
      <c r="K4" s="208" t="s">
        <v>14</v>
      </c>
      <c r="L4" s="208" t="s">
        <v>15</v>
      </c>
      <c r="M4" s="208" t="s">
        <v>16</v>
      </c>
      <c r="N4" s="208" t="s">
        <v>17</v>
      </c>
      <c r="O4" s="208" t="s">
        <v>18</v>
      </c>
      <c r="P4" s="208" t="s">
        <v>19</v>
      </c>
      <c r="Q4" s="208" t="s">
        <v>20</v>
      </c>
      <c r="R4" s="208" t="s">
        <v>21</v>
      </c>
      <c r="S4" s="208" t="s">
        <v>22</v>
      </c>
      <c r="T4" s="208" t="s">
        <v>23</v>
      </c>
      <c r="U4" s="208" t="s">
        <v>24</v>
      </c>
      <c r="V4" s="208" t="s">
        <v>25</v>
      </c>
      <c r="W4" s="208" t="s">
        <v>26</v>
      </c>
      <c r="X4" s="208" t="s">
        <v>27</v>
      </c>
      <c r="Y4" s="208" t="s">
        <v>28</v>
      </c>
      <c r="Z4" s="208" t="s">
        <v>29</v>
      </c>
      <c r="AA4" s="208" t="s">
        <v>30</v>
      </c>
      <c r="AB4" s="208" t="s">
        <v>31</v>
      </c>
      <c r="AC4" s="208" t="s">
        <v>32</v>
      </c>
      <c r="AD4" s="208" t="s">
        <v>33</v>
      </c>
      <c r="AE4" s="208" t="s">
        <v>34</v>
      </c>
      <c r="AF4" s="208" t="s">
        <v>35</v>
      </c>
      <c r="AG4" s="208" t="s">
        <v>36</v>
      </c>
      <c r="AH4" s="208" t="s">
        <v>37</v>
      </c>
      <c r="AI4" s="208" t="s">
        <v>38</v>
      </c>
      <c r="AJ4" s="208" t="s">
        <v>39</v>
      </c>
      <c r="AK4" s="208" t="s">
        <v>40</v>
      </c>
      <c r="AL4" s="208" t="s">
        <v>41</v>
      </c>
      <c r="AM4" s="208" t="s">
        <v>42</v>
      </c>
      <c r="AN4" s="208" t="s">
        <v>43</v>
      </c>
      <c r="AO4" s="208" t="s">
        <v>44</v>
      </c>
      <c r="AP4" s="208" t="s">
        <v>45</v>
      </c>
      <c r="AQ4" s="208" t="s">
        <v>46</v>
      </c>
      <c r="AR4" s="208" t="s">
        <v>47</v>
      </c>
      <c r="AS4" s="208" t="s">
        <v>48</v>
      </c>
      <c r="AT4" s="208" t="s">
        <v>49</v>
      </c>
      <c r="AU4" s="208" t="s">
        <v>50</v>
      </c>
      <c r="AV4" s="208" t="s">
        <v>51</v>
      </c>
      <c r="AW4" s="217" t="s">
        <v>52</v>
      </c>
      <c r="AX4" s="205"/>
      <c r="AY4" s="205"/>
      <c r="AZ4" s="205"/>
      <c r="BA4" s="205"/>
      <c r="BB4" s="205"/>
      <c r="BC4" s="202"/>
    </row>
    <row r="5" spans="1:55" ht="13.5">
      <c r="A5" s="212"/>
      <c r="B5" s="215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18"/>
      <c r="AX5" s="206"/>
      <c r="AY5" s="206"/>
      <c r="AZ5" s="206"/>
      <c r="BA5" s="206"/>
      <c r="BB5" s="206"/>
      <c r="BC5" s="203"/>
    </row>
    <row r="6" spans="1:55" ht="14.25" thickBot="1">
      <c r="A6" s="213"/>
      <c r="B6" s="216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9"/>
      <c r="AX6" s="207"/>
      <c r="AY6" s="207"/>
      <c r="AZ6" s="207"/>
      <c r="BA6" s="207"/>
      <c r="BB6" s="207"/>
      <c r="BC6" s="204"/>
    </row>
    <row r="7" spans="1:55" ht="13.5">
      <c r="A7" s="6" t="s">
        <v>53</v>
      </c>
      <c r="B7" s="7">
        <f aca="true" t="shared" si="0" ref="B7:AW7">B8+B14</f>
        <v>15796</v>
      </c>
      <c r="C7" s="8">
        <f t="shared" si="0"/>
        <v>151</v>
      </c>
      <c r="D7" s="8">
        <f t="shared" si="0"/>
        <v>39</v>
      </c>
      <c r="E7" s="8">
        <f t="shared" si="0"/>
        <v>15</v>
      </c>
      <c r="F7" s="8">
        <f t="shared" si="0"/>
        <v>35</v>
      </c>
      <c r="G7" s="8">
        <f t="shared" si="0"/>
        <v>21</v>
      </c>
      <c r="H7" s="8">
        <f t="shared" si="0"/>
        <v>9</v>
      </c>
      <c r="I7" s="8">
        <f t="shared" si="0"/>
        <v>27</v>
      </c>
      <c r="J7" s="8">
        <f t="shared" si="0"/>
        <v>77</v>
      </c>
      <c r="K7" s="8">
        <f t="shared" si="0"/>
        <v>44</v>
      </c>
      <c r="L7" s="8">
        <f t="shared" si="0"/>
        <v>34</v>
      </c>
      <c r="M7" s="8">
        <f t="shared" si="0"/>
        <v>284</v>
      </c>
      <c r="N7" s="8">
        <f t="shared" si="0"/>
        <v>392</v>
      </c>
      <c r="O7" s="8">
        <f t="shared" si="0"/>
        <v>1113</v>
      </c>
      <c r="P7" s="8">
        <f t="shared" si="0"/>
        <v>592</v>
      </c>
      <c r="Q7" s="8">
        <f t="shared" si="0"/>
        <v>29</v>
      </c>
      <c r="R7" s="8">
        <f t="shared" si="0"/>
        <v>79</v>
      </c>
      <c r="S7" s="8">
        <f t="shared" si="0"/>
        <v>41</v>
      </c>
      <c r="T7" s="8">
        <f t="shared" si="0"/>
        <v>18</v>
      </c>
      <c r="U7" s="8">
        <f t="shared" si="0"/>
        <v>23</v>
      </c>
      <c r="V7" s="8">
        <f t="shared" si="0"/>
        <v>71</v>
      </c>
      <c r="W7" s="8">
        <f t="shared" si="0"/>
        <v>60</v>
      </c>
      <c r="X7" s="8">
        <f t="shared" si="0"/>
        <v>178</v>
      </c>
      <c r="Y7" s="8">
        <f t="shared" si="0"/>
        <v>411</v>
      </c>
      <c r="Z7" s="8">
        <f t="shared" si="0"/>
        <v>98</v>
      </c>
      <c r="AA7" s="8">
        <f t="shared" si="0"/>
        <v>128</v>
      </c>
      <c r="AB7" s="8">
        <f t="shared" si="0"/>
        <v>476</v>
      </c>
      <c r="AC7" s="8">
        <f t="shared" si="0"/>
        <v>2013</v>
      </c>
      <c r="AD7" s="8">
        <f t="shared" si="0"/>
        <v>1347</v>
      </c>
      <c r="AE7" s="8">
        <f t="shared" si="0"/>
        <v>161</v>
      </c>
      <c r="AF7" s="8">
        <f t="shared" si="0"/>
        <v>145</v>
      </c>
      <c r="AG7" s="8">
        <f t="shared" si="0"/>
        <v>85</v>
      </c>
      <c r="AH7" s="8">
        <f t="shared" si="0"/>
        <v>76</v>
      </c>
      <c r="AI7" s="8">
        <f t="shared" si="0"/>
        <v>516</v>
      </c>
      <c r="AJ7" s="8">
        <f t="shared" si="0"/>
        <v>562</v>
      </c>
      <c r="AK7" s="8">
        <f t="shared" si="0"/>
        <v>177</v>
      </c>
      <c r="AL7" s="8">
        <f t="shared" si="0"/>
        <v>1976</v>
      </c>
      <c r="AM7" s="8">
        <f t="shared" si="0"/>
        <v>971</v>
      </c>
      <c r="AN7" s="8">
        <f t="shared" si="0"/>
        <v>680</v>
      </c>
      <c r="AO7" s="8">
        <f t="shared" si="0"/>
        <v>320</v>
      </c>
      <c r="AP7" s="8">
        <f t="shared" si="0"/>
        <v>31</v>
      </c>
      <c r="AQ7" s="8">
        <f t="shared" si="0"/>
        <v>115</v>
      </c>
      <c r="AR7" s="8">
        <f t="shared" si="0"/>
        <v>65</v>
      </c>
      <c r="AS7" s="8">
        <f t="shared" si="0"/>
        <v>56</v>
      </c>
      <c r="AT7" s="8">
        <f t="shared" si="0"/>
        <v>78</v>
      </c>
      <c r="AU7" s="8">
        <f t="shared" si="0"/>
        <v>124</v>
      </c>
      <c r="AV7" s="8">
        <f t="shared" si="0"/>
        <v>102</v>
      </c>
      <c r="AW7" s="9">
        <f t="shared" si="0"/>
        <v>1751</v>
      </c>
      <c r="AX7" s="10"/>
      <c r="AY7" s="10"/>
      <c r="AZ7" s="10"/>
      <c r="BA7" s="10"/>
      <c r="BB7" s="10"/>
      <c r="BC7" s="11"/>
    </row>
    <row r="8" spans="1:55" ht="13.5">
      <c r="A8" s="12" t="s">
        <v>54</v>
      </c>
      <c r="B8" s="13">
        <f aca="true" t="shared" si="1" ref="B8:AW8">SUM(B9:B13)</f>
        <v>10145</v>
      </c>
      <c r="C8" s="14">
        <f t="shared" si="1"/>
        <v>115</v>
      </c>
      <c r="D8" s="14">
        <f t="shared" si="1"/>
        <v>27</v>
      </c>
      <c r="E8" s="14">
        <f t="shared" si="1"/>
        <v>12</v>
      </c>
      <c r="F8" s="14">
        <f t="shared" si="1"/>
        <v>24</v>
      </c>
      <c r="G8" s="14">
        <f t="shared" si="1"/>
        <v>13</v>
      </c>
      <c r="H8" s="14">
        <f t="shared" si="1"/>
        <v>6</v>
      </c>
      <c r="I8" s="14">
        <f t="shared" si="1"/>
        <v>21</v>
      </c>
      <c r="J8" s="14">
        <f t="shared" si="1"/>
        <v>46</v>
      </c>
      <c r="K8" s="14">
        <f t="shared" si="1"/>
        <v>31</v>
      </c>
      <c r="L8" s="14">
        <f t="shared" si="1"/>
        <v>23</v>
      </c>
      <c r="M8" s="14">
        <f t="shared" si="1"/>
        <v>214</v>
      </c>
      <c r="N8" s="14">
        <f t="shared" si="1"/>
        <v>265</v>
      </c>
      <c r="O8" s="14">
        <f t="shared" si="1"/>
        <v>754</v>
      </c>
      <c r="P8" s="14">
        <f t="shared" si="1"/>
        <v>434</v>
      </c>
      <c r="Q8" s="14">
        <f t="shared" si="1"/>
        <v>23</v>
      </c>
      <c r="R8" s="14">
        <f t="shared" si="1"/>
        <v>58</v>
      </c>
      <c r="S8" s="14">
        <f t="shared" si="1"/>
        <v>33</v>
      </c>
      <c r="T8" s="14">
        <f t="shared" si="1"/>
        <v>9</v>
      </c>
      <c r="U8" s="14">
        <f t="shared" si="1"/>
        <v>18</v>
      </c>
      <c r="V8" s="14">
        <f t="shared" si="1"/>
        <v>50</v>
      </c>
      <c r="W8" s="14">
        <f t="shared" si="1"/>
        <v>36</v>
      </c>
      <c r="X8" s="14">
        <f t="shared" si="1"/>
        <v>140</v>
      </c>
      <c r="Y8" s="14">
        <f t="shared" si="1"/>
        <v>275</v>
      </c>
      <c r="Z8" s="14">
        <f t="shared" si="1"/>
        <v>59</v>
      </c>
      <c r="AA8" s="14">
        <f t="shared" si="1"/>
        <v>75</v>
      </c>
      <c r="AB8" s="14">
        <f t="shared" si="1"/>
        <v>285</v>
      </c>
      <c r="AC8" s="14">
        <f t="shared" si="1"/>
        <v>1220</v>
      </c>
      <c r="AD8" s="14">
        <f t="shared" si="1"/>
        <v>947</v>
      </c>
      <c r="AE8" s="14">
        <f t="shared" si="1"/>
        <v>110</v>
      </c>
      <c r="AF8" s="14">
        <f t="shared" si="1"/>
        <v>102</v>
      </c>
      <c r="AG8" s="14">
        <f t="shared" si="1"/>
        <v>74</v>
      </c>
      <c r="AH8" s="14">
        <f t="shared" si="1"/>
        <v>60</v>
      </c>
      <c r="AI8" s="14">
        <f t="shared" si="1"/>
        <v>341</v>
      </c>
      <c r="AJ8" s="14">
        <f t="shared" si="1"/>
        <v>368</v>
      </c>
      <c r="AK8" s="14">
        <f t="shared" si="1"/>
        <v>127</v>
      </c>
      <c r="AL8" s="14">
        <f t="shared" si="1"/>
        <v>1296</v>
      </c>
      <c r="AM8" s="14">
        <f t="shared" si="1"/>
        <v>614</v>
      </c>
      <c r="AN8" s="14">
        <f t="shared" si="1"/>
        <v>427</v>
      </c>
      <c r="AO8" s="14">
        <f t="shared" si="1"/>
        <v>246</v>
      </c>
      <c r="AP8" s="14">
        <f t="shared" si="1"/>
        <v>30</v>
      </c>
      <c r="AQ8" s="14">
        <f t="shared" si="1"/>
        <v>93</v>
      </c>
      <c r="AR8" s="14">
        <f t="shared" si="1"/>
        <v>52</v>
      </c>
      <c r="AS8" s="14">
        <f t="shared" si="1"/>
        <v>50</v>
      </c>
      <c r="AT8" s="14">
        <f t="shared" si="1"/>
        <v>54</v>
      </c>
      <c r="AU8" s="14">
        <f t="shared" si="1"/>
        <v>60</v>
      </c>
      <c r="AV8" s="14">
        <f t="shared" si="1"/>
        <v>78</v>
      </c>
      <c r="AW8" s="15">
        <f t="shared" si="1"/>
        <v>750</v>
      </c>
      <c r="AX8" s="14"/>
      <c r="AY8" s="14"/>
      <c r="AZ8" s="14"/>
      <c r="BA8" s="14"/>
      <c r="BB8" s="14"/>
      <c r="BC8" s="15"/>
    </row>
    <row r="9" spans="1:55" ht="13.5">
      <c r="A9" s="16" t="s">
        <v>55</v>
      </c>
      <c r="B9" s="17">
        <f>SUM(C9:AW9)</f>
        <v>6393</v>
      </c>
      <c r="C9" s="18">
        <v>67</v>
      </c>
      <c r="D9" s="18">
        <v>16</v>
      </c>
      <c r="E9" s="18">
        <v>9</v>
      </c>
      <c r="F9" s="18">
        <v>17</v>
      </c>
      <c r="G9" s="18">
        <v>12</v>
      </c>
      <c r="H9" s="18">
        <v>4</v>
      </c>
      <c r="I9" s="18">
        <v>17</v>
      </c>
      <c r="J9" s="18">
        <v>30</v>
      </c>
      <c r="K9" s="18">
        <v>22</v>
      </c>
      <c r="L9" s="18">
        <v>18</v>
      </c>
      <c r="M9" s="18">
        <v>152</v>
      </c>
      <c r="N9" s="18">
        <v>166</v>
      </c>
      <c r="O9" s="18">
        <v>522</v>
      </c>
      <c r="P9" s="18">
        <v>274</v>
      </c>
      <c r="Q9" s="18">
        <v>17</v>
      </c>
      <c r="R9" s="18">
        <v>25</v>
      </c>
      <c r="S9" s="18">
        <v>23</v>
      </c>
      <c r="T9" s="18">
        <v>5</v>
      </c>
      <c r="U9" s="18">
        <v>12</v>
      </c>
      <c r="V9" s="18">
        <v>33</v>
      </c>
      <c r="W9" s="18">
        <v>22</v>
      </c>
      <c r="X9" s="18">
        <v>68</v>
      </c>
      <c r="Y9" s="18">
        <v>183</v>
      </c>
      <c r="Z9" s="18">
        <v>42</v>
      </c>
      <c r="AA9" s="18">
        <v>57</v>
      </c>
      <c r="AB9" s="18">
        <v>188</v>
      </c>
      <c r="AC9" s="18">
        <v>754</v>
      </c>
      <c r="AD9" s="18">
        <v>610</v>
      </c>
      <c r="AE9" s="18">
        <v>83</v>
      </c>
      <c r="AF9" s="18">
        <v>54</v>
      </c>
      <c r="AG9" s="18">
        <v>35</v>
      </c>
      <c r="AH9" s="18">
        <v>42</v>
      </c>
      <c r="AI9" s="18">
        <v>221</v>
      </c>
      <c r="AJ9" s="18">
        <v>227</v>
      </c>
      <c r="AK9" s="18">
        <v>90</v>
      </c>
      <c r="AL9" s="18">
        <v>915</v>
      </c>
      <c r="AM9" s="18">
        <v>456</v>
      </c>
      <c r="AN9" s="18">
        <v>311</v>
      </c>
      <c r="AO9" s="18">
        <v>192</v>
      </c>
      <c r="AP9" s="18">
        <v>20</v>
      </c>
      <c r="AQ9" s="18">
        <v>46</v>
      </c>
      <c r="AR9" s="18">
        <v>37</v>
      </c>
      <c r="AS9" s="18">
        <v>39</v>
      </c>
      <c r="AT9" s="18">
        <v>42</v>
      </c>
      <c r="AU9" s="18">
        <v>31</v>
      </c>
      <c r="AV9" s="18">
        <v>57</v>
      </c>
      <c r="AW9" s="19">
        <v>130</v>
      </c>
      <c r="AX9" s="18"/>
      <c r="AY9" s="18"/>
      <c r="AZ9" s="18"/>
      <c r="BA9" s="18"/>
      <c r="BB9" s="18"/>
      <c r="BC9" s="19"/>
    </row>
    <row r="10" spans="1:55" ht="13.5">
      <c r="A10" s="16" t="s">
        <v>56</v>
      </c>
      <c r="B10" s="17">
        <f>SUM(C10:AW10)</f>
        <v>1464</v>
      </c>
      <c r="C10" s="18">
        <v>19</v>
      </c>
      <c r="D10" s="18">
        <v>6</v>
      </c>
      <c r="E10" s="18"/>
      <c r="F10" s="18">
        <v>2</v>
      </c>
      <c r="G10" s="18"/>
      <c r="H10" s="18">
        <v>2</v>
      </c>
      <c r="I10" s="18">
        <v>1</v>
      </c>
      <c r="J10" s="18">
        <v>7</v>
      </c>
      <c r="K10" s="18">
        <v>3</v>
      </c>
      <c r="L10" s="18">
        <v>2</v>
      </c>
      <c r="M10" s="18">
        <v>26</v>
      </c>
      <c r="N10" s="18">
        <v>37</v>
      </c>
      <c r="O10" s="18">
        <v>100</v>
      </c>
      <c r="P10" s="18">
        <v>47</v>
      </c>
      <c r="Q10" s="18">
        <v>3</v>
      </c>
      <c r="R10" s="18">
        <v>29</v>
      </c>
      <c r="S10" s="18">
        <v>5</v>
      </c>
      <c r="T10" s="18">
        <v>4</v>
      </c>
      <c r="U10" s="18">
        <v>4</v>
      </c>
      <c r="V10" s="18">
        <v>7</v>
      </c>
      <c r="W10" s="18">
        <v>6</v>
      </c>
      <c r="X10" s="18">
        <v>41</v>
      </c>
      <c r="Y10" s="18">
        <v>33</v>
      </c>
      <c r="Z10" s="18">
        <v>8</v>
      </c>
      <c r="AA10" s="18">
        <v>5</v>
      </c>
      <c r="AB10" s="18">
        <v>45</v>
      </c>
      <c r="AC10" s="18">
        <v>164</v>
      </c>
      <c r="AD10" s="18">
        <v>130</v>
      </c>
      <c r="AE10" s="18">
        <v>11</v>
      </c>
      <c r="AF10" s="18">
        <v>27</v>
      </c>
      <c r="AG10" s="18">
        <v>21</v>
      </c>
      <c r="AH10" s="18">
        <v>12</v>
      </c>
      <c r="AI10" s="18">
        <v>42</v>
      </c>
      <c r="AJ10" s="18">
        <v>44</v>
      </c>
      <c r="AK10" s="18">
        <v>7</v>
      </c>
      <c r="AL10" s="18">
        <v>133</v>
      </c>
      <c r="AM10" s="18">
        <v>56</v>
      </c>
      <c r="AN10" s="18">
        <v>36</v>
      </c>
      <c r="AO10" s="18">
        <v>25</v>
      </c>
      <c r="AP10" s="18">
        <v>7</v>
      </c>
      <c r="AQ10" s="18">
        <v>10</v>
      </c>
      <c r="AR10" s="18">
        <v>5</v>
      </c>
      <c r="AS10" s="18">
        <v>7</v>
      </c>
      <c r="AT10" s="18">
        <v>3</v>
      </c>
      <c r="AU10" s="18">
        <v>19</v>
      </c>
      <c r="AV10" s="18">
        <v>13</v>
      </c>
      <c r="AW10" s="19">
        <v>250</v>
      </c>
      <c r="AX10" s="18"/>
      <c r="AY10" s="18"/>
      <c r="AZ10" s="18"/>
      <c r="BA10" s="18"/>
      <c r="BB10" s="18"/>
      <c r="BC10" s="19"/>
    </row>
    <row r="11" spans="1:55" ht="13.5">
      <c r="A11" s="16" t="s">
        <v>57</v>
      </c>
      <c r="B11" s="17">
        <f>SUM(C11:AW11)</f>
        <v>645</v>
      </c>
      <c r="C11" s="18">
        <v>6</v>
      </c>
      <c r="D11" s="18">
        <v>4</v>
      </c>
      <c r="E11" s="18"/>
      <c r="F11" s="18">
        <v>3</v>
      </c>
      <c r="G11" s="18"/>
      <c r="H11" s="18"/>
      <c r="I11" s="18">
        <v>3</v>
      </c>
      <c r="J11" s="18">
        <v>1</v>
      </c>
      <c r="K11" s="18">
        <v>1</v>
      </c>
      <c r="L11" s="18">
        <v>1</v>
      </c>
      <c r="M11" s="18">
        <v>7</v>
      </c>
      <c r="N11" s="18">
        <v>31</v>
      </c>
      <c r="O11" s="18">
        <v>39</v>
      </c>
      <c r="P11" s="18">
        <v>41</v>
      </c>
      <c r="Q11" s="18">
        <v>3</v>
      </c>
      <c r="R11" s="18"/>
      <c r="S11" s="18"/>
      <c r="T11" s="18"/>
      <c r="U11" s="18">
        <v>1</v>
      </c>
      <c r="V11" s="18">
        <v>3</v>
      </c>
      <c r="W11" s="18">
        <v>1</v>
      </c>
      <c r="X11" s="18">
        <v>8</v>
      </c>
      <c r="Y11" s="18">
        <v>14</v>
      </c>
      <c r="Z11" s="18">
        <v>1</v>
      </c>
      <c r="AA11" s="18">
        <v>2</v>
      </c>
      <c r="AB11" s="18">
        <v>20</v>
      </c>
      <c r="AC11" s="18">
        <v>84</v>
      </c>
      <c r="AD11" s="18">
        <v>70</v>
      </c>
      <c r="AE11" s="18">
        <v>6</v>
      </c>
      <c r="AF11" s="18">
        <v>9</v>
      </c>
      <c r="AG11" s="18">
        <v>3</v>
      </c>
      <c r="AH11" s="18"/>
      <c r="AI11" s="18">
        <v>12</v>
      </c>
      <c r="AJ11" s="18">
        <v>52</v>
      </c>
      <c r="AK11" s="18">
        <v>10</v>
      </c>
      <c r="AL11" s="18">
        <v>51</v>
      </c>
      <c r="AM11" s="18">
        <v>16</v>
      </c>
      <c r="AN11" s="18">
        <v>30</v>
      </c>
      <c r="AO11" s="18">
        <v>5</v>
      </c>
      <c r="AP11" s="18"/>
      <c r="AQ11" s="18">
        <v>26</v>
      </c>
      <c r="AR11" s="18">
        <v>6</v>
      </c>
      <c r="AS11" s="18"/>
      <c r="AT11" s="18">
        <v>2</v>
      </c>
      <c r="AU11" s="18">
        <v>5</v>
      </c>
      <c r="AV11" s="18">
        <v>5</v>
      </c>
      <c r="AW11" s="19">
        <v>63</v>
      </c>
      <c r="AX11" s="18"/>
      <c r="AY11" s="18"/>
      <c r="AZ11" s="18"/>
      <c r="BA11" s="18"/>
      <c r="BB11" s="18"/>
      <c r="BC11" s="19"/>
    </row>
    <row r="12" spans="1:55" ht="13.5">
      <c r="A12" s="16" t="s">
        <v>58</v>
      </c>
      <c r="B12" s="17">
        <f>SUM(C12:AW12)</f>
        <v>997</v>
      </c>
      <c r="C12" s="18">
        <v>16</v>
      </c>
      <c r="D12" s="18">
        <v>1</v>
      </c>
      <c r="E12" s="18">
        <v>2</v>
      </c>
      <c r="F12" s="18"/>
      <c r="G12" s="18">
        <v>1</v>
      </c>
      <c r="H12" s="18"/>
      <c r="I12" s="18"/>
      <c r="J12" s="18">
        <v>8</v>
      </c>
      <c r="K12" s="18">
        <v>3</v>
      </c>
      <c r="L12" s="18">
        <v>2</v>
      </c>
      <c r="M12" s="18">
        <v>17</v>
      </c>
      <c r="N12" s="18">
        <v>21</v>
      </c>
      <c r="O12" s="18">
        <v>59</v>
      </c>
      <c r="P12" s="18">
        <v>44</v>
      </c>
      <c r="Q12" s="18"/>
      <c r="R12" s="18">
        <v>1</v>
      </c>
      <c r="S12" s="18">
        <v>3</v>
      </c>
      <c r="T12" s="18"/>
      <c r="U12" s="18"/>
      <c r="V12" s="18">
        <v>3</v>
      </c>
      <c r="W12" s="18">
        <v>6</v>
      </c>
      <c r="X12" s="18">
        <v>22</v>
      </c>
      <c r="Y12" s="18">
        <v>28</v>
      </c>
      <c r="Z12" s="18">
        <v>6</v>
      </c>
      <c r="AA12" s="18">
        <v>6</v>
      </c>
      <c r="AB12" s="18">
        <v>16</v>
      </c>
      <c r="AC12" s="18">
        <v>133</v>
      </c>
      <c r="AD12" s="18">
        <v>95</v>
      </c>
      <c r="AE12" s="18">
        <v>7</v>
      </c>
      <c r="AF12" s="18">
        <v>10</v>
      </c>
      <c r="AG12" s="18">
        <v>11</v>
      </c>
      <c r="AH12" s="18">
        <v>5</v>
      </c>
      <c r="AI12" s="18">
        <v>53</v>
      </c>
      <c r="AJ12" s="18">
        <v>31</v>
      </c>
      <c r="AK12" s="18">
        <v>12</v>
      </c>
      <c r="AL12" s="18">
        <v>110</v>
      </c>
      <c r="AM12" s="18">
        <v>47</v>
      </c>
      <c r="AN12" s="18">
        <v>26</v>
      </c>
      <c r="AO12" s="18">
        <v>13</v>
      </c>
      <c r="AP12" s="18">
        <v>3</v>
      </c>
      <c r="AQ12" s="18">
        <v>10</v>
      </c>
      <c r="AR12" s="18">
        <v>1</v>
      </c>
      <c r="AS12" s="18">
        <v>4</v>
      </c>
      <c r="AT12" s="18">
        <v>3</v>
      </c>
      <c r="AU12" s="18">
        <v>1</v>
      </c>
      <c r="AV12" s="18">
        <v>1</v>
      </c>
      <c r="AW12" s="19">
        <v>156</v>
      </c>
      <c r="AX12" s="18"/>
      <c r="AY12" s="18"/>
      <c r="AZ12" s="18"/>
      <c r="BA12" s="18"/>
      <c r="BB12" s="18"/>
      <c r="BC12" s="19"/>
    </row>
    <row r="13" spans="1:55" ht="13.5">
      <c r="A13" s="20" t="s">
        <v>59</v>
      </c>
      <c r="B13" s="21">
        <f>SUM(C13:AW13)</f>
        <v>646</v>
      </c>
      <c r="C13" s="10">
        <v>7</v>
      </c>
      <c r="D13" s="10"/>
      <c r="E13" s="10">
        <v>1</v>
      </c>
      <c r="F13" s="10">
        <v>2</v>
      </c>
      <c r="G13" s="10"/>
      <c r="H13" s="10"/>
      <c r="I13" s="10"/>
      <c r="J13" s="10"/>
      <c r="K13" s="10">
        <v>2</v>
      </c>
      <c r="L13" s="10"/>
      <c r="M13" s="10">
        <v>12</v>
      </c>
      <c r="N13" s="10">
        <v>10</v>
      </c>
      <c r="O13" s="10">
        <v>34</v>
      </c>
      <c r="P13" s="10">
        <v>28</v>
      </c>
      <c r="Q13" s="10"/>
      <c r="R13" s="10">
        <v>3</v>
      </c>
      <c r="S13" s="10">
        <v>2</v>
      </c>
      <c r="T13" s="10"/>
      <c r="U13" s="10">
        <v>1</v>
      </c>
      <c r="V13" s="10">
        <v>4</v>
      </c>
      <c r="W13" s="10">
        <v>1</v>
      </c>
      <c r="X13" s="10">
        <v>1</v>
      </c>
      <c r="Y13" s="10">
        <v>17</v>
      </c>
      <c r="Z13" s="10">
        <v>2</v>
      </c>
      <c r="AA13" s="10">
        <v>5</v>
      </c>
      <c r="AB13" s="10">
        <v>16</v>
      </c>
      <c r="AC13" s="10">
        <v>85</v>
      </c>
      <c r="AD13" s="10">
        <v>42</v>
      </c>
      <c r="AE13" s="10">
        <v>3</v>
      </c>
      <c r="AF13" s="10">
        <v>2</v>
      </c>
      <c r="AG13" s="10">
        <v>4</v>
      </c>
      <c r="AH13" s="10">
        <v>1</v>
      </c>
      <c r="AI13" s="10">
        <v>13</v>
      </c>
      <c r="AJ13" s="10">
        <v>14</v>
      </c>
      <c r="AK13" s="10">
        <v>8</v>
      </c>
      <c r="AL13" s="10">
        <v>87</v>
      </c>
      <c r="AM13" s="10">
        <v>39</v>
      </c>
      <c r="AN13" s="10">
        <v>24</v>
      </c>
      <c r="AO13" s="10">
        <v>11</v>
      </c>
      <c r="AP13" s="10"/>
      <c r="AQ13" s="10">
        <v>1</v>
      </c>
      <c r="AR13" s="10">
        <v>3</v>
      </c>
      <c r="AS13" s="10"/>
      <c r="AT13" s="10">
        <v>4</v>
      </c>
      <c r="AU13" s="10">
        <v>4</v>
      </c>
      <c r="AV13" s="10">
        <v>2</v>
      </c>
      <c r="AW13" s="11">
        <v>151</v>
      </c>
      <c r="AX13" s="10"/>
      <c r="AY13" s="10"/>
      <c r="AZ13" s="10"/>
      <c r="BA13" s="10"/>
      <c r="BB13" s="10"/>
      <c r="BC13" s="11"/>
    </row>
    <row r="14" spans="1:55" ht="13.5">
      <c r="A14" s="22" t="s">
        <v>60</v>
      </c>
      <c r="B14" s="21">
        <f aca="true" t="shared" si="2" ref="B14:AW14">B15+B18+B19+B22+B30+B37+B45+B48+B56</f>
        <v>5651</v>
      </c>
      <c r="C14" s="10">
        <f t="shared" si="2"/>
        <v>36</v>
      </c>
      <c r="D14" s="10">
        <f t="shared" si="2"/>
        <v>12</v>
      </c>
      <c r="E14" s="10">
        <f t="shared" si="2"/>
        <v>3</v>
      </c>
      <c r="F14" s="10">
        <f t="shared" si="2"/>
        <v>11</v>
      </c>
      <c r="G14" s="10">
        <f t="shared" si="2"/>
        <v>8</v>
      </c>
      <c r="H14" s="10">
        <f t="shared" si="2"/>
        <v>3</v>
      </c>
      <c r="I14" s="10">
        <f t="shared" si="2"/>
        <v>6</v>
      </c>
      <c r="J14" s="10">
        <f t="shared" si="2"/>
        <v>31</v>
      </c>
      <c r="K14" s="10">
        <f t="shared" si="2"/>
        <v>13</v>
      </c>
      <c r="L14" s="10">
        <f t="shared" si="2"/>
        <v>11</v>
      </c>
      <c r="M14" s="10">
        <f t="shared" si="2"/>
        <v>70</v>
      </c>
      <c r="N14" s="10">
        <f t="shared" si="2"/>
        <v>127</v>
      </c>
      <c r="O14" s="10">
        <f t="shared" si="2"/>
        <v>359</v>
      </c>
      <c r="P14" s="10">
        <f t="shared" si="2"/>
        <v>158</v>
      </c>
      <c r="Q14" s="10">
        <f t="shared" si="2"/>
        <v>6</v>
      </c>
      <c r="R14" s="10">
        <f t="shared" si="2"/>
        <v>21</v>
      </c>
      <c r="S14" s="10">
        <f t="shared" si="2"/>
        <v>8</v>
      </c>
      <c r="T14" s="10">
        <f t="shared" si="2"/>
        <v>9</v>
      </c>
      <c r="U14" s="10">
        <f t="shared" si="2"/>
        <v>5</v>
      </c>
      <c r="V14" s="10">
        <f t="shared" si="2"/>
        <v>21</v>
      </c>
      <c r="W14" s="10">
        <f t="shared" si="2"/>
        <v>24</v>
      </c>
      <c r="X14" s="10">
        <f t="shared" si="2"/>
        <v>38</v>
      </c>
      <c r="Y14" s="10">
        <f t="shared" si="2"/>
        <v>136</v>
      </c>
      <c r="Z14" s="10">
        <f t="shared" si="2"/>
        <v>39</v>
      </c>
      <c r="AA14" s="10">
        <f t="shared" si="2"/>
        <v>53</v>
      </c>
      <c r="AB14" s="10">
        <f t="shared" si="2"/>
        <v>191</v>
      </c>
      <c r="AC14" s="10">
        <f t="shared" si="2"/>
        <v>793</v>
      </c>
      <c r="AD14" s="10">
        <f t="shared" si="2"/>
        <v>400</v>
      </c>
      <c r="AE14" s="10">
        <f t="shared" si="2"/>
        <v>51</v>
      </c>
      <c r="AF14" s="10">
        <f t="shared" si="2"/>
        <v>43</v>
      </c>
      <c r="AG14" s="10">
        <f t="shared" si="2"/>
        <v>11</v>
      </c>
      <c r="AH14" s="10">
        <f t="shared" si="2"/>
        <v>16</v>
      </c>
      <c r="AI14" s="10">
        <f t="shared" si="2"/>
        <v>175</v>
      </c>
      <c r="AJ14" s="10">
        <f t="shared" si="2"/>
        <v>194</v>
      </c>
      <c r="AK14" s="10">
        <f t="shared" si="2"/>
        <v>50</v>
      </c>
      <c r="AL14" s="10">
        <f t="shared" si="2"/>
        <v>680</v>
      </c>
      <c r="AM14" s="10">
        <f t="shared" si="2"/>
        <v>357</v>
      </c>
      <c r="AN14" s="10">
        <f t="shared" si="2"/>
        <v>253</v>
      </c>
      <c r="AO14" s="10">
        <f t="shared" si="2"/>
        <v>74</v>
      </c>
      <c r="AP14" s="10">
        <f t="shared" si="2"/>
        <v>1</v>
      </c>
      <c r="AQ14" s="10">
        <f t="shared" si="2"/>
        <v>22</v>
      </c>
      <c r="AR14" s="10">
        <f t="shared" si="2"/>
        <v>13</v>
      </c>
      <c r="AS14" s="10">
        <f t="shared" si="2"/>
        <v>6</v>
      </c>
      <c r="AT14" s="10">
        <f t="shared" si="2"/>
        <v>24</v>
      </c>
      <c r="AU14" s="10">
        <f t="shared" si="2"/>
        <v>64</v>
      </c>
      <c r="AV14" s="10">
        <f t="shared" si="2"/>
        <v>24</v>
      </c>
      <c r="AW14" s="11">
        <f t="shared" si="2"/>
        <v>1001</v>
      </c>
      <c r="AX14" s="10"/>
      <c r="AY14" s="10"/>
      <c r="AZ14" s="10"/>
      <c r="BA14" s="10"/>
      <c r="BB14" s="10"/>
      <c r="BC14" s="11"/>
    </row>
    <row r="15" spans="1:55" ht="13.5">
      <c r="A15" s="23" t="s">
        <v>61</v>
      </c>
      <c r="B15" s="21">
        <f aca="true" t="shared" si="3" ref="B15:AW15">SUM(B16:B17)</f>
        <v>74</v>
      </c>
      <c r="C15" s="10">
        <f t="shared" si="3"/>
        <v>0</v>
      </c>
      <c r="D15" s="10">
        <f t="shared" si="3"/>
        <v>0</v>
      </c>
      <c r="E15" s="10">
        <f t="shared" si="3"/>
        <v>0</v>
      </c>
      <c r="F15" s="10">
        <f t="shared" si="3"/>
        <v>0</v>
      </c>
      <c r="G15" s="10">
        <f t="shared" si="3"/>
        <v>0</v>
      </c>
      <c r="H15" s="10">
        <f t="shared" si="3"/>
        <v>0</v>
      </c>
      <c r="I15" s="10">
        <f t="shared" si="3"/>
        <v>0</v>
      </c>
      <c r="J15" s="10">
        <f t="shared" si="3"/>
        <v>0</v>
      </c>
      <c r="K15" s="10">
        <f t="shared" si="3"/>
        <v>0</v>
      </c>
      <c r="L15" s="10">
        <f t="shared" si="3"/>
        <v>0</v>
      </c>
      <c r="M15" s="10">
        <f t="shared" si="3"/>
        <v>2</v>
      </c>
      <c r="N15" s="10">
        <f t="shared" si="3"/>
        <v>4</v>
      </c>
      <c r="O15" s="10">
        <f t="shared" si="3"/>
        <v>4</v>
      </c>
      <c r="P15" s="10">
        <f t="shared" si="3"/>
        <v>1</v>
      </c>
      <c r="Q15" s="10">
        <f t="shared" si="3"/>
        <v>0</v>
      </c>
      <c r="R15" s="10">
        <f t="shared" si="3"/>
        <v>0</v>
      </c>
      <c r="S15" s="10">
        <f t="shared" si="3"/>
        <v>0</v>
      </c>
      <c r="T15" s="10">
        <f t="shared" si="3"/>
        <v>0</v>
      </c>
      <c r="U15" s="10">
        <f t="shared" si="3"/>
        <v>0</v>
      </c>
      <c r="V15" s="10">
        <f t="shared" si="3"/>
        <v>0</v>
      </c>
      <c r="W15" s="10">
        <f t="shared" si="3"/>
        <v>1</v>
      </c>
      <c r="X15" s="10">
        <f t="shared" si="3"/>
        <v>1</v>
      </c>
      <c r="Y15" s="10">
        <f t="shared" si="3"/>
        <v>5</v>
      </c>
      <c r="Z15" s="10">
        <f t="shared" si="3"/>
        <v>2</v>
      </c>
      <c r="AA15" s="10">
        <f t="shared" si="3"/>
        <v>0</v>
      </c>
      <c r="AB15" s="10">
        <f t="shared" si="3"/>
        <v>6</v>
      </c>
      <c r="AC15" s="10">
        <f t="shared" si="3"/>
        <v>10</v>
      </c>
      <c r="AD15" s="10">
        <f t="shared" si="3"/>
        <v>10</v>
      </c>
      <c r="AE15" s="10">
        <f t="shared" si="3"/>
        <v>4</v>
      </c>
      <c r="AF15" s="10">
        <f t="shared" si="3"/>
        <v>1</v>
      </c>
      <c r="AG15" s="10">
        <f t="shared" si="3"/>
        <v>0</v>
      </c>
      <c r="AH15" s="10">
        <f t="shared" si="3"/>
        <v>0</v>
      </c>
      <c r="AI15" s="10">
        <f t="shared" si="3"/>
        <v>4</v>
      </c>
      <c r="AJ15" s="10">
        <f t="shared" si="3"/>
        <v>3</v>
      </c>
      <c r="AK15" s="10">
        <f t="shared" si="3"/>
        <v>0</v>
      </c>
      <c r="AL15" s="10">
        <f t="shared" si="3"/>
        <v>7</v>
      </c>
      <c r="AM15" s="10">
        <f t="shared" si="3"/>
        <v>3</v>
      </c>
      <c r="AN15" s="10">
        <f t="shared" si="3"/>
        <v>3</v>
      </c>
      <c r="AO15" s="10">
        <f t="shared" si="3"/>
        <v>0</v>
      </c>
      <c r="AP15" s="10">
        <f t="shared" si="3"/>
        <v>0</v>
      </c>
      <c r="AQ15" s="10">
        <f t="shared" si="3"/>
        <v>0</v>
      </c>
      <c r="AR15" s="10">
        <f t="shared" si="3"/>
        <v>0</v>
      </c>
      <c r="AS15" s="10">
        <f t="shared" si="3"/>
        <v>0</v>
      </c>
      <c r="AT15" s="10">
        <f t="shared" si="3"/>
        <v>0</v>
      </c>
      <c r="AU15" s="10">
        <f t="shared" si="3"/>
        <v>0</v>
      </c>
      <c r="AV15" s="10">
        <f t="shared" si="3"/>
        <v>0</v>
      </c>
      <c r="AW15" s="11">
        <f t="shared" si="3"/>
        <v>3</v>
      </c>
      <c r="AX15" s="10"/>
      <c r="AY15" s="10"/>
      <c r="AZ15" s="10"/>
      <c r="BA15" s="10"/>
      <c r="BB15" s="10"/>
      <c r="BC15" s="11"/>
    </row>
    <row r="16" spans="1:55" ht="13.5">
      <c r="A16" s="16" t="s">
        <v>62</v>
      </c>
      <c r="B16" s="17">
        <f>SUM(C16:AW16)</f>
        <v>58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>
        <v>2</v>
      </c>
      <c r="N16" s="18">
        <v>4</v>
      </c>
      <c r="O16" s="18">
        <v>4</v>
      </c>
      <c r="P16" s="18">
        <v>1</v>
      </c>
      <c r="Q16" s="18"/>
      <c r="R16" s="18"/>
      <c r="S16" s="18"/>
      <c r="T16" s="18"/>
      <c r="U16" s="18"/>
      <c r="V16" s="18"/>
      <c r="W16" s="18">
        <v>1</v>
      </c>
      <c r="X16" s="18"/>
      <c r="Y16" s="18">
        <v>5</v>
      </c>
      <c r="Z16" s="18">
        <v>2</v>
      </c>
      <c r="AA16" s="18"/>
      <c r="AB16" s="18">
        <v>3</v>
      </c>
      <c r="AC16" s="18">
        <v>7</v>
      </c>
      <c r="AD16" s="18">
        <v>9</v>
      </c>
      <c r="AE16" s="18">
        <v>1</v>
      </c>
      <c r="AF16" s="18">
        <v>1</v>
      </c>
      <c r="AG16" s="18"/>
      <c r="AH16" s="18"/>
      <c r="AI16" s="18">
        <v>2</v>
      </c>
      <c r="AJ16" s="18">
        <v>3</v>
      </c>
      <c r="AK16" s="18"/>
      <c r="AL16" s="18">
        <v>5</v>
      </c>
      <c r="AM16" s="18">
        <v>3</v>
      </c>
      <c r="AN16" s="18">
        <v>2</v>
      </c>
      <c r="AO16" s="18"/>
      <c r="AP16" s="18"/>
      <c r="AQ16" s="18"/>
      <c r="AR16" s="18"/>
      <c r="AS16" s="18"/>
      <c r="AT16" s="18"/>
      <c r="AU16" s="18"/>
      <c r="AV16" s="18"/>
      <c r="AW16" s="19">
        <v>3</v>
      </c>
      <c r="AX16" s="18"/>
      <c r="AY16" s="18"/>
      <c r="AZ16" s="18"/>
      <c r="BA16" s="18"/>
      <c r="BB16" s="18"/>
      <c r="BC16" s="19"/>
    </row>
    <row r="17" spans="1:55" ht="13.5">
      <c r="A17" s="20" t="s">
        <v>63</v>
      </c>
      <c r="B17" s="21">
        <f>SUM(C17:AW17)</f>
        <v>16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>
        <v>1</v>
      </c>
      <c r="Y17" s="10"/>
      <c r="Z17" s="10"/>
      <c r="AA17" s="10"/>
      <c r="AB17" s="10">
        <v>3</v>
      </c>
      <c r="AC17" s="10">
        <v>3</v>
      </c>
      <c r="AD17" s="10">
        <v>1</v>
      </c>
      <c r="AE17" s="10">
        <v>3</v>
      </c>
      <c r="AF17" s="10"/>
      <c r="AG17" s="10"/>
      <c r="AH17" s="10"/>
      <c r="AI17" s="10">
        <v>2</v>
      </c>
      <c r="AJ17" s="10"/>
      <c r="AK17" s="10"/>
      <c r="AL17" s="10">
        <v>2</v>
      </c>
      <c r="AM17" s="10"/>
      <c r="AN17" s="10">
        <v>1</v>
      </c>
      <c r="AO17" s="10"/>
      <c r="AP17" s="10"/>
      <c r="AQ17" s="10"/>
      <c r="AR17" s="10"/>
      <c r="AS17" s="10"/>
      <c r="AT17" s="10"/>
      <c r="AU17" s="10"/>
      <c r="AV17" s="10"/>
      <c r="AW17" s="11"/>
      <c r="AX17" s="10"/>
      <c r="AY17" s="10"/>
      <c r="AZ17" s="10"/>
      <c r="BA17" s="10"/>
      <c r="BB17" s="10"/>
      <c r="BC17" s="11"/>
    </row>
    <row r="18" spans="1:55" ht="13.5">
      <c r="A18" s="24" t="s">
        <v>64</v>
      </c>
      <c r="B18" s="21">
        <f>SUM(C18:AW18)</f>
        <v>26</v>
      </c>
      <c r="C18" s="10"/>
      <c r="D18" s="10"/>
      <c r="E18" s="10"/>
      <c r="F18" s="10"/>
      <c r="G18" s="10"/>
      <c r="H18" s="10"/>
      <c r="I18" s="10"/>
      <c r="J18" s="10">
        <v>1</v>
      </c>
      <c r="K18" s="10"/>
      <c r="L18" s="10"/>
      <c r="M18" s="10"/>
      <c r="N18" s="10">
        <v>1</v>
      </c>
      <c r="O18" s="10">
        <v>2</v>
      </c>
      <c r="P18" s="10">
        <v>1</v>
      </c>
      <c r="Q18" s="10"/>
      <c r="R18" s="10"/>
      <c r="S18" s="10"/>
      <c r="T18" s="10"/>
      <c r="U18" s="10"/>
      <c r="V18" s="10"/>
      <c r="W18" s="10"/>
      <c r="X18" s="10"/>
      <c r="Y18" s="10">
        <v>1</v>
      </c>
      <c r="Z18" s="10"/>
      <c r="AA18" s="10"/>
      <c r="AB18" s="10"/>
      <c r="AC18" s="10">
        <v>7</v>
      </c>
      <c r="AD18" s="10">
        <v>3</v>
      </c>
      <c r="AE18" s="10"/>
      <c r="AF18" s="10"/>
      <c r="AG18" s="10"/>
      <c r="AH18" s="10"/>
      <c r="AI18" s="10">
        <v>2</v>
      </c>
      <c r="AJ18" s="10">
        <v>1</v>
      </c>
      <c r="AK18" s="10"/>
      <c r="AL18" s="10">
        <v>2</v>
      </c>
      <c r="AM18" s="10">
        <v>1</v>
      </c>
      <c r="AN18" s="10">
        <v>2</v>
      </c>
      <c r="AO18" s="10"/>
      <c r="AP18" s="10"/>
      <c r="AQ18" s="10"/>
      <c r="AR18" s="10"/>
      <c r="AS18" s="10"/>
      <c r="AT18" s="10">
        <v>1</v>
      </c>
      <c r="AU18" s="10"/>
      <c r="AV18" s="10"/>
      <c r="AW18" s="11">
        <v>1</v>
      </c>
      <c r="AX18" s="10"/>
      <c r="AY18" s="10"/>
      <c r="AZ18" s="10"/>
      <c r="BA18" s="10"/>
      <c r="BB18" s="10"/>
      <c r="BC18" s="11"/>
    </row>
    <row r="19" spans="1:55" ht="13.5">
      <c r="A19" s="25" t="s">
        <v>65</v>
      </c>
      <c r="B19" s="13">
        <f aca="true" t="shared" si="4" ref="B19:AW19">SUM(B20:B21)</f>
        <v>388</v>
      </c>
      <c r="C19" s="14">
        <f t="shared" si="4"/>
        <v>6</v>
      </c>
      <c r="D19" s="14">
        <f t="shared" si="4"/>
        <v>0</v>
      </c>
      <c r="E19" s="14">
        <f t="shared" si="4"/>
        <v>0</v>
      </c>
      <c r="F19" s="14">
        <f t="shared" si="4"/>
        <v>1</v>
      </c>
      <c r="G19" s="14">
        <f t="shared" si="4"/>
        <v>0</v>
      </c>
      <c r="H19" s="14">
        <f t="shared" si="4"/>
        <v>1</v>
      </c>
      <c r="I19" s="14">
        <f t="shared" si="4"/>
        <v>1</v>
      </c>
      <c r="J19" s="14">
        <f t="shared" si="4"/>
        <v>7</v>
      </c>
      <c r="K19" s="14">
        <f t="shared" si="4"/>
        <v>0</v>
      </c>
      <c r="L19" s="14">
        <f t="shared" si="4"/>
        <v>0</v>
      </c>
      <c r="M19" s="14">
        <f t="shared" si="4"/>
        <v>5</v>
      </c>
      <c r="N19" s="14">
        <f t="shared" si="4"/>
        <v>4</v>
      </c>
      <c r="O19" s="14">
        <f t="shared" si="4"/>
        <v>30</v>
      </c>
      <c r="P19" s="14">
        <f t="shared" si="4"/>
        <v>14</v>
      </c>
      <c r="Q19" s="14">
        <f t="shared" si="4"/>
        <v>0</v>
      </c>
      <c r="R19" s="14">
        <f t="shared" si="4"/>
        <v>2</v>
      </c>
      <c r="S19" s="14">
        <f t="shared" si="4"/>
        <v>0</v>
      </c>
      <c r="T19" s="14">
        <f t="shared" si="4"/>
        <v>0</v>
      </c>
      <c r="U19" s="14">
        <f t="shared" si="4"/>
        <v>0</v>
      </c>
      <c r="V19" s="14">
        <f t="shared" si="4"/>
        <v>6</v>
      </c>
      <c r="W19" s="14">
        <f t="shared" si="4"/>
        <v>3</v>
      </c>
      <c r="X19" s="14">
        <f t="shared" si="4"/>
        <v>4</v>
      </c>
      <c r="Y19" s="14">
        <f t="shared" si="4"/>
        <v>15</v>
      </c>
      <c r="Z19" s="14">
        <f t="shared" si="4"/>
        <v>1</v>
      </c>
      <c r="AA19" s="14">
        <f t="shared" si="4"/>
        <v>5</v>
      </c>
      <c r="AB19" s="14">
        <f t="shared" si="4"/>
        <v>18</v>
      </c>
      <c r="AC19" s="14">
        <f t="shared" si="4"/>
        <v>64</v>
      </c>
      <c r="AD19" s="14">
        <f t="shared" si="4"/>
        <v>25</v>
      </c>
      <c r="AE19" s="14">
        <f t="shared" si="4"/>
        <v>1</v>
      </c>
      <c r="AF19" s="14">
        <f t="shared" si="4"/>
        <v>6</v>
      </c>
      <c r="AG19" s="14">
        <f t="shared" si="4"/>
        <v>0</v>
      </c>
      <c r="AH19" s="14">
        <f t="shared" si="4"/>
        <v>0</v>
      </c>
      <c r="AI19" s="14">
        <f t="shared" si="4"/>
        <v>17</v>
      </c>
      <c r="AJ19" s="14">
        <f t="shared" si="4"/>
        <v>15</v>
      </c>
      <c r="AK19" s="14">
        <f t="shared" si="4"/>
        <v>0</v>
      </c>
      <c r="AL19" s="14">
        <f t="shared" si="4"/>
        <v>34</v>
      </c>
      <c r="AM19" s="14">
        <f t="shared" si="4"/>
        <v>18</v>
      </c>
      <c r="AN19" s="14">
        <f t="shared" si="4"/>
        <v>8</v>
      </c>
      <c r="AO19" s="14">
        <f t="shared" si="4"/>
        <v>6</v>
      </c>
      <c r="AP19" s="14">
        <f t="shared" si="4"/>
        <v>0</v>
      </c>
      <c r="AQ19" s="14">
        <f t="shared" si="4"/>
        <v>0</v>
      </c>
      <c r="AR19" s="14">
        <f t="shared" si="4"/>
        <v>1</v>
      </c>
      <c r="AS19" s="14">
        <f t="shared" si="4"/>
        <v>2</v>
      </c>
      <c r="AT19" s="14">
        <f t="shared" si="4"/>
        <v>2</v>
      </c>
      <c r="AU19" s="14">
        <f t="shared" si="4"/>
        <v>0</v>
      </c>
      <c r="AV19" s="14">
        <f t="shared" si="4"/>
        <v>1</v>
      </c>
      <c r="AW19" s="15">
        <f t="shared" si="4"/>
        <v>65</v>
      </c>
      <c r="AX19" s="14"/>
      <c r="AY19" s="14"/>
      <c r="AZ19" s="14"/>
      <c r="BA19" s="14"/>
      <c r="BB19" s="14"/>
      <c r="BC19" s="15"/>
    </row>
    <row r="20" spans="1:55" ht="13.5">
      <c r="A20" s="16" t="s">
        <v>66</v>
      </c>
      <c r="B20" s="26">
        <f>SUM(C20:AW20)</f>
        <v>309</v>
      </c>
      <c r="C20" s="27">
        <v>6</v>
      </c>
      <c r="D20" s="27"/>
      <c r="E20" s="27"/>
      <c r="F20" s="27">
        <v>1</v>
      </c>
      <c r="G20" s="27"/>
      <c r="H20" s="27">
        <v>1</v>
      </c>
      <c r="I20" s="27">
        <v>1</v>
      </c>
      <c r="J20" s="27">
        <v>7</v>
      </c>
      <c r="K20" s="27"/>
      <c r="L20" s="27"/>
      <c r="M20" s="27">
        <v>5</v>
      </c>
      <c r="N20" s="27">
        <v>3</v>
      </c>
      <c r="O20" s="27">
        <v>24</v>
      </c>
      <c r="P20" s="27">
        <v>12</v>
      </c>
      <c r="Q20" s="27"/>
      <c r="R20" s="27">
        <v>2</v>
      </c>
      <c r="S20" s="27"/>
      <c r="T20" s="27"/>
      <c r="U20" s="27"/>
      <c r="V20" s="27">
        <v>6</v>
      </c>
      <c r="W20" s="27">
        <v>1</v>
      </c>
      <c r="X20" s="27">
        <v>2</v>
      </c>
      <c r="Y20" s="27">
        <v>12</v>
      </c>
      <c r="Z20" s="27">
        <v>1</v>
      </c>
      <c r="AA20" s="27">
        <v>2</v>
      </c>
      <c r="AB20" s="27">
        <v>16</v>
      </c>
      <c r="AC20" s="27">
        <v>52</v>
      </c>
      <c r="AD20" s="27">
        <v>17</v>
      </c>
      <c r="AE20" s="27">
        <v>1</v>
      </c>
      <c r="AF20" s="27">
        <v>6</v>
      </c>
      <c r="AG20" s="27"/>
      <c r="AH20" s="27"/>
      <c r="AI20" s="27">
        <v>16</v>
      </c>
      <c r="AJ20" s="27">
        <v>10</v>
      </c>
      <c r="AK20" s="27"/>
      <c r="AL20" s="27">
        <v>27</v>
      </c>
      <c r="AM20" s="27">
        <v>13</v>
      </c>
      <c r="AN20" s="27">
        <v>8</v>
      </c>
      <c r="AO20" s="27">
        <v>5</v>
      </c>
      <c r="AP20" s="27"/>
      <c r="AQ20" s="27"/>
      <c r="AR20" s="27"/>
      <c r="AS20" s="27">
        <v>1</v>
      </c>
      <c r="AT20" s="27">
        <v>2</v>
      </c>
      <c r="AU20" s="27"/>
      <c r="AV20" s="27">
        <v>1</v>
      </c>
      <c r="AW20" s="28">
        <v>48</v>
      </c>
      <c r="AX20" s="27"/>
      <c r="AY20" s="27"/>
      <c r="AZ20" s="27"/>
      <c r="BA20" s="27"/>
      <c r="BB20" s="27"/>
      <c r="BC20" s="28"/>
    </row>
    <row r="21" spans="1:55" s="29" customFormat="1" ht="13.5">
      <c r="A21" s="20" t="s">
        <v>67</v>
      </c>
      <c r="B21" s="21">
        <f>SUM(C21:AW21)</f>
        <v>79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>
        <v>1</v>
      </c>
      <c r="O21" s="10">
        <v>6</v>
      </c>
      <c r="P21" s="10">
        <v>2</v>
      </c>
      <c r="Q21" s="10"/>
      <c r="R21" s="10"/>
      <c r="S21" s="10"/>
      <c r="T21" s="10"/>
      <c r="U21" s="10"/>
      <c r="V21" s="10"/>
      <c r="W21" s="10">
        <v>2</v>
      </c>
      <c r="X21" s="10">
        <v>2</v>
      </c>
      <c r="Y21" s="10">
        <v>3</v>
      </c>
      <c r="Z21" s="10"/>
      <c r="AA21" s="10">
        <v>3</v>
      </c>
      <c r="AB21" s="10">
        <v>2</v>
      </c>
      <c r="AC21" s="10">
        <v>12</v>
      </c>
      <c r="AD21" s="10">
        <v>8</v>
      </c>
      <c r="AE21" s="10"/>
      <c r="AF21" s="10"/>
      <c r="AG21" s="10"/>
      <c r="AH21" s="10"/>
      <c r="AI21" s="10">
        <v>1</v>
      </c>
      <c r="AJ21" s="10">
        <v>5</v>
      </c>
      <c r="AK21" s="10"/>
      <c r="AL21" s="10">
        <v>7</v>
      </c>
      <c r="AM21" s="10">
        <v>5</v>
      </c>
      <c r="AN21" s="10"/>
      <c r="AO21" s="10">
        <v>1</v>
      </c>
      <c r="AP21" s="10"/>
      <c r="AQ21" s="10"/>
      <c r="AR21" s="10">
        <v>1</v>
      </c>
      <c r="AS21" s="10">
        <v>1</v>
      </c>
      <c r="AT21" s="10"/>
      <c r="AU21" s="10"/>
      <c r="AV21" s="10"/>
      <c r="AW21" s="11">
        <v>17</v>
      </c>
      <c r="AX21" s="10"/>
      <c r="AY21" s="10"/>
      <c r="AZ21" s="10"/>
      <c r="BA21" s="10"/>
      <c r="BB21" s="10"/>
      <c r="BC21" s="11"/>
    </row>
    <row r="22" spans="1:55" s="29" customFormat="1" ht="13.5">
      <c r="A22" s="25" t="s">
        <v>68</v>
      </c>
      <c r="B22" s="13">
        <f aca="true" t="shared" si="5" ref="B22:AW22">SUM(B23:B29)</f>
        <v>374</v>
      </c>
      <c r="C22" s="14">
        <f t="shared" si="5"/>
        <v>2</v>
      </c>
      <c r="D22" s="14">
        <f t="shared" si="5"/>
        <v>0</v>
      </c>
      <c r="E22" s="14">
        <f t="shared" si="5"/>
        <v>0</v>
      </c>
      <c r="F22" s="14">
        <f t="shared" si="5"/>
        <v>0</v>
      </c>
      <c r="G22" s="14">
        <f t="shared" si="5"/>
        <v>0</v>
      </c>
      <c r="H22" s="14">
        <f t="shared" si="5"/>
        <v>0</v>
      </c>
      <c r="I22" s="14">
        <f t="shared" si="5"/>
        <v>0</v>
      </c>
      <c r="J22" s="14">
        <f t="shared" si="5"/>
        <v>0</v>
      </c>
      <c r="K22" s="14">
        <f t="shared" si="5"/>
        <v>0</v>
      </c>
      <c r="L22" s="14">
        <f t="shared" si="5"/>
        <v>0</v>
      </c>
      <c r="M22" s="14">
        <f t="shared" si="5"/>
        <v>4</v>
      </c>
      <c r="N22" s="14">
        <f t="shared" si="5"/>
        <v>14</v>
      </c>
      <c r="O22" s="14">
        <f t="shared" si="5"/>
        <v>31</v>
      </c>
      <c r="P22" s="14">
        <f t="shared" si="5"/>
        <v>13</v>
      </c>
      <c r="Q22" s="14">
        <f t="shared" si="5"/>
        <v>1</v>
      </c>
      <c r="R22" s="14">
        <f t="shared" si="5"/>
        <v>1</v>
      </c>
      <c r="S22" s="14">
        <f t="shared" si="5"/>
        <v>0</v>
      </c>
      <c r="T22" s="14">
        <f t="shared" si="5"/>
        <v>2</v>
      </c>
      <c r="U22" s="14">
        <f t="shared" si="5"/>
        <v>0</v>
      </c>
      <c r="V22" s="14">
        <f t="shared" si="5"/>
        <v>1</v>
      </c>
      <c r="W22" s="14">
        <f t="shared" si="5"/>
        <v>1</v>
      </c>
      <c r="X22" s="14">
        <f t="shared" si="5"/>
        <v>10</v>
      </c>
      <c r="Y22" s="14">
        <f t="shared" si="5"/>
        <v>8</v>
      </c>
      <c r="Z22" s="14">
        <f t="shared" si="5"/>
        <v>1</v>
      </c>
      <c r="AA22" s="14">
        <f t="shared" si="5"/>
        <v>3</v>
      </c>
      <c r="AB22" s="14">
        <f t="shared" si="5"/>
        <v>24</v>
      </c>
      <c r="AC22" s="14">
        <f t="shared" si="5"/>
        <v>70</v>
      </c>
      <c r="AD22" s="14">
        <f t="shared" si="5"/>
        <v>42</v>
      </c>
      <c r="AE22" s="14">
        <f t="shared" si="5"/>
        <v>2</v>
      </c>
      <c r="AF22" s="14">
        <f t="shared" si="5"/>
        <v>3</v>
      </c>
      <c r="AG22" s="14">
        <f t="shared" si="5"/>
        <v>1</v>
      </c>
      <c r="AH22" s="14">
        <f t="shared" si="5"/>
        <v>0</v>
      </c>
      <c r="AI22" s="14">
        <f t="shared" si="5"/>
        <v>13</v>
      </c>
      <c r="AJ22" s="14">
        <f t="shared" si="5"/>
        <v>16</v>
      </c>
      <c r="AK22" s="14">
        <f t="shared" si="5"/>
        <v>4</v>
      </c>
      <c r="AL22" s="14">
        <f t="shared" si="5"/>
        <v>24</v>
      </c>
      <c r="AM22" s="14">
        <f t="shared" si="5"/>
        <v>13</v>
      </c>
      <c r="AN22" s="14">
        <f t="shared" si="5"/>
        <v>16</v>
      </c>
      <c r="AO22" s="14">
        <f t="shared" si="5"/>
        <v>4</v>
      </c>
      <c r="AP22" s="14">
        <f t="shared" si="5"/>
        <v>0</v>
      </c>
      <c r="AQ22" s="14">
        <f t="shared" si="5"/>
        <v>6</v>
      </c>
      <c r="AR22" s="14">
        <f t="shared" si="5"/>
        <v>0</v>
      </c>
      <c r="AS22" s="14">
        <f t="shared" si="5"/>
        <v>0</v>
      </c>
      <c r="AT22" s="14">
        <f t="shared" si="5"/>
        <v>2</v>
      </c>
      <c r="AU22" s="14">
        <f t="shared" si="5"/>
        <v>1</v>
      </c>
      <c r="AV22" s="14">
        <f t="shared" si="5"/>
        <v>1</v>
      </c>
      <c r="AW22" s="15">
        <f t="shared" si="5"/>
        <v>40</v>
      </c>
      <c r="AX22" s="14"/>
      <c r="AY22" s="14"/>
      <c r="AZ22" s="14"/>
      <c r="BA22" s="14"/>
      <c r="BB22" s="14"/>
      <c r="BC22" s="15"/>
    </row>
    <row r="23" spans="1:55" ht="13.5">
      <c r="A23" s="30" t="s">
        <v>69</v>
      </c>
      <c r="B23" s="26">
        <f aca="true" t="shared" si="6" ref="B23:B29">SUM(C23:AW23)</f>
        <v>149</v>
      </c>
      <c r="C23" s="27">
        <v>1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>
        <v>4</v>
      </c>
      <c r="O23" s="27">
        <v>10</v>
      </c>
      <c r="P23" s="27">
        <v>7</v>
      </c>
      <c r="Q23" s="27"/>
      <c r="R23" s="27">
        <v>1</v>
      </c>
      <c r="S23" s="27"/>
      <c r="T23" s="27">
        <v>2</v>
      </c>
      <c r="U23" s="27"/>
      <c r="V23" s="27">
        <v>1</v>
      </c>
      <c r="W23" s="27"/>
      <c r="X23" s="27">
        <v>10</v>
      </c>
      <c r="Y23" s="27">
        <v>3</v>
      </c>
      <c r="Z23" s="27">
        <v>1</v>
      </c>
      <c r="AA23" s="27">
        <v>3</v>
      </c>
      <c r="AB23" s="27">
        <v>7</v>
      </c>
      <c r="AC23" s="27">
        <v>28</v>
      </c>
      <c r="AD23" s="27">
        <v>17</v>
      </c>
      <c r="AE23" s="27">
        <v>2</v>
      </c>
      <c r="AF23" s="27">
        <v>1</v>
      </c>
      <c r="AG23" s="27"/>
      <c r="AH23" s="27"/>
      <c r="AI23" s="27">
        <v>5</v>
      </c>
      <c r="AJ23" s="27">
        <v>11</v>
      </c>
      <c r="AK23" s="27">
        <v>2</v>
      </c>
      <c r="AL23" s="27">
        <v>4</v>
      </c>
      <c r="AM23" s="27">
        <v>4</v>
      </c>
      <c r="AN23" s="27">
        <v>3</v>
      </c>
      <c r="AO23" s="27">
        <v>2</v>
      </c>
      <c r="AP23" s="27"/>
      <c r="AQ23" s="27">
        <v>5</v>
      </c>
      <c r="AR23" s="27"/>
      <c r="AS23" s="27"/>
      <c r="AT23" s="27"/>
      <c r="AU23" s="27"/>
      <c r="AV23" s="27"/>
      <c r="AW23" s="28">
        <v>15</v>
      </c>
      <c r="AX23" s="27"/>
      <c r="AY23" s="27"/>
      <c r="AZ23" s="27"/>
      <c r="BA23" s="27"/>
      <c r="BB23" s="27"/>
      <c r="BC23" s="28"/>
    </row>
    <row r="24" spans="1:55" ht="13.5">
      <c r="A24" s="30" t="s">
        <v>70</v>
      </c>
      <c r="B24" s="17">
        <f t="shared" si="6"/>
        <v>133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>
        <v>2</v>
      </c>
      <c r="N24" s="18">
        <v>6</v>
      </c>
      <c r="O24" s="18">
        <v>17</v>
      </c>
      <c r="P24" s="18">
        <v>2</v>
      </c>
      <c r="Q24" s="18">
        <v>1</v>
      </c>
      <c r="R24" s="18"/>
      <c r="S24" s="18"/>
      <c r="T24" s="18"/>
      <c r="U24" s="18"/>
      <c r="V24" s="18"/>
      <c r="W24" s="18">
        <v>1</v>
      </c>
      <c r="X24" s="18"/>
      <c r="Y24" s="18">
        <v>1</v>
      </c>
      <c r="Z24" s="18"/>
      <c r="AA24" s="18"/>
      <c r="AB24" s="18">
        <v>8</v>
      </c>
      <c r="AC24" s="18">
        <v>20</v>
      </c>
      <c r="AD24" s="18">
        <v>20</v>
      </c>
      <c r="AE24" s="18"/>
      <c r="AF24" s="18">
        <v>2</v>
      </c>
      <c r="AG24" s="18"/>
      <c r="AH24" s="18"/>
      <c r="AI24" s="18">
        <v>7</v>
      </c>
      <c r="AJ24" s="18">
        <v>4</v>
      </c>
      <c r="AK24" s="18">
        <v>1</v>
      </c>
      <c r="AL24" s="18">
        <v>11</v>
      </c>
      <c r="AM24" s="18">
        <v>5</v>
      </c>
      <c r="AN24" s="18">
        <v>3</v>
      </c>
      <c r="AO24" s="18">
        <v>2</v>
      </c>
      <c r="AP24" s="18"/>
      <c r="AQ24" s="18"/>
      <c r="AR24" s="18"/>
      <c r="AS24" s="18"/>
      <c r="AT24" s="18"/>
      <c r="AU24" s="18"/>
      <c r="AV24" s="18"/>
      <c r="AW24" s="19">
        <v>20</v>
      </c>
      <c r="AX24" s="18"/>
      <c r="AY24" s="18"/>
      <c r="AZ24" s="18"/>
      <c r="BA24" s="18"/>
      <c r="BB24" s="18"/>
      <c r="BC24" s="19"/>
    </row>
    <row r="25" spans="1:55" ht="13.5">
      <c r="A25" s="30" t="s">
        <v>71</v>
      </c>
      <c r="B25" s="17">
        <f t="shared" si="6"/>
        <v>23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>
        <v>2</v>
      </c>
      <c r="N25" s="18">
        <v>2</v>
      </c>
      <c r="O25" s="18">
        <v>2</v>
      </c>
      <c r="P25" s="18">
        <v>1</v>
      </c>
      <c r="Q25" s="18"/>
      <c r="R25" s="18"/>
      <c r="S25" s="18"/>
      <c r="T25" s="18"/>
      <c r="U25" s="18"/>
      <c r="V25" s="18"/>
      <c r="W25" s="18"/>
      <c r="X25" s="18"/>
      <c r="Y25" s="18">
        <v>1</v>
      </c>
      <c r="Z25" s="18"/>
      <c r="AA25" s="18"/>
      <c r="AB25" s="18">
        <v>3</v>
      </c>
      <c r="AC25" s="18">
        <v>5</v>
      </c>
      <c r="AD25" s="18">
        <v>1</v>
      </c>
      <c r="AE25" s="18"/>
      <c r="AF25" s="18"/>
      <c r="AG25" s="18">
        <v>1</v>
      </c>
      <c r="AH25" s="18"/>
      <c r="AI25" s="18"/>
      <c r="AJ25" s="18"/>
      <c r="AK25" s="18"/>
      <c r="AL25" s="18"/>
      <c r="AM25" s="18">
        <v>1</v>
      </c>
      <c r="AN25" s="18">
        <v>2</v>
      </c>
      <c r="AO25" s="18"/>
      <c r="AP25" s="18"/>
      <c r="AQ25" s="18"/>
      <c r="AR25" s="18"/>
      <c r="AS25" s="18"/>
      <c r="AT25" s="18"/>
      <c r="AU25" s="18"/>
      <c r="AV25" s="18"/>
      <c r="AW25" s="19">
        <v>2</v>
      </c>
      <c r="AX25" s="18"/>
      <c r="AY25" s="18"/>
      <c r="AZ25" s="18"/>
      <c r="BA25" s="18"/>
      <c r="BB25" s="18"/>
      <c r="BC25" s="19"/>
    </row>
    <row r="26" spans="1:55" ht="13.5">
      <c r="A26" s="30" t="s">
        <v>72</v>
      </c>
      <c r="B26" s="17">
        <f t="shared" si="6"/>
        <v>28</v>
      </c>
      <c r="C26" s="18">
        <v>1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>
        <v>1</v>
      </c>
      <c r="P26" s="18">
        <v>1</v>
      </c>
      <c r="Q26" s="18"/>
      <c r="R26" s="18"/>
      <c r="S26" s="18"/>
      <c r="T26" s="18"/>
      <c r="U26" s="18"/>
      <c r="V26" s="18"/>
      <c r="W26" s="18"/>
      <c r="X26" s="18"/>
      <c r="Y26" s="18">
        <v>1</v>
      </c>
      <c r="Z26" s="18"/>
      <c r="AA26" s="18"/>
      <c r="AB26" s="18">
        <v>5</v>
      </c>
      <c r="AC26" s="18">
        <v>8</v>
      </c>
      <c r="AD26" s="18">
        <v>2</v>
      </c>
      <c r="AE26" s="18"/>
      <c r="AF26" s="18"/>
      <c r="AG26" s="18"/>
      <c r="AH26" s="18"/>
      <c r="AI26" s="18"/>
      <c r="AJ26" s="18"/>
      <c r="AK26" s="18">
        <v>1</v>
      </c>
      <c r="AL26" s="18">
        <v>5</v>
      </c>
      <c r="AM26" s="18">
        <v>1</v>
      </c>
      <c r="AN26" s="18">
        <v>1</v>
      </c>
      <c r="AO26" s="18"/>
      <c r="AP26" s="18"/>
      <c r="AQ26" s="18">
        <v>1</v>
      </c>
      <c r="AR26" s="18"/>
      <c r="AS26" s="18"/>
      <c r="AT26" s="18"/>
      <c r="AU26" s="18"/>
      <c r="AV26" s="18"/>
      <c r="AW26" s="19"/>
      <c r="AX26" s="18"/>
      <c r="AY26" s="18"/>
      <c r="AZ26" s="18"/>
      <c r="BA26" s="18"/>
      <c r="BB26" s="18"/>
      <c r="BC26" s="19"/>
    </row>
    <row r="27" spans="1:55" ht="13.5">
      <c r="A27" s="30" t="s">
        <v>73</v>
      </c>
      <c r="B27" s="17">
        <f t="shared" si="6"/>
        <v>16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>
        <v>1</v>
      </c>
      <c r="AC27" s="18">
        <v>2</v>
      </c>
      <c r="AD27" s="18"/>
      <c r="AE27" s="18"/>
      <c r="AF27" s="18"/>
      <c r="AG27" s="18"/>
      <c r="AH27" s="18"/>
      <c r="AI27" s="18">
        <v>1</v>
      </c>
      <c r="AJ27" s="18"/>
      <c r="AK27" s="18"/>
      <c r="AL27" s="18">
        <v>4</v>
      </c>
      <c r="AM27" s="18">
        <v>2</v>
      </c>
      <c r="AN27" s="18">
        <v>5</v>
      </c>
      <c r="AO27" s="18"/>
      <c r="AP27" s="18"/>
      <c r="AQ27" s="18"/>
      <c r="AR27" s="18"/>
      <c r="AS27" s="18"/>
      <c r="AT27" s="18"/>
      <c r="AU27" s="18">
        <v>1</v>
      </c>
      <c r="AV27" s="18"/>
      <c r="AW27" s="19"/>
      <c r="AX27" s="18"/>
      <c r="AY27" s="18"/>
      <c r="AZ27" s="18"/>
      <c r="BA27" s="18"/>
      <c r="BB27" s="18"/>
      <c r="BC27" s="19"/>
    </row>
    <row r="28" spans="1:55" ht="13.5">
      <c r="A28" s="30" t="s">
        <v>74</v>
      </c>
      <c r="B28" s="17">
        <f t="shared" si="6"/>
        <v>7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>
        <v>1</v>
      </c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>
        <v>2</v>
      </c>
      <c r="AD28" s="18">
        <v>1</v>
      </c>
      <c r="AE28" s="18"/>
      <c r="AF28" s="18"/>
      <c r="AG28" s="18"/>
      <c r="AH28" s="18"/>
      <c r="AI28" s="18"/>
      <c r="AJ28" s="18"/>
      <c r="AK28" s="18"/>
      <c r="AL28" s="18"/>
      <c r="AM28" s="18"/>
      <c r="AN28" s="18">
        <v>1</v>
      </c>
      <c r="AO28" s="18"/>
      <c r="AP28" s="18"/>
      <c r="AQ28" s="18"/>
      <c r="AR28" s="18"/>
      <c r="AS28" s="18"/>
      <c r="AT28" s="18"/>
      <c r="AU28" s="18"/>
      <c r="AV28" s="18">
        <v>1</v>
      </c>
      <c r="AW28" s="19">
        <v>1</v>
      </c>
      <c r="AX28" s="18"/>
      <c r="AY28" s="18"/>
      <c r="AZ28" s="18"/>
      <c r="BA28" s="18"/>
      <c r="BB28" s="18"/>
      <c r="BC28" s="19"/>
    </row>
    <row r="29" spans="1:55" ht="13.5">
      <c r="A29" s="31" t="s">
        <v>75</v>
      </c>
      <c r="B29" s="21">
        <f t="shared" si="6"/>
        <v>18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>
        <v>2</v>
      </c>
      <c r="O29" s="10">
        <v>1</v>
      </c>
      <c r="P29" s="10">
        <v>1</v>
      </c>
      <c r="Q29" s="10"/>
      <c r="R29" s="10"/>
      <c r="S29" s="10"/>
      <c r="T29" s="10"/>
      <c r="U29" s="10"/>
      <c r="V29" s="10"/>
      <c r="W29" s="10"/>
      <c r="X29" s="10"/>
      <c r="Y29" s="10">
        <v>2</v>
      </c>
      <c r="Z29" s="10"/>
      <c r="AA29" s="10"/>
      <c r="AB29" s="10"/>
      <c r="AC29" s="10">
        <v>5</v>
      </c>
      <c r="AD29" s="10">
        <v>1</v>
      </c>
      <c r="AE29" s="10"/>
      <c r="AF29" s="10"/>
      <c r="AG29" s="10"/>
      <c r="AH29" s="10"/>
      <c r="AI29" s="10"/>
      <c r="AJ29" s="10">
        <v>1</v>
      </c>
      <c r="AK29" s="10"/>
      <c r="AL29" s="10"/>
      <c r="AM29" s="10"/>
      <c r="AN29" s="10">
        <v>1</v>
      </c>
      <c r="AO29" s="10"/>
      <c r="AP29" s="10"/>
      <c r="AQ29" s="10"/>
      <c r="AR29" s="10"/>
      <c r="AS29" s="10"/>
      <c r="AT29" s="10">
        <v>2</v>
      </c>
      <c r="AU29" s="10"/>
      <c r="AV29" s="10"/>
      <c r="AW29" s="11">
        <v>2</v>
      </c>
      <c r="AX29" s="10"/>
      <c r="AY29" s="10"/>
      <c r="AZ29" s="10"/>
      <c r="BA29" s="10"/>
      <c r="BB29" s="10"/>
      <c r="BC29" s="11"/>
    </row>
    <row r="30" spans="1:55" ht="13.5">
      <c r="A30" s="25" t="s">
        <v>76</v>
      </c>
      <c r="B30" s="13">
        <f aca="true" t="shared" si="7" ref="B30:AW30">SUM(B31:B36)</f>
        <v>525</v>
      </c>
      <c r="C30" s="14">
        <f t="shared" si="7"/>
        <v>9</v>
      </c>
      <c r="D30" s="14">
        <f t="shared" si="7"/>
        <v>0</v>
      </c>
      <c r="E30" s="14">
        <f t="shared" si="7"/>
        <v>0</v>
      </c>
      <c r="F30" s="14">
        <f t="shared" si="7"/>
        <v>3</v>
      </c>
      <c r="G30" s="14">
        <f t="shared" si="7"/>
        <v>0</v>
      </c>
      <c r="H30" s="14">
        <f t="shared" si="7"/>
        <v>0</v>
      </c>
      <c r="I30" s="14">
        <f t="shared" si="7"/>
        <v>0</v>
      </c>
      <c r="J30" s="14">
        <f t="shared" si="7"/>
        <v>1</v>
      </c>
      <c r="K30" s="14">
        <f t="shared" si="7"/>
        <v>1</v>
      </c>
      <c r="L30" s="14">
        <f t="shared" si="7"/>
        <v>1</v>
      </c>
      <c r="M30" s="14">
        <f t="shared" si="7"/>
        <v>12</v>
      </c>
      <c r="N30" s="14">
        <f t="shared" si="7"/>
        <v>8</v>
      </c>
      <c r="O30" s="14">
        <f t="shared" si="7"/>
        <v>26</v>
      </c>
      <c r="P30" s="14">
        <f t="shared" si="7"/>
        <v>15</v>
      </c>
      <c r="Q30" s="14">
        <f t="shared" si="7"/>
        <v>0</v>
      </c>
      <c r="R30" s="14">
        <f t="shared" si="7"/>
        <v>0</v>
      </c>
      <c r="S30" s="14">
        <f t="shared" si="7"/>
        <v>1</v>
      </c>
      <c r="T30" s="14">
        <f t="shared" si="7"/>
        <v>1</v>
      </c>
      <c r="U30" s="14">
        <f t="shared" si="7"/>
        <v>0</v>
      </c>
      <c r="V30" s="14">
        <f t="shared" si="7"/>
        <v>3</v>
      </c>
      <c r="W30" s="14">
        <f t="shared" si="7"/>
        <v>1</v>
      </c>
      <c r="X30" s="14">
        <f t="shared" si="7"/>
        <v>3</v>
      </c>
      <c r="Y30" s="14">
        <f t="shared" si="7"/>
        <v>6</v>
      </c>
      <c r="Z30" s="14">
        <f t="shared" si="7"/>
        <v>7</v>
      </c>
      <c r="AA30" s="14">
        <f t="shared" si="7"/>
        <v>3</v>
      </c>
      <c r="AB30" s="14">
        <f t="shared" si="7"/>
        <v>23</v>
      </c>
      <c r="AC30" s="14">
        <f t="shared" si="7"/>
        <v>97</v>
      </c>
      <c r="AD30" s="14">
        <f t="shared" si="7"/>
        <v>35</v>
      </c>
      <c r="AE30" s="14">
        <f t="shared" si="7"/>
        <v>3</v>
      </c>
      <c r="AF30" s="14">
        <f t="shared" si="7"/>
        <v>10</v>
      </c>
      <c r="AG30" s="14">
        <f t="shared" si="7"/>
        <v>1</v>
      </c>
      <c r="AH30" s="14">
        <f t="shared" si="7"/>
        <v>2</v>
      </c>
      <c r="AI30" s="14">
        <f t="shared" si="7"/>
        <v>4</v>
      </c>
      <c r="AJ30" s="14">
        <f t="shared" si="7"/>
        <v>8</v>
      </c>
      <c r="AK30" s="14">
        <f t="shared" si="7"/>
        <v>3</v>
      </c>
      <c r="AL30" s="14">
        <f t="shared" si="7"/>
        <v>23</v>
      </c>
      <c r="AM30" s="14">
        <f t="shared" si="7"/>
        <v>3</v>
      </c>
      <c r="AN30" s="14">
        <f t="shared" si="7"/>
        <v>45</v>
      </c>
      <c r="AO30" s="14">
        <f t="shared" si="7"/>
        <v>3</v>
      </c>
      <c r="AP30" s="14">
        <f t="shared" si="7"/>
        <v>0</v>
      </c>
      <c r="AQ30" s="14">
        <f t="shared" si="7"/>
        <v>0</v>
      </c>
      <c r="AR30" s="14">
        <f t="shared" si="7"/>
        <v>0</v>
      </c>
      <c r="AS30" s="14">
        <f t="shared" si="7"/>
        <v>2</v>
      </c>
      <c r="AT30" s="14">
        <f t="shared" si="7"/>
        <v>3</v>
      </c>
      <c r="AU30" s="14">
        <f t="shared" si="7"/>
        <v>0</v>
      </c>
      <c r="AV30" s="14">
        <f t="shared" si="7"/>
        <v>3</v>
      </c>
      <c r="AW30" s="15">
        <f t="shared" si="7"/>
        <v>156</v>
      </c>
      <c r="AX30" s="14"/>
      <c r="AY30" s="14"/>
      <c r="AZ30" s="14"/>
      <c r="BA30" s="14"/>
      <c r="BB30" s="14"/>
      <c r="BC30" s="15"/>
    </row>
    <row r="31" spans="1:55" ht="13.5">
      <c r="A31" s="16" t="s">
        <v>77</v>
      </c>
      <c r="B31" s="17">
        <f aca="true" t="shared" si="8" ref="B31:B36">SUM(C31:AW31)</f>
        <v>51</v>
      </c>
      <c r="C31" s="18">
        <v>6</v>
      </c>
      <c r="D31" s="18"/>
      <c r="E31" s="18"/>
      <c r="F31" s="18"/>
      <c r="G31" s="18"/>
      <c r="H31" s="18"/>
      <c r="I31" s="18"/>
      <c r="J31" s="18"/>
      <c r="K31" s="18"/>
      <c r="L31" s="18">
        <v>1</v>
      </c>
      <c r="M31" s="18">
        <v>1</v>
      </c>
      <c r="N31" s="18">
        <v>3</v>
      </c>
      <c r="O31" s="18">
        <v>6</v>
      </c>
      <c r="P31" s="18">
        <v>3</v>
      </c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>
        <v>1</v>
      </c>
      <c r="AC31" s="18">
        <v>14</v>
      </c>
      <c r="AD31" s="18">
        <v>5</v>
      </c>
      <c r="AE31" s="18"/>
      <c r="AF31" s="18"/>
      <c r="AG31" s="18"/>
      <c r="AH31" s="18"/>
      <c r="AI31" s="18">
        <v>1</v>
      </c>
      <c r="AJ31" s="18">
        <v>3</v>
      </c>
      <c r="AK31" s="18"/>
      <c r="AL31" s="18">
        <v>2</v>
      </c>
      <c r="AM31" s="18"/>
      <c r="AN31" s="18">
        <v>2</v>
      </c>
      <c r="AO31" s="18"/>
      <c r="AP31" s="18"/>
      <c r="AQ31" s="18"/>
      <c r="AR31" s="18"/>
      <c r="AS31" s="18"/>
      <c r="AT31" s="18"/>
      <c r="AU31" s="18"/>
      <c r="AV31" s="18"/>
      <c r="AW31" s="19">
        <v>3</v>
      </c>
      <c r="AX31" s="18"/>
      <c r="AY31" s="18"/>
      <c r="AZ31" s="18"/>
      <c r="BA31" s="18"/>
      <c r="BB31" s="18"/>
      <c r="BC31" s="19"/>
    </row>
    <row r="32" spans="1:55" ht="13.5">
      <c r="A32" s="16" t="s">
        <v>78</v>
      </c>
      <c r="B32" s="17">
        <f t="shared" si="8"/>
        <v>106</v>
      </c>
      <c r="C32" s="18">
        <v>1</v>
      </c>
      <c r="D32" s="18"/>
      <c r="E32" s="18"/>
      <c r="F32" s="18"/>
      <c r="G32" s="18"/>
      <c r="H32" s="18"/>
      <c r="I32" s="18"/>
      <c r="J32" s="18">
        <v>1</v>
      </c>
      <c r="K32" s="18"/>
      <c r="L32" s="18"/>
      <c r="M32" s="18">
        <v>5</v>
      </c>
      <c r="N32" s="18">
        <v>1</v>
      </c>
      <c r="O32" s="18">
        <v>2</v>
      </c>
      <c r="P32" s="18">
        <v>2</v>
      </c>
      <c r="Q32" s="18"/>
      <c r="R32" s="18"/>
      <c r="S32" s="18"/>
      <c r="T32" s="18"/>
      <c r="U32" s="18"/>
      <c r="V32" s="18">
        <v>2</v>
      </c>
      <c r="W32" s="18"/>
      <c r="X32" s="18">
        <v>2</v>
      </c>
      <c r="Y32" s="18">
        <v>2</v>
      </c>
      <c r="Z32" s="18">
        <v>4</v>
      </c>
      <c r="AA32" s="18"/>
      <c r="AB32" s="18">
        <v>10</v>
      </c>
      <c r="AC32" s="18">
        <v>18</v>
      </c>
      <c r="AD32" s="18">
        <v>11</v>
      </c>
      <c r="AE32" s="18"/>
      <c r="AF32" s="18">
        <v>2</v>
      </c>
      <c r="AG32" s="18"/>
      <c r="AH32" s="18"/>
      <c r="AI32" s="18"/>
      <c r="AJ32" s="18"/>
      <c r="AK32" s="18"/>
      <c r="AL32" s="18">
        <v>3</v>
      </c>
      <c r="AM32" s="18">
        <v>1</v>
      </c>
      <c r="AN32" s="18">
        <v>3</v>
      </c>
      <c r="AO32" s="18"/>
      <c r="AP32" s="18"/>
      <c r="AQ32" s="18"/>
      <c r="AR32" s="18"/>
      <c r="AS32" s="18"/>
      <c r="AT32" s="18"/>
      <c r="AU32" s="18"/>
      <c r="AV32" s="18"/>
      <c r="AW32" s="19">
        <v>36</v>
      </c>
      <c r="AX32" s="18"/>
      <c r="AY32" s="18"/>
      <c r="AZ32" s="18"/>
      <c r="BA32" s="18"/>
      <c r="BB32" s="18"/>
      <c r="BC32" s="19"/>
    </row>
    <row r="33" spans="1:55" ht="13.5">
      <c r="A33" s="16" t="s">
        <v>79</v>
      </c>
      <c r="B33" s="17">
        <f t="shared" si="8"/>
        <v>88</v>
      </c>
      <c r="C33" s="18">
        <v>1</v>
      </c>
      <c r="D33" s="18"/>
      <c r="E33" s="18"/>
      <c r="F33" s="18">
        <v>1</v>
      </c>
      <c r="G33" s="18"/>
      <c r="H33" s="18"/>
      <c r="I33" s="18"/>
      <c r="J33" s="18"/>
      <c r="K33" s="18">
        <v>1</v>
      </c>
      <c r="L33" s="18"/>
      <c r="M33" s="18">
        <v>3</v>
      </c>
      <c r="N33" s="18"/>
      <c r="O33" s="18">
        <v>12</v>
      </c>
      <c r="P33" s="18">
        <v>6</v>
      </c>
      <c r="Q33" s="18"/>
      <c r="R33" s="18"/>
      <c r="S33" s="18"/>
      <c r="T33" s="18">
        <v>1</v>
      </c>
      <c r="U33" s="18"/>
      <c r="V33" s="18">
        <v>1</v>
      </c>
      <c r="W33" s="18">
        <v>1</v>
      </c>
      <c r="X33" s="18"/>
      <c r="Y33" s="18">
        <v>1</v>
      </c>
      <c r="Z33" s="18">
        <v>1</v>
      </c>
      <c r="AA33" s="18"/>
      <c r="AB33" s="18">
        <v>7</v>
      </c>
      <c r="AC33" s="18">
        <v>17</v>
      </c>
      <c r="AD33" s="18">
        <v>3</v>
      </c>
      <c r="AE33" s="18">
        <v>3</v>
      </c>
      <c r="AF33" s="18">
        <v>3</v>
      </c>
      <c r="AG33" s="18">
        <v>1</v>
      </c>
      <c r="AH33" s="18"/>
      <c r="AI33" s="18"/>
      <c r="AJ33" s="18">
        <v>1</v>
      </c>
      <c r="AK33" s="18">
        <v>2</v>
      </c>
      <c r="AL33" s="18">
        <v>4</v>
      </c>
      <c r="AM33" s="18"/>
      <c r="AN33" s="18">
        <v>6</v>
      </c>
      <c r="AO33" s="18">
        <v>1</v>
      </c>
      <c r="AP33" s="18"/>
      <c r="AQ33" s="18"/>
      <c r="AR33" s="18"/>
      <c r="AS33" s="18"/>
      <c r="AT33" s="18"/>
      <c r="AU33" s="18"/>
      <c r="AV33" s="18">
        <v>1</v>
      </c>
      <c r="AW33" s="19">
        <v>10</v>
      </c>
      <c r="AX33" s="18"/>
      <c r="AY33" s="18"/>
      <c r="AZ33" s="18"/>
      <c r="BA33" s="18"/>
      <c r="BB33" s="18"/>
      <c r="BC33" s="19"/>
    </row>
    <row r="34" spans="1:55" ht="13.5">
      <c r="A34" s="16" t="s">
        <v>80</v>
      </c>
      <c r="B34" s="17">
        <f t="shared" si="8"/>
        <v>154</v>
      </c>
      <c r="C34" s="18"/>
      <c r="D34" s="18"/>
      <c r="E34" s="18"/>
      <c r="F34" s="18">
        <v>1</v>
      </c>
      <c r="G34" s="18"/>
      <c r="H34" s="18"/>
      <c r="I34" s="18"/>
      <c r="J34" s="18"/>
      <c r="K34" s="18"/>
      <c r="L34" s="18"/>
      <c r="M34" s="18">
        <v>3</v>
      </c>
      <c r="N34" s="18"/>
      <c r="O34" s="18">
        <v>2</v>
      </c>
      <c r="P34" s="18">
        <v>2</v>
      </c>
      <c r="Q34" s="18"/>
      <c r="R34" s="18"/>
      <c r="S34" s="18"/>
      <c r="T34" s="18"/>
      <c r="U34" s="18"/>
      <c r="V34" s="18"/>
      <c r="W34" s="18"/>
      <c r="X34" s="18"/>
      <c r="Y34" s="18">
        <v>2</v>
      </c>
      <c r="Z34" s="18">
        <v>1</v>
      </c>
      <c r="AA34" s="18">
        <v>1</v>
      </c>
      <c r="AB34" s="18">
        <v>4</v>
      </c>
      <c r="AC34" s="18">
        <v>18</v>
      </c>
      <c r="AD34" s="18">
        <v>6</v>
      </c>
      <c r="AE34" s="18"/>
      <c r="AF34" s="18">
        <v>1</v>
      </c>
      <c r="AG34" s="18"/>
      <c r="AH34" s="18"/>
      <c r="AI34" s="18">
        <v>1</v>
      </c>
      <c r="AJ34" s="18">
        <v>2</v>
      </c>
      <c r="AK34" s="18"/>
      <c r="AL34" s="18">
        <v>6</v>
      </c>
      <c r="AM34" s="18">
        <v>2</v>
      </c>
      <c r="AN34" s="18">
        <v>10</v>
      </c>
      <c r="AO34" s="18">
        <v>2</v>
      </c>
      <c r="AP34" s="18"/>
      <c r="AQ34" s="18"/>
      <c r="AR34" s="18"/>
      <c r="AS34" s="18">
        <v>2</v>
      </c>
      <c r="AT34" s="18"/>
      <c r="AU34" s="18"/>
      <c r="AV34" s="18">
        <v>1</v>
      </c>
      <c r="AW34" s="19">
        <v>87</v>
      </c>
      <c r="AX34" s="18"/>
      <c r="AY34" s="18"/>
      <c r="AZ34" s="18"/>
      <c r="BA34" s="18"/>
      <c r="BB34" s="18"/>
      <c r="BC34" s="19"/>
    </row>
    <row r="35" spans="1:55" ht="13.5">
      <c r="A35" s="16" t="s">
        <v>81</v>
      </c>
      <c r="B35" s="17">
        <f t="shared" si="8"/>
        <v>55</v>
      </c>
      <c r="C35" s="18"/>
      <c r="D35" s="18"/>
      <c r="E35" s="18"/>
      <c r="F35" s="18">
        <v>1</v>
      </c>
      <c r="G35" s="18"/>
      <c r="H35" s="18"/>
      <c r="I35" s="18"/>
      <c r="J35" s="18"/>
      <c r="K35" s="18"/>
      <c r="L35" s="18"/>
      <c r="M35" s="18"/>
      <c r="N35" s="18">
        <v>1</v>
      </c>
      <c r="O35" s="18"/>
      <c r="P35" s="18">
        <v>1</v>
      </c>
      <c r="Q35" s="18"/>
      <c r="R35" s="18"/>
      <c r="S35" s="18">
        <v>1</v>
      </c>
      <c r="T35" s="18"/>
      <c r="U35" s="18"/>
      <c r="V35" s="18"/>
      <c r="W35" s="18"/>
      <c r="X35" s="18"/>
      <c r="Y35" s="18">
        <v>1</v>
      </c>
      <c r="Z35" s="18"/>
      <c r="AA35" s="18">
        <v>1</v>
      </c>
      <c r="AB35" s="18">
        <v>1</v>
      </c>
      <c r="AC35" s="18">
        <v>11</v>
      </c>
      <c r="AD35" s="18">
        <v>5</v>
      </c>
      <c r="AE35" s="18"/>
      <c r="AF35" s="18">
        <v>1</v>
      </c>
      <c r="AG35" s="18"/>
      <c r="AH35" s="18"/>
      <c r="AI35" s="18"/>
      <c r="AJ35" s="18">
        <v>1</v>
      </c>
      <c r="AK35" s="18"/>
      <c r="AL35" s="18">
        <v>6</v>
      </c>
      <c r="AM35" s="18"/>
      <c r="AN35" s="18">
        <v>3</v>
      </c>
      <c r="AO35" s="18"/>
      <c r="AP35" s="18"/>
      <c r="AQ35" s="18"/>
      <c r="AR35" s="18"/>
      <c r="AS35" s="18"/>
      <c r="AT35" s="18">
        <v>1</v>
      </c>
      <c r="AU35" s="18"/>
      <c r="AV35" s="18"/>
      <c r="AW35" s="19">
        <v>20</v>
      </c>
      <c r="AX35" s="18"/>
      <c r="AY35" s="18"/>
      <c r="AZ35" s="18"/>
      <c r="BA35" s="18"/>
      <c r="BB35" s="18"/>
      <c r="BC35" s="19"/>
    </row>
    <row r="36" spans="1:55" ht="13.5">
      <c r="A36" s="16" t="s">
        <v>82</v>
      </c>
      <c r="B36" s="17">
        <f t="shared" si="8"/>
        <v>71</v>
      </c>
      <c r="C36" s="18">
        <v>1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>
        <v>3</v>
      </c>
      <c r="O36" s="18">
        <v>4</v>
      </c>
      <c r="P36" s="18">
        <v>1</v>
      </c>
      <c r="Q36" s="18"/>
      <c r="R36" s="18"/>
      <c r="S36" s="18"/>
      <c r="T36" s="18"/>
      <c r="U36" s="18"/>
      <c r="V36" s="18"/>
      <c r="W36" s="18"/>
      <c r="X36" s="18">
        <v>1</v>
      </c>
      <c r="Y36" s="18"/>
      <c r="Z36" s="18">
        <v>1</v>
      </c>
      <c r="AA36" s="18">
        <v>1</v>
      </c>
      <c r="AB36" s="18"/>
      <c r="AC36" s="18">
        <v>19</v>
      </c>
      <c r="AD36" s="18">
        <v>5</v>
      </c>
      <c r="AE36" s="18"/>
      <c r="AF36" s="18">
        <v>3</v>
      </c>
      <c r="AG36" s="18"/>
      <c r="AH36" s="18">
        <v>2</v>
      </c>
      <c r="AI36" s="18">
        <v>2</v>
      </c>
      <c r="AJ36" s="18">
        <v>1</v>
      </c>
      <c r="AK36" s="18">
        <v>1</v>
      </c>
      <c r="AL36" s="18">
        <v>2</v>
      </c>
      <c r="AM36" s="18"/>
      <c r="AN36" s="18">
        <v>21</v>
      </c>
      <c r="AO36" s="18"/>
      <c r="AP36" s="18"/>
      <c r="AQ36" s="18"/>
      <c r="AR36" s="18"/>
      <c r="AS36" s="18"/>
      <c r="AT36" s="18">
        <v>2</v>
      </c>
      <c r="AU36" s="18"/>
      <c r="AV36" s="18">
        <v>1</v>
      </c>
      <c r="AW36" s="19"/>
      <c r="AX36" s="18"/>
      <c r="AY36" s="18"/>
      <c r="AZ36" s="18"/>
      <c r="BA36" s="18"/>
      <c r="BB36" s="18"/>
      <c r="BC36" s="19"/>
    </row>
    <row r="37" spans="1:55" ht="13.5">
      <c r="A37" s="25" t="s">
        <v>83</v>
      </c>
      <c r="B37" s="13">
        <f aca="true" t="shared" si="9" ref="B37:AW37">SUM(B38:B44)</f>
        <v>2037</v>
      </c>
      <c r="C37" s="14">
        <f t="shared" si="9"/>
        <v>8</v>
      </c>
      <c r="D37" s="14">
        <f t="shared" si="9"/>
        <v>10</v>
      </c>
      <c r="E37" s="14">
        <f t="shared" si="9"/>
        <v>1</v>
      </c>
      <c r="F37" s="14">
        <f t="shared" si="9"/>
        <v>5</v>
      </c>
      <c r="G37" s="14">
        <f t="shared" si="9"/>
        <v>4</v>
      </c>
      <c r="H37" s="14">
        <f t="shared" si="9"/>
        <v>1</v>
      </c>
      <c r="I37" s="14">
        <f t="shared" si="9"/>
        <v>1</v>
      </c>
      <c r="J37" s="14">
        <f t="shared" si="9"/>
        <v>14</v>
      </c>
      <c r="K37" s="14">
        <f t="shared" si="9"/>
        <v>7</v>
      </c>
      <c r="L37" s="14">
        <f t="shared" si="9"/>
        <v>6</v>
      </c>
      <c r="M37" s="14">
        <f t="shared" si="9"/>
        <v>20</v>
      </c>
      <c r="N37" s="14">
        <f t="shared" si="9"/>
        <v>68</v>
      </c>
      <c r="O37" s="14">
        <f t="shared" si="9"/>
        <v>149</v>
      </c>
      <c r="P37" s="14">
        <f t="shared" si="9"/>
        <v>66</v>
      </c>
      <c r="Q37" s="14">
        <f t="shared" si="9"/>
        <v>5</v>
      </c>
      <c r="R37" s="14">
        <f t="shared" si="9"/>
        <v>16</v>
      </c>
      <c r="S37" s="14">
        <f t="shared" si="9"/>
        <v>6</v>
      </c>
      <c r="T37" s="14">
        <f t="shared" si="9"/>
        <v>4</v>
      </c>
      <c r="U37" s="14">
        <f t="shared" si="9"/>
        <v>3</v>
      </c>
      <c r="V37" s="14">
        <f t="shared" si="9"/>
        <v>7</v>
      </c>
      <c r="W37" s="14">
        <f t="shared" si="9"/>
        <v>8</v>
      </c>
      <c r="X37" s="14">
        <f t="shared" si="9"/>
        <v>10</v>
      </c>
      <c r="Y37" s="14">
        <f t="shared" si="9"/>
        <v>55</v>
      </c>
      <c r="Z37" s="14">
        <f t="shared" si="9"/>
        <v>17</v>
      </c>
      <c r="AA37" s="14">
        <f t="shared" si="9"/>
        <v>26</v>
      </c>
      <c r="AB37" s="14">
        <f t="shared" si="9"/>
        <v>63</v>
      </c>
      <c r="AC37" s="14">
        <f t="shared" si="9"/>
        <v>223</v>
      </c>
      <c r="AD37" s="14">
        <f t="shared" si="9"/>
        <v>156</v>
      </c>
      <c r="AE37" s="14">
        <f t="shared" si="9"/>
        <v>13</v>
      </c>
      <c r="AF37" s="14">
        <f t="shared" si="9"/>
        <v>16</v>
      </c>
      <c r="AG37" s="14">
        <f t="shared" si="9"/>
        <v>5</v>
      </c>
      <c r="AH37" s="14">
        <f t="shared" si="9"/>
        <v>5</v>
      </c>
      <c r="AI37" s="14">
        <f t="shared" si="9"/>
        <v>85</v>
      </c>
      <c r="AJ37" s="14">
        <f t="shared" si="9"/>
        <v>95</v>
      </c>
      <c r="AK37" s="14">
        <f t="shared" si="9"/>
        <v>27</v>
      </c>
      <c r="AL37" s="14">
        <f t="shared" si="9"/>
        <v>186</v>
      </c>
      <c r="AM37" s="14">
        <f t="shared" si="9"/>
        <v>117</v>
      </c>
      <c r="AN37" s="14">
        <f t="shared" si="9"/>
        <v>93</v>
      </c>
      <c r="AO37" s="14">
        <f t="shared" si="9"/>
        <v>44</v>
      </c>
      <c r="AP37" s="14">
        <f t="shared" si="9"/>
        <v>1</v>
      </c>
      <c r="AQ37" s="14">
        <f t="shared" si="9"/>
        <v>14</v>
      </c>
      <c r="AR37" s="14">
        <f t="shared" si="9"/>
        <v>7</v>
      </c>
      <c r="AS37" s="14">
        <f t="shared" si="9"/>
        <v>2</v>
      </c>
      <c r="AT37" s="14">
        <f t="shared" si="9"/>
        <v>10</v>
      </c>
      <c r="AU37" s="14">
        <f t="shared" si="9"/>
        <v>57</v>
      </c>
      <c r="AV37" s="14">
        <f t="shared" si="9"/>
        <v>15</v>
      </c>
      <c r="AW37" s="15">
        <f t="shared" si="9"/>
        <v>286</v>
      </c>
      <c r="AX37" s="14"/>
      <c r="AY37" s="14"/>
      <c r="AZ37" s="14"/>
      <c r="BA37" s="14"/>
      <c r="BB37" s="14"/>
      <c r="BC37" s="15"/>
    </row>
    <row r="38" spans="1:55" ht="13.5">
      <c r="A38" s="16" t="s">
        <v>84</v>
      </c>
      <c r="B38" s="17">
        <f aca="true" t="shared" si="10" ref="B38:B44">SUM(C38:AW38)</f>
        <v>526</v>
      </c>
      <c r="C38" s="18">
        <v>1</v>
      </c>
      <c r="D38" s="18">
        <v>7</v>
      </c>
      <c r="E38" s="18"/>
      <c r="F38" s="18">
        <v>1</v>
      </c>
      <c r="G38" s="18"/>
      <c r="H38" s="18">
        <v>1</v>
      </c>
      <c r="I38" s="18"/>
      <c r="J38" s="18"/>
      <c r="K38" s="18">
        <v>5</v>
      </c>
      <c r="L38" s="18">
        <v>3</v>
      </c>
      <c r="M38" s="18">
        <v>3</v>
      </c>
      <c r="N38" s="18">
        <v>42</v>
      </c>
      <c r="O38" s="18">
        <v>35</v>
      </c>
      <c r="P38" s="18">
        <v>27</v>
      </c>
      <c r="Q38" s="18">
        <v>2</v>
      </c>
      <c r="R38" s="18">
        <v>4</v>
      </c>
      <c r="S38" s="18">
        <v>4</v>
      </c>
      <c r="T38" s="18">
        <v>4</v>
      </c>
      <c r="U38" s="18"/>
      <c r="V38" s="18">
        <v>3</v>
      </c>
      <c r="W38" s="18">
        <v>1</v>
      </c>
      <c r="X38" s="18">
        <v>1</v>
      </c>
      <c r="Y38" s="18">
        <v>10</v>
      </c>
      <c r="Z38" s="18">
        <v>4</v>
      </c>
      <c r="AA38" s="18">
        <v>5</v>
      </c>
      <c r="AB38" s="18">
        <v>20</v>
      </c>
      <c r="AC38" s="18">
        <v>54</v>
      </c>
      <c r="AD38" s="18">
        <v>31</v>
      </c>
      <c r="AE38" s="18">
        <v>2</v>
      </c>
      <c r="AF38" s="18">
        <v>7</v>
      </c>
      <c r="AG38" s="18">
        <v>1</v>
      </c>
      <c r="AH38" s="18">
        <v>1</v>
      </c>
      <c r="AI38" s="18">
        <v>10</v>
      </c>
      <c r="AJ38" s="18">
        <v>36</v>
      </c>
      <c r="AK38" s="18">
        <v>11</v>
      </c>
      <c r="AL38" s="18">
        <v>36</v>
      </c>
      <c r="AM38" s="18">
        <v>17</v>
      </c>
      <c r="AN38" s="18">
        <v>26</v>
      </c>
      <c r="AO38" s="18">
        <v>9</v>
      </c>
      <c r="AP38" s="18"/>
      <c r="AQ38" s="18">
        <v>8</v>
      </c>
      <c r="AR38" s="18">
        <v>2</v>
      </c>
      <c r="AS38" s="18"/>
      <c r="AT38" s="18">
        <v>1</v>
      </c>
      <c r="AU38" s="18">
        <v>50</v>
      </c>
      <c r="AV38" s="18">
        <v>3</v>
      </c>
      <c r="AW38" s="19">
        <v>38</v>
      </c>
      <c r="AX38" s="18"/>
      <c r="AY38" s="18"/>
      <c r="AZ38" s="18"/>
      <c r="BA38" s="18"/>
      <c r="BB38" s="18"/>
      <c r="BC38" s="19"/>
    </row>
    <row r="39" spans="1:55" ht="13.5">
      <c r="A39" s="16" t="s">
        <v>85</v>
      </c>
      <c r="B39" s="17">
        <f t="shared" si="10"/>
        <v>447</v>
      </c>
      <c r="C39" s="18">
        <v>4</v>
      </c>
      <c r="D39" s="18">
        <v>3</v>
      </c>
      <c r="E39" s="18"/>
      <c r="F39" s="18">
        <v>1</v>
      </c>
      <c r="G39" s="18"/>
      <c r="H39" s="18"/>
      <c r="I39" s="18"/>
      <c r="J39" s="18">
        <v>1</v>
      </c>
      <c r="K39" s="18"/>
      <c r="L39" s="18"/>
      <c r="M39" s="18">
        <v>2</v>
      </c>
      <c r="N39" s="18">
        <v>7</v>
      </c>
      <c r="O39" s="18">
        <v>35</v>
      </c>
      <c r="P39" s="18">
        <v>14</v>
      </c>
      <c r="Q39" s="18"/>
      <c r="R39" s="18">
        <v>7</v>
      </c>
      <c r="S39" s="18">
        <v>1</v>
      </c>
      <c r="T39" s="18"/>
      <c r="U39" s="18">
        <v>2</v>
      </c>
      <c r="V39" s="18"/>
      <c r="W39" s="18"/>
      <c r="X39" s="18">
        <v>1</v>
      </c>
      <c r="Y39" s="18">
        <v>22</v>
      </c>
      <c r="Z39" s="18">
        <v>11</v>
      </c>
      <c r="AA39" s="18">
        <v>12</v>
      </c>
      <c r="AB39" s="18">
        <v>15</v>
      </c>
      <c r="AC39" s="18">
        <v>49</v>
      </c>
      <c r="AD39" s="18">
        <v>38</v>
      </c>
      <c r="AE39" s="18">
        <v>1</v>
      </c>
      <c r="AF39" s="18">
        <v>3</v>
      </c>
      <c r="AG39" s="18"/>
      <c r="AH39" s="18">
        <v>1</v>
      </c>
      <c r="AI39" s="18">
        <v>29</v>
      </c>
      <c r="AJ39" s="18">
        <v>21</v>
      </c>
      <c r="AK39" s="18">
        <v>7</v>
      </c>
      <c r="AL39" s="18">
        <v>30</v>
      </c>
      <c r="AM39" s="18">
        <v>48</v>
      </c>
      <c r="AN39" s="18">
        <v>14</v>
      </c>
      <c r="AO39" s="18">
        <v>16</v>
      </c>
      <c r="AP39" s="18">
        <v>1</v>
      </c>
      <c r="AQ39" s="18">
        <v>2</v>
      </c>
      <c r="AR39" s="18"/>
      <c r="AS39" s="18">
        <v>1</v>
      </c>
      <c r="AT39" s="18">
        <v>3</v>
      </c>
      <c r="AU39" s="18">
        <v>1</v>
      </c>
      <c r="AV39" s="18">
        <v>1</v>
      </c>
      <c r="AW39" s="19">
        <v>43</v>
      </c>
      <c r="AX39" s="18"/>
      <c r="AY39" s="18"/>
      <c r="AZ39" s="18"/>
      <c r="BA39" s="18"/>
      <c r="BB39" s="18"/>
      <c r="BC39" s="19"/>
    </row>
    <row r="40" spans="1:55" ht="13.5">
      <c r="A40" s="16" t="s">
        <v>86</v>
      </c>
      <c r="B40" s="17">
        <f t="shared" si="10"/>
        <v>534</v>
      </c>
      <c r="C40" s="18">
        <v>2</v>
      </c>
      <c r="D40" s="18"/>
      <c r="E40" s="18">
        <v>1</v>
      </c>
      <c r="F40" s="18">
        <v>2</v>
      </c>
      <c r="G40" s="18">
        <v>1</v>
      </c>
      <c r="H40" s="18"/>
      <c r="I40" s="18"/>
      <c r="J40" s="18">
        <v>8</v>
      </c>
      <c r="K40" s="18">
        <v>1</v>
      </c>
      <c r="L40" s="18">
        <v>1</v>
      </c>
      <c r="M40" s="18">
        <v>5</v>
      </c>
      <c r="N40" s="18">
        <v>9</v>
      </c>
      <c r="O40" s="18">
        <v>39</v>
      </c>
      <c r="P40" s="18">
        <v>16</v>
      </c>
      <c r="Q40" s="18">
        <v>1</v>
      </c>
      <c r="R40" s="18">
        <v>4</v>
      </c>
      <c r="S40" s="18"/>
      <c r="T40" s="18"/>
      <c r="U40" s="18"/>
      <c r="V40" s="18">
        <v>2</v>
      </c>
      <c r="W40" s="18">
        <v>1</v>
      </c>
      <c r="X40" s="18">
        <v>7</v>
      </c>
      <c r="Y40" s="18">
        <v>15</v>
      </c>
      <c r="Z40" s="18"/>
      <c r="AA40" s="18">
        <v>3</v>
      </c>
      <c r="AB40" s="18">
        <v>16</v>
      </c>
      <c r="AC40" s="18">
        <v>58</v>
      </c>
      <c r="AD40" s="18">
        <v>38</v>
      </c>
      <c r="AE40" s="18">
        <v>2</v>
      </c>
      <c r="AF40" s="18">
        <v>2</v>
      </c>
      <c r="AG40" s="18">
        <v>3</v>
      </c>
      <c r="AH40" s="18">
        <v>1</v>
      </c>
      <c r="AI40" s="18">
        <v>28</v>
      </c>
      <c r="AJ40" s="18">
        <v>21</v>
      </c>
      <c r="AK40" s="18">
        <v>2</v>
      </c>
      <c r="AL40" s="18">
        <v>60</v>
      </c>
      <c r="AM40" s="18">
        <v>37</v>
      </c>
      <c r="AN40" s="18">
        <v>28</v>
      </c>
      <c r="AO40" s="18">
        <v>12</v>
      </c>
      <c r="AP40" s="18"/>
      <c r="AQ40" s="18"/>
      <c r="AR40" s="18">
        <v>4</v>
      </c>
      <c r="AS40" s="18"/>
      <c r="AT40" s="18">
        <v>1</v>
      </c>
      <c r="AU40" s="18">
        <v>6</v>
      </c>
      <c r="AV40" s="18">
        <v>4</v>
      </c>
      <c r="AW40" s="19">
        <v>93</v>
      </c>
      <c r="AX40" s="18"/>
      <c r="AY40" s="18"/>
      <c r="AZ40" s="18"/>
      <c r="BA40" s="18"/>
      <c r="BB40" s="18"/>
      <c r="BC40" s="19"/>
    </row>
    <row r="41" spans="1:55" ht="13.5">
      <c r="A41" s="16" t="s">
        <v>87</v>
      </c>
      <c r="B41" s="17">
        <f t="shared" si="10"/>
        <v>202</v>
      </c>
      <c r="C41" s="18"/>
      <c r="D41" s="18"/>
      <c r="E41" s="18"/>
      <c r="F41" s="18"/>
      <c r="G41" s="18"/>
      <c r="H41" s="18"/>
      <c r="I41" s="18"/>
      <c r="J41" s="18">
        <v>1</v>
      </c>
      <c r="K41" s="18"/>
      <c r="L41" s="18">
        <v>1</v>
      </c>
      <c r="M41" s="18">
        <v>2</v>
      </c>
      <c r="N41" s="18">
        <v>5</v>
      </c>
      <c r="O41" s="18">
        <v>15</v>
      </c>
      <c r="P41" s="18">
        <v>4</v>
      </c>
      <c r="Q41" s="18">
        <v>2</v>
      </c>
      <c r="R41" s="18"/>
      <c r="S41" s="18"/>
      <c r="T41" s="18"/>
      <c r="U41" s="18">
        <v>1</v>
      </c>
      <c r="V41" s="18">
        <v>1</v>
      </c>
      <c r="W41" s="18">
        <v>6</v>
      </c>
      <c r="X41" s="18"/>
      <c r="Y41" s="18">
        <v>4</v>
      </c>
      <c r="Z41" s="18"/>
      <c r="AA41" s="18">
        <v>1</v>
      </c>
      <c r="AB41" s="18"/>
      <c r="AC41" s="18">
        <v>18</v>
      </c>
      <c r="AD41" s="18">
        <v>16</v>
      </c>
      <c r="AE41" s="18">
        <v>1</v>
      </c>
      <c r="AF41" s="18">
        <v>1</v>
      </c>
      <c r="AG41" s="18">
        <v>1</v>
      </c>
      <c r="AH41" s="18">
        <v>2</v>
      </c>
      <c r="AI41" s="18">
        <v>9</v>
      </c>
      <c r="AJ41" s="18">
        <v>7</v>
      </c>
      <c r="AK41" s="18">
        <v>5</v>
      </c>
      <c r="AL41" s="18">
        <v>22</v>
      </c>
      <c r="AM41" s="18">
        <v>10</v>
      </c>
      <c r="AN41" s="18">
        <v>5</v>
      </c>
      <c r="AO41" s="18">
        <v>1</v>
      </c>
      <c r="AP41" s="18"/>
      <c r="AQ41" s="18">
        <v>2</v>
      </c>
      <c r="AR41" s="18">
        <v>1</v>
      </c>
      <c r="AS41" s="18">
        <v>1</v>
      </c>
      <c r="AT41" s="18">
        <v>3</v>
      </c>
      <c r="AU41" s="18"/>
      <c r="AV41" s="18">
        <v>2</v>
      </c>
      <c r="AW41" s="19">
        <v>52</v>
      </c>
      <c r="AX41" s="18"/>
      <c r="AY41" s="18"/>
      <c r="AZ41" s="18"/>
      <c r="BA41" s="18"/>
      <c r="BB41" s="18"/>
      <c r="BC41" s="19"/>
    </row>
    <row r="42" spans="1:55" ht="13.5">
      <c r="A42" s="16" t="s">
        <v>88</v>
      </c>
      <c r="B42" s="17">
        <f t="shared" si="10"/>
        <v>162</v>
      </c>
      <c r="C42" s="18">
        <v>1</v>
      </c>
      <c r="D42" s="18"/>
      <c r="E42" s="18"/>
      <c r="F42" s="18">
        <v>1</v>
      </c>
      <c r="G42" s="18">
        <v>3</v>
      </c>
      <c r="H42" s="18"/>
      <c r="I42" s="18"/>
      <c r="J42" s="18">
        <v>1</v>
      </c>
      <c r="K42" s="18">
        <v>1</v>
      </c>
      <c r="L42" s="18">
        <v>1</v>
      </c>
      <c r="M42" s="18">
        <v>4</v>
      </c>
      <c r="N42" s="18"/>
      <c r="O42" s="18">
        <v>11</v>
      </c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>
        <v>2</v>
      </c>
      <c r="AA42" s="18">
        <v>5</v>
      </c>
      <c r="AB42" s="18">
        <v>6</v>
      </c>
      <c r="AC42" s="18">
        <v>23</v>
      </c>
      <c r="AD42" s="18">
        <v>14</v>
      </c>
      <c r="AE42" s="18">
        <v>3</v>
      </c>
      <c r="AF42" s="18">
        <v>3</v>
      </c>
      <c r="AG42" s="18"/>
      <c r="AH42" s="18"/>
      <c r="AI42" s="18">
        <v>2</v>
      </c>
      <c r="AJ42" s="18">
        <v>2</v>
      </c>
      <c r="AK42" s="18">
        <v>2</v>
      </c>
      <c r="AL42" s="18">
        <v>22</v>
      </c>
      <c r="AM42" s="18">
        <v>2</v>
      </c>
      <c r="AN42" s="18">
        <v>6</v>
      </c>
      <c r="AO42" s="18">
        <v>4</v>
      </c>
      <c r="AP42" s="18"/>
      <c r="AQ42" s="18">
        <v>2</v>
      </c>
      <c r="AR42" s="18"/>
      <c r="AS42" s="18"/>
      <c r="AT42" s="18"/>
      <c r="AU42" s="18"/>
      <c r="AV42" s="18">
        <v>5</v>
      </c>
      <c r="AW42" s="19">
        <v>36</v>
      </c>
      <c r="AX42" s="18"/>
      <c r="AY42" s="18"/>
      <c r="AZ42" s="18"/>
      <c r="BA42" s="18"/>
      <c r="BB42" s="18"/>
      <c r="BC42" s="19"/>
    </row>
    <row r="43" spans="1:55" ht="13.5">
      <c r="A43" s="16" t="s">
        <v>89</v>
      </c>
      <c r="B43" s="17">
        <f t="shared" si="10"/>
        <v>88</v>
      </c>
      <c r="C43" s="18"/>
      <c r="D43" s="18"/>
      <c r="E43" s="18"/>
      <c r="F43" s="18"/>
      <c r="G43" s="18"/>
      <c r="H43" s="18"/>
      <c r="I43" s="18"/>
      <c r="J43" s="18">
        <v>3</v>
      </c>
      <c r="K43" s="18"/>
      <c r="L43" s="18"/>
      <c r="M43" s="18">
        <v>3</v>
      </c>
      <c r="N43" s="18">
        <v>2</v>
      </c>
      <c r="O43" s="18">
        <v>6</v>
      </c>
      <c r="P43" s="18">
        <v>2</v>
      </c>
      <c r="Q43" s="18"/>
      <c r="R43" s="18"/>
      <c r="S43" s="18"/>
      <c r="T43" s="18"/>
      <c r="U43" s="18"/>
      <c r="V43" s="18"/>
      <c r="W43" s="18"/>
      <c r="X43" s="18">
        <v>1</v>
      </c>
      <c r="Y43" s="18">
        <v>4</v>
      </c>
      <c r="Z43" s="18"/>
      <c r="AA43" s="18"/>
      <c r="AB43" s="18">
        <v>2</v>
      </c>
      <c r="AC43" s="18">
        <v>11</v>
      </c>
      <c r="AD43" s="18">
        <v>8</v>
      </c>
      <c r="AE43" s="18">
        <v>2</v>
      </c>
      <c r="AF43" s="18"/>
      <c r="AG43" s="18"/>
      <c r="AH43" s="18"/>
      <c r="AI43" s="18">
        <v>3</v>
      </c>
      <c r="AJ43" s="18">
        <v>6</v>
      </c>
      <c r="AK43" s="18"/>
      <c r="AL43" s="18">
        <v>8</v>
      </c>
      <c r="AM43" s="18">
        <v>3</v>
      </c>
      <c r="AN43" s="18">
        <v>12</v>
      </c>
      <c r="AO43" s="18"/>
      <c r="AP43" s="18"/>
      <c r="AQ43" s="18"/>
      <c r="AR43" s="18"/>
      <c r="AS43" s="18"/>
      <c r="AT43" s="18">
        <v>1</v>
      </c>
      <c r="AU43" s="18"/>
      <c r="AV43" s="18"/>
      <c r="AW43" s="18">
        <v>11</v>
      </c>
      <c r="AX43" s="18"/>
      <c r="AY43" s="18"/>
      <c r="AZ43" s="18"/>
      <c r="BA43" s="18"/>
      <c r="BB43" s="18"/>
      <c r="BC43" s="19"/>
    </row>
    <row r="44" spans="1:55" s="4" customFormat="1" ht="12.75" customHeight="1">
      <c r="A44" s="37" t="s">
        <v>90</v>
      </c>
      <c r="B44" s="38">
        <f t="shared" si="10"/>
        <v>78</v>
      </c>
      <c r="C44" s="32"/>
      <c r="D44" s="32"/>
      <c r="E44" s="32"/>
      <c r="F44" s="32"/>
      <c r="G44" s="32"/>
      <c r="H44" s="32"/>
      <c r="I44" s="32">
        <v>1</v>
      </c>
      <c r="J44" s="32"/>
      <c r="K44" s="32"/>
      <c r="L44" s="32"/>
      <c r="M44" s="32">
        <v>1</v>
      </c>
      <c r="N44" s="32">
        <v>3</v>
      </c>
      <c r="O44" s="32">
        <v>8</v>
      </c>
      <c r="P44" s="32">
        <v>3</v>
      </c>
      <c r="Q44" s="32"/>
      <c r="R44" s="32">
        <v>1</v>
      </c>
      <c r="S44" s="32">
        <v>1</v>
      </c>
      <c r="T44" s="32"/>
      <c r="U44" s="32"/>
      <c r="V44" s="32">
        <v>1</v>
      </c>
      <c r="W44" s="32"/>
      <c r="X44" s="32"/>
      <c r="Y44" s="32"/>
      <c r="Z44" s="32"/>
      <c r="AA44" s="32"/>
      <c r="AB44" s="32">
        <v>4</v>
      </c>
      <c r="AC44" s="32">
        <v>10</v>
      </c>
      <c r="AD44" s="32">
        <v>11</v>
      </c>
      <c r="AE44" s="32">
        <v>2</v>
      </c>
      <c r="AF44" s="32"/>
      <c r="AG44" s="32"/>
      <c r="AH44" s="32"/>
      <c r="AI44" s="32">
        <v>4</v>
      </c>
      <c r="AJ44" s="32">
        <v>2</v>
      </c>
      <c r="AK44" s="32"/>
      <c r="AL44" s="32">
        <v>8</v>
      </c>
      <c r="AM44" s="32"/>
      <c r="AN44" s="32">
        <v>2</v>
      </c>
      <c r="AO44" s="32">
        <v>2</v>
      </c>
      <c r="AP44" s="32"/>
      <c r="AQ44" s="32"/>
      <c r="AR44" s="32"/>
      <c r="AS44" s="32"/>
      <c r="AT44" s="32">
        <v>1</v>
      </c>
      <c r="AU44" s="32"/>
      <c r="AV44" s="32"/>
      <c r="AW44" s="32">
        <v>13</v>
      </c>
      <c r="AX44" s="32"/>
      <c r="AY44" s="32"/>
      <c r="AZ44" s="32"/>
      <c r="BA44" s="32"/>
      <c r="BB44" s="32"/>
      <c r="BC44" s="33"/>
    </row>
    <row r="45" spans="1:55" ht="13.5">
      <c r="A45" s="39" t="s">
        <v>91</v>
      </c>
      <c r="B45" s="13">
        <f aca="true" t="shared" si="11" ref="B45:AW45">SUM(B46:B47)</f>
        <v>287</v>
      </c>
      <c r="C45" s="14">
        <f t="shared" si="11"/>
        <v>1</v>
      </c>
      <c r="D45" s="14">
        <f t="shared" si="11"/>
        <v>0</v>
      </c>
      <c r="E45" s="14">
        <f t="shared" si="11"/>
        <v>0</v>
      </c>
      <c r="F45" s="14">
        <f t="shared" si="11"/>
        <v>0</v>
      </c>
      <c r="G45" s="14">
        <f t="shared" si="11"/>
        <v>0</v>
      </c>
      <c r="H45" s="14">
        <f t="shared" si="11"/>
        <v>0</v>
      </c>
      <c r="I45" s="14">
        <f t="shared" si="11"/>
        <v>0</v>
      </c>
      <c r="J45" s="14">
        <f t="shared" si="11"/>
        <v>0</v>
      </c>
      <c r="K45" s="14">
        <f t="shared" si="11"/>
        <v>1</v>
      </c>
      <c r="L45" s="14">
        <f t="shared" si="11"/>
        <v>0</v>
      </c>
      <c r="M45" s="14">
        <f t="shared" si="11"/>
        <v>3</v>
      </c>
      <c r="N45" s="14">
        <f t="shared" si="11"/>
        <v>1</v>
      </c>
      <c r="O45" s="14">
        <f t="shared" si="11"/>
        <v>24</v>
      </c>
      <c r="P45" s="14">
        <f t="shared" si="11"/>
        <v>6</v>
      </c>
      <c r="Q45" s="14">
        <f t="shared" si="11"/>
        <v>0</v>
      </c>
      <c r="R45" s="14">
        <f t="shared" si="11"/>
        <v>0</v>
      </c>
      <c r="S45" s="14">
        <f t="shared" si="11"/>
        <v>0</v>
      </c>
      <c r="T45" s="14">
        <f t="shared" si="11"/>
        <v>0</v>
      </c>
      <c r="U45" s="14">
        <f t="shared" si="11"/>
        <v>0</v>
      </c>
      <c r="V45" s="14">
        <f t="shared" si="11"/>
        <v>0</v>
      </c>
      <c r="W45" s="14">
        <f t="shared" si="11"/>
        <v>2</v>
      </c>
      <c r="X45" s="14">
        <f t="shared" si="11"/>
        <v>2</v>
      </c>
      <c r="Y45" s="14">
        <f t="shared" si="11"/>
        <v>14</v>
      </c>
      <c r="Z45" s="14">
        <f t="shared" si="11"/>
        <v>1</v>
      </c>
      <c r="AA45" s="14">
        <f t="shared" si="11"/>
        <v>0</v>
      </c>
      <c r="AB45" s="14">
        <f t="shared" si="11"/>
        <v>11</v>
      </c>
      <c r="AC45" s="14">
        <f t="shared" si="11"/>
        <v>45</v>
      </c>
      <c r="AD45" s="14">
        <f t="shared" si="11"/>
        <v>20</v>
      </c>
      <c r="AE45" s="14">
        <f t="shared" si="11"/>
        <v>4</v>
      </c>
      <c r="AF45" s="14">
        <f t="shared" si="11"/>
        <v>1</v>
      </c>
      <c r="AG45" s="14">
        <f t="shared" si="11"/>
        <v>1</v>
      </c>
      <c r="AH45" s="14">
        <f t="shared" si="11"/>
        <v>1</v>
      </c>
      <c r="AI45" s="14">
        <f t="shared" si="11"/>
        <v>4</v>
      </c>
      <c r="AJ45" s="14">
        <f t="shared" si="11"/>
        <v>9</v>
      </c>
      <c r="AK45" s="14">
        <f t="shared" si="11"/>
        <v>3</v>
      </c>
      <c r="AL45" s="14">
        <f t="shared" si="11"/>
        <v>37</v>
      </c>
      <c r="AM45" s="14">
        <f t="shared" si="11"/>
        <v>11</v>
      </c>
      <c r="AN45" s="14">
        <f t="shared" si="11"/>
        <v>14</v>
      </c>
      <c r="AO45" s="14">
        <f t="shared" si="11"/>
        <v>1</v>
      </c>
      <c r="AP45" s="14">
        <f t="shared" si="11"/>
        <v>0</v>
      </c>
      <c r="AQ45" s="14">
        <f t="shared" si="11"/>
        <v>0</v>
      </c>
      <c r="AR45" s="14">
        <f t="shared" si="11"/>
        <v>0</v>
      </c>
      <c r="AS45" s="14">
        <f t="shared" si="11"/>
        <v>0</v>
      </c>
      <c r="AT45" s="14">
        <f t="shared" si="11"/>
        <v>0</v>
      </c>
      <c r="AU45" s="14">
        <f t="shared" si="11"/>
        <v>1</v>
      </c>
      <c r="AV45" s="14">
        <f t="shared" si="11"/>
        <v>3</v>
      </c>
      <c r="AW45" s="14">
        <f t="shared" si="11"/>
        <v>66</v>
      </c>
      <c r="AX45" s="14"/>
      <c r="AY45" s="14"/>
      <c r="AZ45" s="14"/>
      <c r="BA45" s="14"/>
      <c r="BB45" s="14"/>
      <c r="BC45" s="15"/>
    </row>
    <row r="46" spans="1:55" ht="13.5">
      <c r="A46" s="36" t="s">
        <v>92</v>
      </c>
      <c r="B46" s="17">
        <f>SUM(C46:AW46)</f>
        <v>161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>
        <v>1</v>
      </c>
      <c r="N46" s="18">
        <v>1</v>
      </c>
      <c r="O46" s="18">
        <v>15</v>
      </c>
      <c r="P46" s="18">
        <v>4</v>
      </c>
      <c r="Q46" s="18"/>
      <c r="R46" s="18"/>
      <c r="S46" s="18"/>
      <c r="T46" s="18"/>
      <c r="U46" s="18"/>
      <c r="V46" s="18"/>
      <c r="W46" s="18">
        <v>2</v>
      </c>
      <c r="X46" s="18">
        <v>2</v>
      </c>
      <c r="Y46" s="18">
        <v>6</v>
      </c>
      <c r="Z46" s="18"/>
      <c r="AA46" s="18"/>
      <c r="AB46" s="18">
        <v>9</v>
      </c>
      <c r="AC46" s="18">
        <v>23</v>
      </c>
      <c r="AD46" s="18">
        <v>9</v>
      </c>
      <c r="AE46" s="18">
        <v>3</v>
      </c>
      <c r="AF46" s="18">
        <v>1</v>
      </c>
      <c r="AG46" s="18">
        <v>1</v>
      </c>
      <c r="AH46" s="18"/>
      <c r="AI46" s="18">
        <v>2</v>
      </c>
      <c r="AJ46" s="18">
        <v>4</v>
      </c>
      <c r="AK46" s="18">
        <v>3</v>
      </c>
      <c r="AL46" s="18">
        <v>19</v>
      </c>
      <c r="AM46" s="18">
        <v>4</v>
      </c>
      <c r="AN46" s="18">
        <v>2</v>
      </c>
      <c r="AO46" s="18">
        <v>1</v>
      </c>
      <c r="AP46" s="18"/>
      <c r="AQ46" s="18"/>
      <c r="AR46" s="18"/>
      <c r="AS46" s="18"/>
      <c r="AT46" s="18"/>
      <c r="AU46" s="18"/>
      <c r="AV46" s="18">
        <v>1</v>
      </c>
      <c r="AW46" s="18">
        <v>48</v>
      </c>
      <c r="AX46" s="18"/>
      <c r="AY46" s="18"/>
      <c r="AZ46" s="18"/>
      <c r="BA46" s="18"/>
      <c r="BB46" s="18"/>
      <c r="BC46" s="19"/>
    </row>
    <row r="47" spans="1:55" ht="13.5">
      <c r="A47" s="37" t="s">
        <v>93</v>
      </c>
      <c r="B47" s="17">
        <f>SUM(C47:AW47)</f>
        <v>126</v>
      </c>
      <c r="C47" s="18">
        <v>1</v>
      </c>
      <c r="D47" s="18"/>
      <c r="E47" s="18"/>
      <c r="F47" s="18"/>
      <c r="G47" s="18"/>
      <c r="H47" s="18"/>
      <c r="I47" s="18"/>
      <c r="J47" s="18"/>
      <c r="K47" s="18">
        <v>1</v>
      </c>
      <c r="L47" s="18"/>
      <c r="M47" s="18">
        <v>2</v>
      </c>
      <c r="N47" s="18"/>
      <c r="O47" s="18">
        <v>9</v>
      </c>
      <c r="P47" s="18">
        <v>2</v>
      </c>
      <c r="Q47" s="18"/>
      <c r="R47" s="18"/>
      <c r="S47" s="18"/>
      <c r="T47" s="18"/>
      <c r="U47" s="18"/>
      <c r="V47" s="18"/>
      <c r="W47" s="18"/>
      <c r="X47" s="18"/>
      <c r="Y47" s="18">
        <v>8</v>
      </c>
      <c r="Z47" s="18">
        <v>1</v>
      </c>
      <c r="AA47" s="18"/>
      <c r="AB47" s="18">
        <v>2</v>
      </c>
      <c r="AC47" s="18">
        <v>22</v>
      </c>
      <c r="AD47" s="18">
        <v>11</v>
      </c>
      <c r="AE47" s="18">
        <v>1</v>
      </c>
      <c r="AF47" s="18"/>
      <c r="AG47" s="18"/>
      <c r="AH47" s="18">
        <v>1</v>
      </c>
      <c r="AI47" s="18">
        <v>2</v>
      </c>
      <c r="AJ47" s="18">
        <v>5</v>
      </c>
      <c r="AK47" s="18"/>
      <c r="AL47" s="18">
        <v>18</v>
      </c>
      <c r="AM47" s="18">
        <v>7</v>
      </c>
      <c r="AN47" s="18">
        <v>12</v>
      </c>
      <c r="AO47" s="18"/>
      <c r="AP47" s="18"/>
      <c r="AQ47" s="18"/>
      <c r="AR47" s="18"/>
      <c r="AS47" s="18"/>
      <c r="AT47" s="18"/>
      <c r="AU47" s="18">
        <v>1</v>
      </c>
      <c r="AV47" s="18">
        <v>2</v>
      </c>
      <c r="AW47" s="18">
        <v>18</v>
      </c>
      <c r="AX47" s="18"/>
      <c r="AY47" s="18"/>
      <c r="AZ47" s="18"/>
      <c r="BA47" s="18"/>
      <c r="BB47" s="18"/>
      <c r="BC47" s="19"/>
    </row>
    <row r="48" spans="1:55" ht="13.5">
      <c r="A48" s="39" t="s">
        <v>94</v>
      </c>
      <c r="B48" s="13">
        <f aca="true" t="shared" si="12" ref="B48:AW48">SUM(B49:B55)</f>
        <v>753</v>
      </c>
      <c r="C48" s="14">
        <f t="shared" si="12"/>
        <v>6</v>
      </c>
      <c r="D48" s="14">
        <f t="shared" si="12"/>
        <v>1</v>
      </c>
      <c r="E48" s="14">
        <f t="shared" si="12"/>
        <v>0</v>
      </c>
      <c r="F48" s="14">
        <f t="shared" si="12"/>
        <v>2</v>
      </c>
      <c r="G48" s="14">
        <f t="shared" si="12"/>
        <v>1</v>
      </c>
      <c r="H48" s="14">
        <f t="shared" si="12"/>
        <v>1</v>
      </c>
      <c r="I48" s="14">
        <f t="shared" si="12"/>
        <v>4</v>
      </c>
      <c r="J48" s="14">
        <f t="shared" si="12"/>
        <v>4</v>
      </c>
      <c r="K48" s="14">
        <f t="shared" si="12"/>
        <v>2</v>
      </c>
      <c r="L48" s="14">
        <f t="shared" si="12"/>
        <v>4</v>
      </c>
      <c r="M48" s="14">
        <f t="shared" si="12"/>
        <v>10</v>
      </c>
      <c r="N48" s="14">
        <f t="shared" si="12"/>
        <v>10</v>
      </c>
      <c r="O48" s="14">
        <f t="shared" si="12"/>
        <v>39</v>
      </c>
      <c r="P48" s="14">
        <f t="shared" si="12"/>
        <v>18</v>
      </c>
      <c r="Q48" s="14">
        <f t="shared" si="12"/>
        <v>0</v>
      </c>
      <c r="R48" s="14">
        <f t="shared" si="12"/>
        <v>1</v>
      </c>
      <c r="S48" s="14">
        <f t="shared" si="12"/>
        <v>0</v>
      </c>
      <c r="T48" s="14">
        <f t="shared" si="12"/>
        <v>0</v>
      </c>
      <c r="U48" s="14">
        <f t="shared" si="12"/>
        <v>1</v>
      </c>
      <c r="V48" s="14">
        <f t="shared" si="12"/>
        <v>1</v>
      </c>
      <c r="W48" s="14">
        <f t="shared" si="12"/>
        <v>6</v>
      </c>
      <c r="X48" s="14">
        <f t="shared" si="12"/>
        <v>4</v>
      </c>
      <c r="Y48" s="14">
        <f t="shared" si="12"/>
        <v>14</v>
      </c>
      <c r="Z48" s="14">
        <f t="shared" si="12"/>
        <v>5</v>
      </c>
      <c r="AA48" s="14">
        <f t="shared" si="12"/>
        <v>4</v>
      </c>
      <c r="AB48" s="14">
        <f t="shared" si="12"/>
        <v>14</v>
      </c>
      <c r="AC48" s="14">
        <f t="shared" si="12"/>
        <v>97</v>
      </c>
      <c r="AD48" s="14">
        <f t="shared" si="12"/>
        <v>41</v>
      </c>
      <c r="AE48" s="14">
        <f t="shared" si="12"/>
        <v>12</v>
      </c>
      <c r="AF48" s="14">
        <f t="shared" si="12"/>
        <v>4</v>
      </c>
      <c r="AG48" s="14">
        <f t="shared" si="12"/>
        <v>0</v>
      </c>
      <c r="AH48" s="14">
        <f t="shared" si="12"/>
        <v>4</v>
      </c>
      <c r="AI48" s="14">
        <f t="shared" si="12"/>
        <v>20</v>
      </c>
      <c r="AJ48" s="14">
        <f t="shared" si="12"/>
        <v>17</v>
      </c>
      <c r="AK48" s="14">
        <f t="shared" si="12"/>
        <v>6</v>
      </c>
      <c r="AL48" s="14">
        <f t="shared" si="12"/>
        <v>150</v>
      </c>
      <c r="AM48" s="14">
        <f t="shared" si="12"/>
        <v>35</v>
      </c>
      <c r="AN48" s="14">
        <f t="shared" si="12"/>
        <v>23</v>
      </c>
      <c r="AO48" s="14">
        <f t="shared" si="12"/>
        <v>6</v>
      </c>
      <c r="AP48" s="14">
        <f t="shared" si="12"/>
        <v>0</v>
      </c>
      <c r="AQ48" s="14">
        <f t="shared" si="12"/>
        <v>0</v>
      </c>
      <c r="AR48" s="14">
        <f t="shared" si="12"/>
        <v>4</v>
      </c>
      <c r="AS48" s="14">
        <f t="shared" si="12"/>
        <v>0</v>
      </c>
      <c r="AT48" s="14">
        <f t="shared" si="12"/>
        <v>0</v>
      </c>
      <c r="AU48" s="14">
        <f t="shared" si="12"/>
        <v>5</v>
      </c>
      <c r="AV48" s="14">
        <f t="shared" si="12"/>
        <v>1</v>
      </c>
      <c r="AW48" s="14">
        <f t="shared" si="12"/>
        <v>176</v>
      </c>
      <c r="AX48" s="14"/>
      <c r="AY48" s="14"/>
      <c r="AZ48" s="14"/>
      <c r="BA48" s="14"/>
      <c r="BB48" s="14"/>
      <c r="BC48" s="15"/>
    </row>
    <row r="49" spans="1:55" ht="13.5">
      <c r="A49" s="40" t="s">
        <v>95</v>
      </c>
      <c r="B49" s="17">
        <f aca="true" t="shared" si="13" ref="B49:B55">SUM(C49:AW49)</f>
        <v>350</v>
      </c>
      <c r="C49" s="18">
        <v>3</v>
      </c>
      <c r="D49" s="18"/>
      <c r="E49" s="18"/>
      <c r="F49" s="18"/>
      <c r="G49" s="18">
        <v>1</v>
      </c>
      <c r="H49" s="18">
        <v>1</v>
      </c>
      <c r="I49" s="18"/>
      <c r="J49" s="18">
        <v>1</v>
      </c>
      <c r="K49" s="18"/>
      <c r="L49" s="18">
        <v>1</v>
      </c>
      <c r="M49" s="18">
        <v>5</v>
      </c>
      <c r="N49" s="18">
        <v>3</v>
      </c>
      <c r="O49" s="18">
        <v>15</v>
      </c>
      <c r="P49" s="18">
        <v>8</v>
      </c>
      <c r="Q49" s="18"/>
      <c r="R49" s="18"/>
      <c r="S49" s="18"/>
      <c r="T49" s="18"/>
      <c r="U49" s="18"/>
      <c r="V49" s="18"/>
      <c r="W49" s="18">
        <v>2</v>
      </c>
      <c r="X49" s="18">
        <v>1</v>
      </c>
      <c r="Y49" s="18">
        <v>3</v>
      </c>
      <c r="Z49" s="18"/>
      <c r="AA49" s="18">
        <v>1</v>
      </c>
      <c r="AB49" s="18">
        <v>7</v>
      </c>
      <c r="AC49" s="18">
        <v>42</v>
      </c>
      <c r="AD49" s="18">
        <v>15</v>
      </c>
      <c r="AE49" s="18">
        <v>2</v>
      </c>
      <c r="AF49" s="18">
        <v>1</v>
      </c>
      <c r="AG49" s="18"/>
      <c r="AH49" s="18"/>
      <c r="AI49" s="18">
        <v>6</v>
      </c>
      <c r="AJ49" s="18">
        <v>10</v>
      </c>
      <c r="AK49" s="18">
        <v>1</v>
      </c>
      <c r="AL49" s="18">
        <v>63</v>
      </c>
      <c r="AM49" s="18">
        <v>13</v>
      </c>
      <c r="AN49" s="18">
        <v>11</v>
      </c>
      <c r="AO49" s="18">
        <v>1</v>
      </c>
      <c r="AP49" s="18"/>
      <c r="AQ49" s="18"/>
      <c r="AR49" s="18">
        <v>4</v>
      </c>
      <c r="AS49" s="18"/>
      <c r="AT49" s="18"/>
      <c r="AU49" s="18">
        <v>4</v>
      </c>
      <c r="AV49" s="18"/>
      <c r="AW49" s="18">
        <v>125</v>
      </c>
      <c r="AX49" s="18"/>
      <c r="AY49" s="18"/>
      <c r="AZ49" s="18"/>
      <c r="BA49" s="18"/>
      <c r="BB49" s="18"/>
      <c r="BC49" s="19"/>
    </row>
    <row r="50" spans="1:55" ht="13.5">
      <c r="A50" s="40" t="s">
        <v>96</v>
      </c>
      <c r="B50" s="17">
        <f t="shared" si="13"/>
        <v>141</v>
      </c>
      <c r="C50" s="18">
        <v>1</v>
      </c>
      <c r="D50" s="18"/>
      <c r="E50" s="18"/>
      <c r="F50" s="18"/>
      <c r="G50" s="18"/>
      <c r="H50" s="18"/>
      <c r="I50" s="18">
        <v>4</v>
      </c>
      <c r="J50" s="18">
        <v>2</v>
      </c>
      <c r="K50" s="18">
        <v>1</v>
      </c>
      <c r="L50" s="18"/>
      <c r="M50" s="18"/>
      <c r="N50" s="18">
        <v>1</v>
      </c>
      <c r="O50" s="18">
        <v>7</v>
      </c>
      <c r="P50" s="18">
        <v>3</v>
      </c>
      <c r="Q50" s="18"/>
      <c r="R50" s="18"/>
      <c r="S50" s="18"/>
      <c r="T50" s="18"/>
      <c r="U50" s="18">
        <v>1</v>
      </c>
      <c r="V50" s="18">
        <v>1</v>
      </c>
      <c r="W50" s="18">
        <v>4</v>
      </c>
      <c r="X50" s="18">
        <v>2</v>
      </c>
      <c r="Y50" s="18">
        <v>7</v>
      </c>
      <c r="Z50" s="18">
        <v>2</v>
      </c>
      <c r="AA50" s="18">
        <v>1</v>
      </c>
      <c r="AB50" s="18">
        <v>2</v>
      </c>
      <c r="AC50" s="18">
        <v>19</v>
      </c>
      <c r="AD50" s="18">
        <v>4</v>
      </c>
      <c r="AE50" s="18">
        <v>2</v>
      </c>
      <c r="AF50" s="18"/>
      <c r="AG50" s="18"/>
      <c r="AH50" s="18">
        <v>3</v>
      </c>
      <c r="AI50" s="18">
        <v>3</v>
      </c>
      <c r="AJ50" s="18">
        <v>2</v>
      </c>
      <c r="AK50" s="18">
        <v>2</v>
      </c>
      <c r="AL50" s="18">
        <v>40</v>
      </c>
      <c r="AM50" s="18">
        <v>5</v>
      </c>
      <c r="AN50" s="18">
        <v>4</v>
      </c>
      <c r="AO50" s="18">
        <v>2</v>
      </c>
      <c r="AP50" s="18"/>
      <c r="AQ50" s="18"/>
      <c r="AR50" s="18"/>
      <c r="AS50" s="18"/>
      <c r="AT50" s="18"/>
      <c r="AU50" s="18"/>
      <c r="AV50" s="18"/>
      <c r="AW50" s="18">
        <v>16</v>
      </c>
      <c r="AX50" s="18"/>
      <c r="AY50" s="18"/>
      <c r="AZ50" s="18"/>
      <c r="BA50" s="18"/>
      <c r="BB50" s="18"/>
      <c r="BC50" s="19"/>
    </row>
    <row r="51" spans="1:55" ht="13.5">
      <c r="A51" s="40" t="s">
        <v>97</v>
      </c>
      <c r="B51" s="17">
        <f t="shared" si="13"/>
        <v>58</v>
      </c>
      <c r="C51" s="18"/>
      <c r="D51" s="18"/>
      <c r="E51" s="18"/>
      <c r="F51" s="18"/>
      <c r="G51" s="18"/>
      <c r="H51" s="18"/>
      <c r="I51" s="18"/>
      <c r="J51" s="18">
        <v>1</v>
      </c>
      <c r="K51" s="18">
        <v>1</v>
      </c>
      <c r="L51" s="18"/>
      <c r="M51" s="18">
        <v>2</v>
      </c>
      <c r="N51" s="18">
        <v>2</v>
      </c>
      <c r="O51" s="18">
        <v>5</v>
      </c>
      <c r="P51" s="18">
        <v>2</v>
      </c>
      <c r="Q51" s="18"/>
      <c r="R51" s="18">
        <v>1</v>
      </c>
      <c r="S51" s="18"/>
      <c r="T51" s="18"/>
      <c r="U51" s="18"/>
      <c r="V51" s="18"/>
      <c r="W51" s="18"/>
      <c r="X51" s="18"/>
      <c r="Y51" s="18"/>
      <c r="Z51" s="18"/>
      <c r="AA51" s="18">
        <v>2</v>
      </c>
      <c r="AB51" s="18">
        <v>2</v>
      </c>
      <c r="AC51" s="18">
        <v>8</v>
      </c>
      <c r="AD51" s="18">
        <v>7</v>
      </c>
      <c r="AE51" s="18"/>
      <c r="AF51" s="18">
        <v>1</v>
      </c>
      <c r="AG51" s="18"/>
      <c r="AH51" s="18"/>
      <c r="AI51" s="18">
        <v>1</v>
      </c>
      <c r="AJ51" s="18"/>
      <c r="AK51" s="18">
        <v>2</v>
      </c>
      <c r="AL51" s="18">
        <v>12</v>
      </c>
      <c r="AM51" s="18">
        <v>5</v>
      </c>
      <c r="AN51" s="18">
        <v>2</v>
      </c>
      <c r="AO51" s="18"/>
      <c r="AP51" s="18"/>
      <c r="AQ51" s="18"/>
      <c r="AR51" s="18"/>
      <c r="AS51" s="18"/>
      <c r="AT51" s="18"/>
      <c r="AU51" s="18"/>
      <c r="AV51" s="18">
        <v>1</v>
      </c>
      <c r="AW51" s="18">
        <v>1</v>
      </c>
      <c r="AX51" s="18"/>
      <c r="AY51" s="18"/>
      <c r="AZ51" s="18"/>
      <c r="BA51" s="18"/>
      <c r="BB51" s="18"/>
      <c r="BC51" s="19"/>
    </row>
    <row r="52" spans="1:55" ht="13.5">
      <c r="A52" s="40" t="s">
        <v>98</v>
      </c>
      <c r="B52" s="17">
        <f t="shared" si="13"/>
        <v>70</v>
      </c>
      <c r="C52" s="18">
        <v>1</v>
      </c>
      <c r="D52" s="18">
        <v>1</v>
      </c>
      <c r="E52" s="18"/>
      <c r="F52" s="18">
        <v>1</v>
      </c>
      <c r="G52" s="18"/>
      <c r="H52" s="18"/>
      <c r="I52" s="18"/>
      <c r="J52" s="18"/>
      <c r="K52" s="18"/>
      <c r="L52" s="18">
        <v>3</v>
      </c>
      <c r="M52" s="18">
        <v>3</v>
      </c>
      <c r="N52" s="18">
        <v>1</v>
      </c>
      <c r="O52" s="18">
        <v>5</v>
      </c>
      <c r="P52" s="18">
        <v>2</v>
      </c>
      <c r="Q52" s="18"/>
      <c r="R52" s="18"/>
      <c r="S52" s="18"/>
      <c r="T52" s="18"/>
      <c r="U52" s="18"/>
      <c r="V52" s="18"/>
      <c r="W52" s="18"/>
      <c r="X52" s="18"/>
      <c r="Y52" s="18">
        <v>1</v>
      </c>
      <c r="Z52" s="18"/>
      <c r="AA52" s="18"/>
      <c r="AB52" s="18"/>
      <c r="AC52" s="18">
        <v>7</v>
      </c>
      <c r="AD52" s="18">
        <v>8</v>
      </c>
      <c r="AE52" s="18">
        <v>2</v>
      </c>
      <c r="AF52" s="18">
        <v>1</v>
      </c>
      <c r="AG52" s="18"/>
      <c r="AH52" s="18"/>
      <c r="AI52" s="18">
        <v>1</v>
      </c>
      <c r="AJ52" s="18">
        <v>2</v>
      </c>
      <c r="AK52" s="18">
        <v>1</v>
      </c>
      <c r="AL52" s="18">
        <v>14</v>
      </c>
      <c r="AM52" s="18">
        <v>7</v>
      </c>
      <c r="AN52" s="18">
        <v>4</v>
      </c>
      <c r="AO52" s="18">
        <v>1</v>
      </c>
      <c r="AP52" s="18"/>
      <c r="AQ52" s="18"/>
      <c r="AR52" s="18"/>
      <c r="AS52" s="18"/>
      <c r="AT52" s="18"/>
      <c r="AU52" s="18">
        <v>1</v>
      </c>
      <c r="AV52" s="18"/>
      <c r="AW52" s="18">
        <v>3</v>
      </c>
      <c r="AX52" s="18"/>
      <c r="AY52" s="18"/>
      <c r="AZ52" s="18"/>
      <c r="BA52" s="18"/>
      <c r="BB52" s="18"/>
      <c r="BC52" s="19"/>
    </row>
    <row r="53" spans="1:55" ht="13.5">
      <c r="A53" s="40" t="s">
        <v>99</v>
      </c>
      <c r="B53" s="17">
        <f t="shared" si="13"/>
        <v>13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>
        <v>1</v>
      </c>
      <c r="AA53" s="18"/>
      <c r="AB53" s="18"/>
      <c r="AC53" s="18">
        <v>3</v>
      </c>
      <c r="AD53" s="18">
        <v>1</v>
      </c>
      <c r="AE53" s="18">
        <v>1</v>
      </c>
      <c r="AF53" s="18">
        <v>1</v>
      </c>
      <c r="AG53" s="18"/>
      <c r="AH53" s="18"/>
      <c r="AI53" s="18">
        <v>2</v>
      </c>
      <c r="AJ53" s="18">
        <v>1</v>
      </c>
      <c r="AK53" s="18"/>
      <c r="AL53" s="18">
        <v>1</v>
      </c>
      <c r="AM53" s="18">
        <v>1</v>
      </c>
      <c r="AN53" s="18"/>
      <c r="AO53" s="18">
        <v>1</v>
      </c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9"/>
    </row>
    <row r="54" spans="1:55" ht="13.5">
      <c r="A54" s="41" t="s">
        <v>100</v>
      </c>
      <c r="B54" s="17">
        <f t="shared" si="13"/>
        <v>108</v>
      </c>
      <c r="C54" s="18">
        <v>1</v>
      </c>
      <c r="D54" s="18"/>
      <c r="E54" s="18"/>
      <c r="F54" s="18">
        <v>1</v>
      </c>
      <c r="G54" s="18"/>
      <c r="H54" s="18"/>
      <c r="I54" s="18"/>
      <c r="J54" s="18"/>
      <c r="K54" s="18"/>
      <c r="L54" s="18"/>
      <c r="M54" s="18"/>
      <c r="N54" s="18">
        <v>3</v>
      </c>
      <c r="O54" s="18">
        <v>7</v>
      </c>
      <c r="P54" s="18">
        <v>3</v>
      </c>
      <c r="Q54" s="18"/>
      <c r="R54" s="18"/>
      <c r="S54" s="18"/>
      <c r="T54" s="18"/>
      <c r="U54" s="18"/>
      <c r="V54" s="18"/>
      <c r="W54" s="18"/>
      <c r="X54" s="18">
        <v>1</v>
      </c>
      <c r="Y54" s="18">
        <v>3</v>
      </c>
      <c r="Z54" s="18"/>
      <c r="AA54" s="18"/>
      <c r="AB54" s="18">
        <v>3</v>
      </c>
      <c r="AC54" s="18">
        <v>15</v>
      </c>
      <c r="AD54" s="18">
        <v>5</v>
      </c>
      <c r="AE54" s="18">
        <v>5</v>
      </c>
      <c r="AF54" s="18"/>
      <c r="AG54" s="18"/>
      <c r="AH54" s="18">
        <v>1</v>
      </c>
      <c r="AI54" s="18">
        <v>6</v>
      </c>
      <c r="AJ54" s="18">
        <v>2</v>
      </c>
      <c r="AK54" s="18"/>
      <c r="AL54" s="18">
        <v>16</v>
      </c>
      <c r="AM54" s="18">
        <v>3</v>
      </c>
      <c r="AN54" s="18">
        <v>1</v>
      </c>
      <c r="AO54" s="18">
        <v>1</v>
      </c>
      <c r="AP54" s="18"/>
      <c r="AQ54" s="18"/>
      <c r="AR54" s="18"/>
      <c r="AS54" s="18"/>
      <c r="AT54" s="18"/>
      <c r="AU54" s="18"/>
      <c r="AV54" s="18"/>
      <c r="AW54" s="18">
        <v>31</v>
      </c>
      <c r="AX54" s="18"/>
      <c r="AY54" s="18"/>
      <c r="AZ54" s="18"/>
      <c r="BA54" s="18"/>
      <c r="BB54" s="18"/>
      <c r="BC54" s="19"/>
    </row>
    <row r="55" spans="1:55" ht="13.5">
      <c r="A55" s="41" t="s">
        <v>101</v>
      </c>
      <c r="B55" s="17">
        <f t="shared" si="13"/>
        <v>13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>
        <v>2</v>
      </c>
      <c r="AA55" s="18"/>
      <c r="AB55" s="18"/>
      <c r="AC55" s="18">
        <v>3</v>
      </c>
      <c r="AD55" s="18">
        <v>1</v>
      </c>
      <c r="AE55" s="18"/>
      <c r="AF55" s="18"/>
      <c r="AG55" s="18"/>
      <c r="AH55" s="18"/>
      <c r="AI55" s="18">
        <v>1</v>
      </c>
      <c r="AJ55" s="18"/>
      <c r="AK55" s="18"/>
      <c r="AL55" s="18">
        <v>4</v>
      </c>
      <c r="AM55" s="18">
        <v>1</v>
      </c>
      <c r="AN55" s="18">
        <v>1</v>
      </c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9"/>
    </row>
    <row r="56" spans="1:55" ht="13.5">
      <c r="A56" s="39" t="s">
        <v>102</v>
      </c>
      <c r="B56" s="13">
        <f aca="true" t="shared" si="14" ref="B56:AW56">SUM(B57:B64)</f>
        <v>1187</v>
      </c>
      <c r="C56" s="14">
        <f t="shared" si="14"/>
        <v>4</v>
      </c>
      <c r="D56" s="14">
        <f t="shared" si="14"/>
        <v>1</v>
      </c>
      <c r="E56" s="14">
        <f t="shared" si="14"/>
        <v>2</v>
      </c>
      <c r="F56" s="14">
        <f t="shared" si="14"/>
        <v>0</v>
      </c>
      <c r="G56" s="14">
        <f t="shared" si="14"/>
        <v>3</v>
      </c>
      <c r="H56" s="14">
        <f t="shared" si="14"/>
        <v>0</v>
      </c>
      <c r="I56" s="14">
        <f t="shared" si="14"/>
        <v>0</v>
      </c>
      <c r="J56" s="14">
        <f t="shared" si="14"/>
        <v>4</v>
      </c>
      <c r="K56" s="14">
        <f t="shared" si="14"/>
        <v>2</v>
      </c>
      <c r="L56" s="14">
        <f t="shared" si="14"/>
        <v>0</v>
      </c>
      <c r="M56" s="14">
        <f t="shared" si="14"/>
        <v>14</v>
      </c>
      <c r="N56" s="14">
        <f t="shared" si="14"/>
        <v>17</v>
      </c>
      <c r="O56" s="14">
        <f t="shared" si="14"/>
        <v>54</v>
      </c>
      <c r="P56" s="14">
        <f t="shared" si="14"/>
        <v>24</v>
      </c>
      <c r="Q56" s="14">
        <f t="shared" si="14"/>
        <v>0</v>
      </c>
      <c r="R56" s="14">
        <f t="shared" si="14"/>
        <v>1</v>
      </c>
      <c r="S56" s="14">
        <f t="shared" si="14"/>
        <v>1</v>
      </c>
      <c r="T56" s="14">
        <f t="shared" si="14"/>
        <v>2</v>
      </c>
      <c r="U56" s="14">
        <f t="shared" si="14"/>
        <v>1</v>
      </c>
      <c r="V56" s="14">
        <f t="shared" si="14"/>
        <v>3</v>
      </c>
      <c r="W56" s="14">
        <f t="shared" si="14"/>
        <v>2</v>
      </c>
      <c r="X56" s="14">
        <f t="shared" si="14"/>
        <v>4</v>
      </c>
      <c r="Y56" s="14">
        <f t="shared" si="14"/>
        <v>18</v>
      </c>
      <c r="Z56" s="14">
        <f t="shared" si="14"/>
        <v>5</v>
      </c>
      <c r="AA56" s="14">
        <f t="shared" si="14"/>
        <v>12</v>
      </c>
      <c r="AB56" s="14">
        <f t="shared" si="14"/>
        <v>32</v>
      </c>
      <c r="AC56" s="14">
        <f t="shared" si="14"/>
        <v>180</v>
      </c>
      <c r="AD56" s="14">
        <f t="shared" si="14"/>
        <v>68</v>
      </c>
      <c r="AE56" s="14">
        <f t="shared" si="14"/>
        <v>12</v>
      </c>
      <c r="AF56" s="14">
        <f t="shared" si="14"/>
        <v>2</v>
      </c>
      <c r="AG56" s="14">
        <f t="shared" si="14"/>
        <v>3</v>
      </c>
      <c r="AH56" s="14">
        <f t="shared" si="14"/>
        <v>4</v>
      </c>
      <c r="AI56" s="14">
        <f t="shared" si="14"/>
        <v>26</v>
      </c>
      <c r="AJ56" s="14">
        <f t="shared" si="14"/>
        <v>30</v>
      </c>
      <c r="AK56" s="14">
        <f t="shared" si="14"/>
        <v>7</v>
      </c>
      <c r="AL56" s="14">
        <f t="shared" si="14"/>
        <v>217</v>
      </c>
      <c r="AM56" s="14">
        <f t="shared" si="14"/>
        <v>156</v>
      </c>
      <c r="AN56" s="14">
        <f t="shared" si="14"/>
        <v>49</v>
      </c>
      <c r="AO56" s="14">
        <f t="shared" si="14"/>
        <v>10</v>
      </c>
      <c r="AP56" s="14">
        <f t="shared" si="14"/>
        <v>0</v>
      </c>
      <c r="AQ56" s="14">
        <f t="shared" si="14"/>
        <v>2</v>
      </c>
      <c r="AR56" s="14">
        <f t="shared" si="14"/>
        <v>1</v>
      </c>
      <c r="AS56" s="14">
        <f t="shared" si="14"/>
        <v>0</v>
      </c>
      <c r="AT56" s="14">
        <f t="shared" si="14"/>
        <v>6</v>
      </c>
      <c r="AU56" s="14">
        <f t="shared" si="14"/>
        <v>0</v>
      </c>
      <c r="AV56" s="14">
        <f t="shared" si="14"/>
        <v>0</v>
      </c>
      <c r="AW56" s="14">
        <f t="shared" si="14"/>
        <v>208</v>
      </c>
      <c r="AX56" s="14"/>
      <c r="AY56" s="14"/>
      <c r="AZ56" s="14"/>
      <c r="BA56" s="14"/>
      <c r="BB56" s="14"/>
      <c r="BC56" s="15"/>
    </row>
    <row r="57" spans="1:55" ht="13.5">
      <c r="A57" s="36" t="s">
        <v>103</v>
      </c>
      <c r="B57" s="17">
        <f aca="true" t="shared" si="15" ref="B57:B64">SUM(C57:AW57)</f>
        <v>80</v>
      </c>
      <c r="C57" s="18">
        <v>1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>
        <v>3</v>
      </c>
      <c r="O57" s="18">
        <v>3</v>
      </c>
      <c r="P57" s="18">
        <v>3</v>
      </c>
      <c r="Q57" s="18"/>
      <c r="R57" s="18"/>
      <c r="S57" s="18"/>
      <c r="T57" s="18"/>
      <c r="U57" s="18"/>
      <c r="V57" s="18"/>
      <c r="W57" s="18"/>
      <c r="X57" s="18"/>
      <c r="Y57" s="18"/>
      <c r="Z57" s="18">
        <v>1</v>
      </c>
      <c r="AA57" s="18">
        <v>1</v>
      </c>
      <c r="AB57" s="18">
        <v>7</v>
      </c>
      <c r="AC57" s="18">
        <v>15</v>
      </c>
      <c r="AD57" s="18">
        <v>9</v>
      </c>
      <c r="AE57" s="18"/>
      <c r="AF57" s="18"/>
      <c r="AG57" s="18"/>
      <c r="AH57" s="18"/>
      <c r="AI57" s="18">
        <v>1</v>
      </c>
      <c r="AJ57" s="18">
        <v>2</v>
      </c>
      <c r="AK57" s="18"/>
      <c r="AL57" s="18">
        <v>12</v>
      </c>
      <c r="AM57" s="18">
        <v>13</v>
      </c>
      <c r="AN57" s="18">
        <v>3</v>
      </c>
      <c r="AO57" s="18">
        <v>1</v>
      </c>
      <c r="AP57" s="18"/>
      <c r="AQ57" s="18"/>
      <c r="AR57" s="18"/>
      <c r="AS57" s="18"/>
      <c r="AT57" s="18"/>
      <c r="AU57" s="18"/>
      <c r="AV57" s="18"/>
      <c r="AW57" s="18">
        <v>5</v>
      </c>
      <c r="AX57" s="18"/>
      <c r="AY57" s="18"/>
      <c r="AZ57" s="18"/>
      <c r="BA57" s="18"/>
      <c r="BB57" s="18"/>
      <c r="BC57" s="19"/>
    </row>
    <row r="58" spans="1:55" ht="13.5">
      <c r="A58" s="36" t="s">
        <v>104</v>
      </c>
      <c r="B58" s="17">
        <f t="shared" si="15"/>
        <v>117</v>
      </c>
      <c r="C58" s="18"/>
      <c r="D58" s="18"/>
      <c r="E58" s="18"/>
      <c r="F58" s="18"/>
      <c r="G58" s="18"/>
      <c r="H58" s="18"/>
      <c r="I58" s="18"/>
      <c r="J58" s="18">
        <v>1</v>
      </c>
      <c r="K58" s="18"/>
      <c r="L58" s="18"/>
      <c r="M58" s="18">
        <v>1</v>
      </c>
      <c r="N58" s="18"/>
      <c r="O58" s="18">
        <v>11</v>
      </c>
      <c r="P58" s="18">
        <v>2</v>
      </c>
      <c r="Q58" s="18"/>
      <c r="R58" s="18"/>
      <c r="S58" s="18"/>
      <c r="T58" s="18"/>
      <c r="U58" s="18"/>
      <c r="V58" s="18"/>
      <c r="W58" s="18">
        <v>1</v>
      </c>
      <c r="X58" s="18"/>
      <c r="Y58" s="18">
        <v>3</v>
      </c>
      <c r="Z58" s="18"/>
      <c r="AA58" s="18">
        <v>1</v>
      </c>
      <c r="AB58" s="18">
        <v>5</v>
      </c>
      <c r="AC58" s="18">
        <v>15</v>
      </c>
      <c r="AD58" s="18">
        <v>8</v>
      </c>
      <c r="AE58" s="18">
        <v>1</v>
      </c>
      <c r="AF58" s="18"/>
      <c r="AG58" s="18">
        <v>2</v>
      </c>
      <c r="AH58" s="18">
        <v>1</v>
      </c>
      <c r="AI58" s="18">
        <v>3</v>
      </c>
      <c r="AJ58" s="18">
        <v>5</v>
      </c>
      <c r="AK58" s="18"/>
      <c r="AL58" s="18">
        <v>34</v>
      </c>
      <c r="AM58" s="18">
        <v>11</v>
      </c>
      <c r="AN58" s="18">
        <v>3</v>
      </c>
      <c r="AO58" s="18">
        <v>2</v>
      </c>
      <c r="AP58" s="18"/>
      <c r="AQ58" s="18"/>
      <c r="AR58" s="18"/>
      <c r="AS58" s="18"/>
      <c r="AT58" s="18">
        <v>1</v>
      </c>
      <c r="AU58" s="18"/>
      <c r="AV58" s="18"/>
      <c r="AW58" s="18">
        <v>6</v>
      </c>
      <c r="AX58" s="18"/>
      <c r="AY58" s="18"/>
      <c r="AZ58" s="18"/>
      <c r="BA58" s="18"/>
      <c r="BB58" s="18"/>
      <c r="BC58" s="19"/>
    </row>
    <row r="59" spans="1:55" ht="13.5">
      <c r="A59" s="36" t="s">
        <v>105</v>
      </c>
      <c r="B59" s="17">
        <f t="shared" si="15"/>
        <v>498</v>
      </c>
      <c r="C59" s="18"/>
      <c r="D59" s="18"/>
      <c r="E59" s="18">
        <v>2</v>
      </c>
      <c r="F59" s="18"/>
      <c r="G59" s="18">
        <v>1</v>
      </c>
      <c r="H59" s="18"/>
      <c r="I59" s="18"/>
      <c r="J59" s="18">
        <v>2</v>
      </c>
      <c r="K59" s="18"/>
      <c r="L59" s="18"/>
      <c r="M59" s="18">
        <v>7</v>
      </c>
      <c r="N59" s="18">
        <v>3</v>
      </c>
      <c r="O59" s="18">
        <v>22</v>
      </c>
      <c r="P59" s="18">
        <v>9</v>
      </c>
      <c r="Q59" s="18"/>
      <c r="R59" s="18"/>
      <c r="S59" s="18">
        <v>1</v>
      </c>
      <c r="T59" s="18">
        <v>2</v>
      </c>
      <c r="U59" s="18">
        <v>1</v>
      </c>
      <c r="V59" s="18">
        <v>3</v>
      </c>
      <c r="W59" s="18">
        <v>1</v>
      </c>
      <c r="X59" s="18"/>
      <c r="Y59" s="18">
        <v>7</v>
      </c>
      <c r="Z59" s="18">
        <v>4</v>
      </c>
      <c r="AA59" s="18">
        <v>3</v>
      </c>
      <c r="AB59" s="18">
        <v>11</v>
      </c>
      <c r="AC59" s="18">
        <v>67</v>
      </c>
      <c r="AD59" s="18">
        <v>20</v>
      </c>
      <c r="AE59" s="18">
        <v>5</v>
      </c>
      <c r="AF59" s="18">
        <v>2</v>
      </c>
      <c r="AG59" s="18">
        <v>1</v>
      </c>
      <c r="AH59" s="18">
        <v>1</v>
      </c>
      <c r="AI59" s="18">
        <v>6</v>
      </c>
      <c r="AJ59" s="18">
        <v>6</v>
      </c>
      <c r="AK59" s="18">
        <v>2</v>
      </c>
      <c r="AL59" s="18">
        <v>86</v>
      </c>
      <c r="AM59" s="18">
        <v>85</v>
      </c>
      <c r="AN59" s="18">
        <v>18</v>
      </c>
      <c r="AO59" s="18">
        <v>5</v>
      </c>
      <c r="AP59" s="18"/>
      <c r="AQ59" s="18">
        <v>2</v>
      </c>
      <c r="AR59" s="18">
        <v>1</v>
      </c>
      <c r="AS59" s="18"/>
      <c r="AT59" s="18">
        <v>1</v>
      </c>
      <c r="AU59" s="18"/>
      <c r="AV59" s="18"/>
      <c r="AW59" s="18">
        <v>111</v>
      </c>
      <c r="AX59" s="18"/>
      <c r="AY59" s="18"/>
      <c r="AZ59" s="18"/>
      <c r="BA59" s="18"/>
      <c r="BB59" s="18"/>
      <c r="BC59" s="19"/>
    </row>
    <row r="60" spans="1:55" ht="13.5">
      <c r="A60" s="36" t="s">
        <v>106</v>
      </c>
      <c r="B60" s="17">
        <f t="shared" si="15"/>
        <v>107</v>
      </c>
      <c r="C60" s="18">
        <v>2</v>
      </c>
      <c r="D60" s="18"/>
      <c r="E60" s="18"/>
      <c r="F60" s="18"/>
      <c r="G60" s="18">
        <v>1</v>
      </c>
      <c r="H60" s="18"/>
      <c r="I60" s="18"/>
      <c r="J60" s="18"/>
      <c r="K60" s="18"/>
      <c r="L60" s="18"/>
      <c r="M60" s="18">
        <v>1</v>
      </c>
      <c r="N60" s="18">
        <v>1</v>
      </c>
      <c r="O60" s="18"/>
      <c r="P60" s="18">
        <v>2</v>
      </c>
      <c r="Q60" s="18"/>
      <c r="R60" s="18"/>
      <c r="S60" s="18"/>
      <c r="T60" s="18"/>
      <c r="U60" s="18"/>
      <c r="V60" s="18"/>
      <c r="W60" s="18"/>
      <c r="X60" s="18">
        <v>1</v>
      </c>
      <c r="Y60" s="18">
        <v>3</v>
      </c>
      <c r="Z60" s="18"/>
      <c r="AA60" s="18"/>
      <c r="AB60" s="18">
        <v>1</v>
      </c>
      <c r="AC60" s="18">
        <v>16</v>
      </c>
      <c r="AD60" s="18">
        <v>8</v>
      </c>
      <c r="AE60" s="18">
        <v>2</v>
      </c>
      <c r="AF60" s="18"/>
      <c r="AG60" s="18"/>
      <c r="AH60" s="18"/>
      <c r="AI60" s="18">
        <v>4</v>
      </c>
      <c r="AJ60" s="18"/>
      <c r="AK60" s="18">
        <v>1</v>
      </c>
      <c r="AL60" s="18">
        <v>30</v>
      </c>
      <c r="AM60" s="18">
        <v>15</v>
      </c>
      <c r="AN60" s="18">
        <v>3</v>
      </c>
      <c r="AO60" s="18">
        <v>1</v>
      </c>
      <c r="AP60" s="18"/>
      <c r="AQ60" s="18"/>
      <c r="AR60" s="18"/>
      <c r="AS60" s="18"/>
      <c r="AT60" s="18">
        <v>4</v>
      </c>
      <c r="AU60" s="18"/>
      <c r="AV60" s="18"/>
      <c r="AW60" s="18">
        <v>11</v>
      </c>
      <c r="AX60" s="18"/>
      <c r="AY60" s="18"/>
      <c r="AZ60" s="18"/>
      <c r="BA60" s="18"/>
      <c r="BB60" s="18"/>
      <c r="BC60" s="19"/>
    </row>
    <row r="61" spans="1:55" ht="13.5">
      <c r="A61" s="36" t="s">
        <v>107</v>
      </c>
      <c r="B61" s="17">
        <f t="shared" si="15"/>
        <v>70</v>
      </c>
      <c r="C61" s="18"/>
      <c r="D61" s="18"/>
      <c r="E61" s="18"/>
      <c r="F61" s="18"/>
      <c r="G61" s="18">
        <v>1</v>
      </c>
      <c r="H61" s="18"/>
      <c r="I61" s="18"/>
      <c r="J61" s="18"/>
      <c r="K61" s="18"/>
      <c r="L61" s="18"/>
      <c r="M61" s="18">
        <v>1</v>
      </c>
      <c r="N61" s="18">
        <v>3</v>
      </c>
      <c r="O61" s="18">
        <v>2</v>
      </c>
      <c r="P61" s="18">
        <v>2</v>
      </c>
      <c r="Q61" s="18"/>
      <c r="R61" s="18"/>
      <c r="S61" s="18"/>
      <c r="T61" s="18"/>
      <c r="U61" s="18"/>
      <c r="V61" s="18"/>
      <c r="W61" s="18"/>
      <c r="X61" s="18">
        <v>1</v>
      </c>
      <c r="Y61" s="18"/>
      <c r="Z61" s="18"/>
      <c r="AA61" s="18">
        <v>1</v>
      </c>
      <c r="AB61" s="18"/>
      <c r="AC61" s="18">
        <v>22</v>
      </c>
      <c r="AD61" s="18">
        <v>4</v>
      </c>
      <c r="AE61" s="18">
        <v>1</v>
      </c>
      <c r="AF61" s="18"/>
      <c r="AG61" s="18"/>
      <c r="AH61" s="18"/>
      <c r="AI61" s="18"/>
      <c r="AJ61" s="18">
        <v>5</v>
      </c>
      <c r="AK61" s="18">
        <v>1</v>
      </c>
      <c r="AL61" s="18">
        <v>19</v>
      </c>
      <c r="AM61" s="18">
        <v>6</v>
      </c>
      <c r="AN61" s="18">
        <v>1</v>
      </c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9"/>
    </row>
    <row r="62" spans="1:55" ht="13.5">
      <c r="A62" s="36" t="s">
        <v>108</v>
      </c>
      <c r="B62" s="17">
        <f t="shared" si="15"/>
        <v>244</v>
      </c>
      <c r="C62" s="18"/>
      <c r="D62" s="18">
        <v>1</v>
      </c>
      <c r="E62" s="18"/>
      <c r="F62" s="18"/>
      <c r="G62" s="18"/>
      <c r="H62" s="18"/>
      <c r="I62" s="18"/>
      <c r="J62" s="18">
        <v>1</v>
      </c>
      <c r="K62" s="18">
        <v>2</v>
      </c>
      <c r="L62" s="18"/>
      <c r="M62" s="18">
        <v>3</v>
      </c>
      <c r="N62" s="18">
        <v>5</v>
      </c>
      <c r="O62" s="18">
        <v>16</v>
      </c>
      <c r="P62" s="18">
        <v>6</v>
      </c>
      <c r="Q62" s="18"/>
      <c r="R62" s="18">
        <v>1</v>
      </c>
      <c r="S62" s="18"/>
      <c r="T62" s="18"/>
      <c r="U62" s="18"/>
      <c r="V62" s="18"/>
      <c r="W62" s="18"/>
      <c r="X62" s="18">
        <v>2</v>
      </c>
      <c r="Y62" s="18">
        <v>2</v>
      </c>
      <c r="Z62" s="18"/>
      <c r="AA62" s="18">
        <v>1</v>
      </c>
      <c r="AB62" s="18">
        <v>7</v>
      </c>
      <c r="AC62" s="18">
        <v>34</v>
      </c>
      <c r="AD62" s="18">
        <v>12</v>
      </c>
      <c r="AE62" s="18">
        <v>2</v>
      </c>
      <c r="AF62" s="18"/>
      <c r="AG62" s="18"/>
      <c r="AH62" s="18">
        <v>2</v>
      </c>
      <c r="AI62" s="18">
        <v>9</v>
      </c>
      <c r="AJ62" s="18">
        <v>9</v>
      </c>
      <c r="AK62" s="18">
        <v>2</v>
      </c>
      <c r="AL62" s="18">
        <v>22</v>
      </c>
      <c r="AM62" s="18">
        <v>16</v>
      </c>
      <c r="AN62" s="18">
        <v>16</v>
      </c>
      <c r="AO62" s="18">
        <v>1</v>
      </c>
      <c r="AP62" s="18"/>
      <c r="AQ62" s="18"/>
      <c r="AR62" s="18"/>
      <c r="AS62" s="18"/>
      <c r="AT62" s="18"/>
      <c r="AU62" s="18"/>
      <c r="AV62" s="18"/>
      <c r="AW62" s="18">
        <v>72</v>
      </c>
      <c r="AX62" s="18"/>
      <c r="AY62" s="18"/>
      <c r="AZ62" s="18"/>
      <c r="BA62" s="18"/>
      <c r="BB62" s="18"/>
      <c r="BC62" s="19"/>
    </row>
    <row r="63" spans="1:55" ht="13.5">
      <c r="A63" s="36" t="s">
        <v>109</v>
      </c>
      <c r="B63" s="17">
        <f t="shared" si="15"/>
        <v>38</v>
      </c>
      <c r="C63" s="18">
        <v>1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>
        <v>1</v>
      </c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>
        <v>2</v>
      </c>
      <c r="Z63" s="18"/>
      <c r="AA63" s="18">
        <v>5</v>
      </c>
      <c r="AB63" s="18">
        <v>1</v>
      </c>
      <c r="AC63" s="18">
        <v>3</v>
      </c>
      <c r="AD63" s="18">
        <v>2</v>
      </c>
      <c r="AE63" s="18"/>
      <c r="AF63" s="18"/>
      <c r="AG63" s="18"/>
      <c r="AH63" s="18"/>
      <c r="AI63" s="18"/>
      <c r="AJ63" s="18">
        <v>3</v>
      </c>
      <c r="AK63" s="18">
        <v>1</v>
      </c>
      <c r="AL63" s="18">
        <v>8</v>
      </c>
      <c r="AM63" s="18">
        <v>7</v>
      </c>
      <c r="AN63" s="18">
        <v>4</v>
      </c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9"/>
    </row>
    <row r="64" spans="1:55" ht="14.25" thickBot="1">
      <c r="A64" s="42" t="s">
        <v>0</v>
      </c>
      <c r="B64" s="43">
        <f t="shared" si="15"/>
        <v>33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>
        <v>1</v>
      </c>
      <c r="N64" s="34">
        <v>1</v>
      </c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>
        <v>1</v>
      </c>
      <c r="Z64" s="34"/>
      <c r="AA64" s="34"/>
      <c r="AB64" s="34"/>
      <c r="AC64" s="34">
        <v>8</v>
      </c>
      <c r="AD64" s="34">
        <v>5</v>
      </c>
      <c r="AE64" s="34">
        <v>1</v>
      </c>
      <c r="AF64" s="34"/>
      <c r="AG64" s="34"/>
      <c r="AH64" s="34"/>
      <c r="AI64" s="34">
        <v>3</v>
      </c>
      <c r="AJ64" s="34"/>
      <c r="AK64" s="34"/>
      <c r="AL64" s="34">
        <v>6</v>
      </c>
      <c r="AM64" s="34">
        <v>3</v>
      </c>
      <c r="AN64" s="34">
        <v>1</v>
      </c>
      <c r="AO64" s="34"/>
      <c r="AP64" s="34"/>
      <c r="AQ64" s="34"/>
      <c r="AR64" s="34"/>
      <c r="AS64" s="34"/>
      <c r="AT64" s="34"/>
      <c r="AU64" s="34"/>
      <c r="AV64" s="34"/>
      <c r="AW64" s="34">
        <v>3</v>
      </c>
      <c r="AX64" s="34"/>
      <c r="AY64" s="34"/>
      <c r="AZ64" s="34"/>
      <c r="BA64" s="34"/>
      <c r="BB64" s="34"/>
      <c r="BC64" s="35"/>
    </row>
  </sheetData>
  <mergeCells count="61">
    <mergeCell ref="AR3:AT3"/>
    <mergeCell ref="BC4:BC6"/>
    <mergeCell ref="BB4:BB6"/>
    <mergeCell ref="BA4:BA6"/>
    <mergeCell ref="AZ4:AZ6"/>
    <mergeCell ref="AY4:AY6"/>
    <mergeCell ref="AX4:AX6"/>
    <mergeCell ref="BA3:BC3"/>
    <mergeCell ref="AI3:AK3"/>
    <mergeCell ref="Z3:AB3"/>
    <mergeCell ref="Q3:S3"/>
    <mergeCell ref="T4:T6"/>
    <mergeCell ref="S4:S6"/>
    <mergeCell ref="U4:U6"/>
    <mergeCell ref="V4:V6"/>
    <mergeCell ref="W4:W6"/>
    <mergeCell ref="X4:X6"/>
    <mergeCell ref="Y4:Y6"/>
    <mergeCell ref="H3:J3"/>
    <mergeCell ref="P4:P6"/>
    <mergeCell ref="Q4:Q6"/>
    <mergeCell ref="R4:R6"/>
    <mergeCell ref="M4:M6"/>
    <mergeCell ref="N4:N6"/>
    <mergeCell ref="O4:O6"/>
    <mergeCell ref="J4:J6"/>
    <mergeCell ref="K4:K6"/>
    <mergeCell ref="L4:L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W4:AW6"/>
    <mergeCell ref="AS4:AS6"/>
    <mergeCell ref="AT4:AT6"/>
    <mergeCell ref="AU4:AU6"/>
    <mergeCell ref="AV4:AV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4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3" customWidth="1"/>
    <col min="2" max="5" width="14.625" style="102" customWidth="1"/>
    <col min="6" max="6" width="14.625" style="103" customWidth="1"/>
    <col min="7" max="8" width="14.625" style="102" customWidth="1"/>
    <col min="9" max="16384" width="9.00390625" style="102" customWidth="1"/>
  </cols>
  <sheetData>
    <row r="1" spans="1:5" ht="14.25">
      <c r="A1" s="102" t="s">
        <v>290</v>
      </c>
      <c r="E1" s="182"/>
    </row>
    <row r="2" ht="10.5" customHeight="1">
      <c r="A2" s="102"/>
    </row>
    <row r="3" ht="15" thickBot="1">
      <c r="A3" s="102" t="s">
        <v>261</v>
      </c>
    </row>
    <row r="4" spans="1:8" ht="14.25">
      <c r="A4" s="104" t="s">
        <v>262</v>
      </c>
      <c r="B4" s="105" t="s">
        <v>5</v>
      </c>
      <c r="C4" s="105" t="s">
        <v>232</v>
      </c>
      <c r="D4" s="105" t="s">
        <v>233</v>
      </c>
      <c r="E4" s="106" t="s">
        <v>262</v>
      </c>
      <c r="F4" s="106" t="s">
        <v>5</v>
      </c>
      <c r="G4" s="106" t="s">
        <v>232</v>
      </c>
      <c r="H4" s="107" t="s">
        <v>233</v>
      </c>
    </row>
    <row r="5" spans="1:8" ht="14.25">
      <c r="A5" s="108" t="s">
        <v>5</v>
      </c>
      <c r="B5" s="109">
        <f>SUM(B7,B14,B21,B28,B35,B42,B49,B56,B63,B70,B77,F7,F14,F21,F28,F35,F42,F49,F56,F63,F70,F71)</f>
        <v>1416</v>
      </c>
      <c r="C5" s="109">
        <f>SUM(C7,C14,C21,C28,C35,C42,C49,C56,C63,C70,C77,G7,G14,G21,G28,G35,G42,G49,G56,G63,G70,G71)</f>
        <v>847</v>
      </c>
      <c r="D5" s="110">
        <f>SUM(D7,D14,D21,D28,D35,D42,D49,D56,D63,D70,D77,H7,H14,H21,H28,H35,H42,H49,H56,H63,H70,H71)</f>
        <v>569</v>
      </c>
      <c r="E5" s="111"/>
      <c r="F5" s="112"/>
      <c r="G5" s="111"/>
      <c r="H5" s="111"/>
    </row>
    <row r="6" spans="1:8" ht="10.5" customHeight="1">
      <c r="A6" s="113"/>
      <c r="B6" s="114"/>
      <c r="C6" s="114"/>
      <c r="D6" s="114"/>
      <c r="E6" s="111"/>
      <c r="F6" s="112"/>
      <c r="G6" s="111"/>
      <c r="H6" s="111"/>
    </row>
    <row r="7" spans="1:9" ht="14.25">
      <c r="A7" s="116" t="s">
        <v>240</v>
      </c>
      <c r="B7" s="140">
        <v>85</v>
      </c>
      <c r="C7" s="140">
        <v>41</v>
      </c>
      <c r="D7" s="140">
        <v>44</v>
      </c>
      <c r="E7" s="118" t="s">
        <v>241</v>
      </c>
      <c r="F7" s="139">
        <v>32</v>
      </c>
      <c r="G7" s="140">
        <v>22</v>
      </c>
      <c r="H7" s="141">
        <v>10</v>
      </c>
      <c r="I7" s="120"/>
    </row>
    <row r="8" spans="1:9" ht="14.25">
      <c r="A8" s="116">
        <v>0</v>
      </c>
      <c r="B8" s="140">
        <v>10</v>
      </c>
      <c r="C8" s="140">
        <v>4</v>
      </c>
      <c r="D8" s="140">
        <v>6</v>
      </c>
      <c r="E8" s="118">
        <v>55</v>
      </c>
      <c r="F8" s="139">
        <v>8</v>
      </c>
      <c r="G8" s="140">
        <v>4</v>
      </c>
      <c r="H8" s="141">
        <v>4</v>
      </c>
      <c r="I8" s="120"/>
    </row>
    <row r="9" spans="1:9" ht="14.25">
      <c r="A9" s="116">
        <v>1</v>
      </c>
      <c r="B9" s="140">
        <v>25</v>
      </c>
      <c r="C9" s="140">
        <v>13</v>
      </c>
      <c r="D9" s="140">
        <v>12</v>
      </c>
      <c r="E9" s="118">
        <v>56</v>
      </c>
      <c r="F9" s="139">
        <v>7</v>
      </c>
      <c r="G9" s="140">
        <v>2</v>
      </c>
      <c r="H9" s="141">
        <v>5</v>
      </c>
      <c r="I9" s="120"/>
    </row>
    <row r="10" spans="1:9" ht="14.25">
      <c r="A10" s="116">
        <v>2</v>
      </c>
      <c r="B10" s="140">
        <v>12</v>
      </c>
      <c r="C10" s="140">
        <v>5</v>
      </c>
      <c r="D10" s="140">
        <v>7</v>
      </c>
      <c r="E10" s="118">
        <v>57</v>
      </c>
      <c r="F10" s="139">
        <v>6</v>
      </c>
      <c r="G10" s="140">
        <v>5</v>
      </c>
      <c r="H10" s="141">
        <v>1</v>
      </c>
      <c r="I10" s="120"/>
    </row>
    <row r="11" spans="1:9" ht="14.25">
      <c r="A11" s="116">
        <v>3</v>
      </c>
      <c r="B11" s="140">
        <v>23</v>
      </c>
      <c r="C11" s="140">
        <v>11</v>
      </c>
      <c r="D11" s="140">
        <v>12</v>
      </c>
      <c r="E11" s="118">
        <v>58</v>
      </c>
      <c r="F11" s="139">
        <v>5</v>
      </c>
      <c r="G11" s="140">
        <v>5</v>
      </c>
      <c r="H11" s="141">
        <v>0</v>
      </c>
      <c r="I11" s="120"/>
    </row>
    <row r="12" spans="1:9" ht="14.25">
      <c r="A12" s="121">
        <v>4</v>
      </c>
      <c r="B12" s="137">
        <v>15</v>
      </c>
      <c r="C12" s="137">
        <v>8</v>
      </c>
      <c r="D12" s="137">
        <v>7</v>
      </c>
      <c r="E12" s="123">
        <v>59</v>
      </c>
      <c r="F12" s="136">
        <v>6</v>
      </c>
      <c r="G12" s="137">
        <v>6</v>
      </c>
      <c r="H12" s="138">
        <v>0</v>
      </c>
      <c r="I12" s="120"/>
    </row>
    <row r="13" spans="1:9" ht="10.5" customHeight="1">
      <c r="A13" s="116"/>
      <c r="B13" s="140"/>
      <c r="C13" s="140"/>
      <c r="D13" s="140"/>
      <c r="E13" s="118"/>
      <c r="F13" s="139"/>
      <c r="G13" s="140"/>
      <c r="H13" s="141"/>
      <c r="I13" s="120"/>
    </row>
    <row r="14" spans="1:9" ht="14.25">
      <c r="A14" s="116" t="s">
        <v>242</v>
      </c>
      <c r="B14" s="140">
        <v>54</v>
      </c>
      <c r="C14" s="140">
        <v>26</v>
      </c>
      <c r="D14" s="140">
        <v>28</v>
      </c>
      <c r="E14" s="118" t="s">
        <v>243</v>
      </c>
      <c r="F14" s="139">
        <v>6</v>
      </c>
      <c r="G14" s="140">
        <v>5</v>
      </c>
      <c r="H14" s="141">
        <v>1</v>
      </c>
      <c r="I14" s="120"/>
    </row>
    <row r="15" spans="1:9" ht="14.25">
      <c r="A15" s="116">
        <v>5</v>
      </c>
      <c r="B15" s="140">
        <v>10</v>
      </c>
      <c r="C15" s="140">
        <v>4</v>
      </c>
      <c r="D15" s="140">
        <v>6</v>
      </c>
      <c r="E15" s="118">
        <v>60</v>
      </c>
      <c r="F15" s="139">
        <v>2</v>
      </c>
      <c r="G15" s="140">
        <v>1</v>
      </c>
      <c r="H15" s="141">
        <v>1</v>
      </c>
      <c r="I15" s="120"/>
    </row>
    <row r="16" spans="1:9" ht="14.25">
      <c r="A16" s="116">
        <v>6</v>
      </c>
      <c r="B16" s="140">
        <v>13</v>
      </c>
      <c r="C16" s="140">
        <v>6</v>
      </c>
      <c r="D16" s="140">
        <v>7</v>
      </c>
      <c r="E16" s="118">
        <v>61</v>
      </c>
      <c r="F16" s="139">
        <v>2</v>
      </c>
      <c r="G16" s="140">
        <v>2</v>
      </c>
      <c r="H16" s="141">
        <v>0</v>
      </c>
      <c r="I16" s="120"/>
    </row>
    <row r="17" spans="1:9" ht="14.25">
      <c r="A17" s="116">
        <v>7</v>
      </c>
      <c r="B17" s="140">
        <v>12</v>
      </c>
      <c r="C17" s="140">
        <v>5</v>
      </c>
      <c r="D17" s="140">
        <v>7</v>
      </c>
      <c r="E17" s="118">
        <v>62</v>
      </c>
      <c r="F17" s="139" t="s">
        <v>209</v>
      </c>
      <c r="G17" s="140" t="s">
        <v>209</v>
      </c>
      <c r="H17" s="141" t="s">
        <v>209</v>
      </c>
      <c r="I17" s="120"/>
    </row>
    <row r="18" spans="1:9" ht="14.25">
      <c r="A18" s="116">
        <v>8</v>
      </c>
      <c r="B18" s="140">
        <v>7</v>
      </c>
      <c r="C18" s="140">
        <v>3</v>
      </c>
      <c r="D18" s="140">
        <v>4</v>
      </c>
      <c r="E18" s="118">
        <v>63</v>
      </c>
      <c r="F18" s="139">
        <v>1</v>
      </c>
      <c r="G18" s="140">
        <v>1</v>
      </c>
      <c r="H18" s="141">
        <v>0</v>
      </c>
      <c r="I18" s="120"/>
    </row>
    <row r="19" spans="1:9" ht="14.25">
      <c r="A19" s="121">
        <v>9</v>
      </c>
      <c r="B19" s="137">
        <v>12</v>
      </c>
      <c r="C19" s="137">
        <v>8</v>
      </c>
      <c r="D19" s="137">
        <v>4</v>
      </c>
      <c r="E19" s="123">
        <v>64</v>
      </c>
      <c r="F19" s="136">
        <v>1</v>
      </c>
      <c r="G19" s="137">
        <v>1</v>
      </c>
      <c r="H19" s="138">
        <v>0</v>
      </c>
      <c r="I19" s="120"/>
    </row>
    <row r="20" spans="1:9" ht="10.5" customHeight="1">
      <c r="A20" s="116"/>
      <c r="B20" s="140"/>
      <c r="C20" s="140"/>
      <c r="D20" s="140"/>
      <c r="E20" s="118"/>
      <c r="F20" s="139"/>
      <c r="G20" s="140"/>
      <c r="H20" s="141"/>
      <c r="I20" s="120"/>
    </row>
    <row r="21" spans="1:9" ht="14.25">
      <c r="A21" s="116" t="s">
        <v>244</v>
      </c>
      <c r="B21" s="140">
        <v>28</v>
      </c>
      <c r="C21" s="140">
        <v>11</v>
      </c>
      <c r="D21" s="140">
        <v>17</v>
      </c>
      <c r="E21" s="118" t="s">
        <v>245</v>
      </c>
      <c r="F21" s="139">
        <v>4</v>
      </c>
      <c r="G21" s="140">
        <v>3</v>
      </c>
      <c r="H21" s="141">
        <v>1</v>
      </c>
      <c r="I21" s="120"/>
    </row>
    <row r="22" spans="1:9" ht="14.25">
      <c r="A22" s="116">
        <v>10</v>
      </c>
      <c r="B22" s="140">
        <v>6</v>
      </c>
      <c r="C22" s="140">
        <v>2</v>
      </c>
      <c r="D22" s="140">
        <v>4</v>
      </c>
      <c r="E22" s="118">
        <v>65</v>
      </c>
      <c r="F22" s="139">
        <v>1</v>
      </c>
      <c r="G22" s="140">
        <v>1</v>
      </c>
      <c r="H22" s="141">
        <v>0</v>
      </c>
      <c r="I22" s="120"/>
    </row>
    <row r="23" spans="1:9" ht="14.25">
      <c r="A23" s="116">
        <v>11</v>
      </c>
      <c r="B23" s="140">
        <v>4</v>
      </c>
      <c r="C23" s="140">
        <v>3</v>
      </c>
      <c r="D23" s="140">
        <v>1</v>
      </c>
      <c r="E23" s="118">
        <v>66</v>
      </c>
      <c r="F23" s="139">
        <v>2</v>
      </c>
      <c r="G23" s="140">
        <v>1</v>
      </c>
      <c r="H23" s="141">
        <v>1</v>
      </c>
      <c r="I23" s="120"/>
    </row>
    <row r="24" spans="1:9" ht="14.25">
      <c r="A24" s="116">
        <v>12</v>
      </c>
      <c r="B24" s="140">
        <v>4</v>
      </c>
      <c r="C24" s="140">
        <v>2</v>
      </c>
      <c r="D24" s="140">
        <v>2</v>
      </c>
      <c r="E24" s="118">
        <v>67</v>
      </c>
      <c r="F24" s="139" t="s">
        <v>209</v>
      </c>
      <c r="G24" s="140" t="s">
        <v>209</v>
      </c>
      <c r="H24" s="141" t="s">
        <v>209</v>
      </c>
      <c r="I24" s="120"/>
    </row>
    <row r="25" spans="1:9" ht="14.25">
      <c r="A25" s="116">
        <v>13</v>
      </c>
      <c r="B25" s="140">
        <v>8</v>
      </c>
      <c r="C25" s="140">
        <v>2</v>
      </c>
      <c r="D25" s="140">
        <v>6</v>
      </c>
      <c r="E25" s="118">
        <v>68</v>
      </c>
      <c r="F25" s="139">
        <v>1</v>
      </c>
      <c r="G25" s="140">
        <v>1</v>
      </c>
      <c r="H25" s="141">
        <v>0</v>
      </c>
      <c r="I25" s="120"/>
    </row>
    <row r="26" spans="1:9" ht="14.25">
      <c r="A26" s="121">
        <v>14</v>
      </c>
      <c r="B26" s="137">
        <v>6</v>
      </c>
      <c r="C26" s="137">
        <v>2</v>
      </c>
      <c r="D26" s="137">
        <v>4</v>
      </c>
      <c r="E26" s="123">
        <v>69</v>
      </c>
      <c r="F26" s="136" t="s">
        <v>209</v>
      </c>
      <c r="G26" s="137" t="s">
        <v>209</v>
      </c>
      <c r="H26" s="138" t="s">
        <v>209</v>
      </c>
      <c r="I26" s="120"/>
    </row>
    <row r="27" spans="1:9" ht="10.5" customHeight="1">
      <c r="A27" s="116"/>
      <c r="B27" s="140"/>
      <c r="C27" s="140"/>
      <c r="D27" s="140"/>
      <c r="E27" s="118"/>
      <c r="F27" s="139"/>
      <c r="G27" s="140"/>
      <c r="H27" s="141"/>
      <c r="I27" s="120"/>
    </row>
    <row r="28" spans="1:9" ht="14.25">
      <c r="A28" s="116" t="s">
        <v>246</v>
      </c>
      <c r="B28" s="140">
        <v>165</v>
      </c>
      <c r="C28" s="140">
        <v>109</v>
      </c>
      <c r="D28" s="140">
        <v>56</v>
      </c>
      <c r="E28" s="118" t="s">
        <v>247</v>
      </c>
      <c r="F28" s="139">
        <v>5</v>
      </c>
      <c r="G28" s="140">
        <v>1</v>
      </c>
      <c r="H28" s="141">
        <v>4</v>
      </c>
      <c r="I28" s="120"/>
    </row>
    <row r="29" spans="1:9" ht="14.25">
      <c r="A29" s="116">
        <v>15</v>
      </c>
      <c r="B29" s="140">
        <v>4</v>
      </c>
      <c r="C29" s="140">
        <v>2</v>
      </c>
      <c r="D29" s="140">
        <v>2</v>
      </c>
      <c r="E29" s="118">
        <v>70</v>
      </c>
      <c r="F29" s="139">
        <v>1</v>
      </c>
      <c r="G29" s="140">
        <v>0</v>
      </c>
      <c r="H29" s="141">
        <v>1</v>
      </c>
      <c r="I29" s="120"/>
    </row>
    <row r="30" spans="1:9" ht="14.25">
      <c r="A30" s="116">
        <v>16</v>
      </c>
      <c r="B30" s="140">
        <v>11</v>
      </c>
      <c r="C30" s="140">
        <v>5</v>
      </c>
      <c r="D30" s="140">
        <v>6</v>
      </c>
      <c r="E30" s="118">
        <v>71</v>
      </c>
      <c r="F30" s="139">
        <v>1</v>
      </c>
      <c r="G30" s="140">
        <v>0</v>
      </c>
      <c r="H30" s="141">
        <v>1</v>
      </c>
      <c r="I30" s="120"/>
    </row>
    <row r="31" spans="1:9" ht="14.25">
      <c r="A31" s="116">
        <v>17</v>
      </c>
      <c r="B31" s="140">
        <v>2</v>
      </c>
      <c r="C31" s="140">
        <v>2</v>
      </c>
      <c r="D31" s="140">
        <v>0</v>
      </c>
      <c r="E31" s="118">
        <v>72</v>
      </c>
      <c r="F31" s="139">
        <v>1</v>
      </c>
      <c r="G31" s="140">
        <v>1</v>
      </c>
      <c r="H31" s="141">
        <v>0</v>
      </c>
      <c r="I31" s="120"/>
    </row>
    <row r="32" spans="1:9" ht="14.25">
      <c r="A32" s="116">
        <v>18</v>
      </c>
      <c r="B32" s="140">
        <v>30</v>
      </c>
      <c r="C32" s="140">
        <v>18</v>
      </c>
      <c r="D32" s="140">
        <v>12</v>
      </c>
      <c r="E32" s="118">
        <v>73</v>
      </c>
      <c r="F32" s="139">
        <v>1</v>
      </c>
      <c r="G32" s="140">
        <v>0</v>
      </c>
      <c r="H32" s="141">
        <v>1</v>
      </c>
      <c r="I32" s="120"/>
    </row>
    <row r="33" spans="1:9" ht="14.25">
      <c r="A33" s="121">
        <v>19</v>
      </c>
      <c r="B33" s="137">
        <v>118</v>
      </c>
      <c r="C33" s="137">
        <v>82</v>
      </c>
      <c r="D33" s="137">
        <v>36</v>
      </c>
      <c r="E33" s="123">
        <v>74</v>
      </c>
      <c r="F33" s="136">
        <v>1</v>
      </c>
      <c r="G33" s="137">
        <v>0</v>
      </c>
      <c r="H33" s="138">
        <v>1</v>
      </c>
      <c r="I33" s="120"/>
    </row>
    <row r="34" spans="1:9" ht="10.5" customHeight="1">
      <c r="A34" s="116"/>
      <c r="B34" s="140"/>
      <c r="C34" s="140"/>
      <c r="D34" s="140"/>
      <c r="E34" s="118"/>
      <c r="F34" s="139"/>
      <c r="G34" s="140"/>
      <c r="H34" s="141"/>
      <c r="I34" s="120"/>
    </row>
    <row r="35" spans="1:9" ht="14.25">
      <c r="A35" s="116" t="s">
        <v>248</v>
      </c>
      <c r="B35" s="140">
        <v>370</v>
      </c>
      <c r="C35" s="140">
        <v>224</v>
      </c>
      <c r="D35" s="140">
        <v>146</v>
      </c>
      <c r="E35" s="118" t="s">
        <v>249</v>
      </c>
      <c r="F35" s="139">
        <v>5</v>
      </c>
      <c r="G35" s="140">
        <v>2</v>
      </c>
      <c r="H35" s="141">
        <v>3</v>
      </c>
      <c r="I35" s="120"/>
    </row>
    <row r="36" spans="1:9" ht="14.25">
      <c r="A36" s="116">
        <v>20</v>
      </c>
      <c r="B36" s="140">
        <v>51</v>
      </c>
      <c r="C36" s="140">
        <v>36</v>
      </c>
      <c r="D36" s="140">
        <v>15</v>
      </c>
      <c r="E36" s="118">
        <v>75</v>
      </c>
      <c r="F36" s="139">
        <v>1</v>
      </c>
      <c r="G36" s="140">
        <v>1</v>
      </c>
      <c r="H36" s="141">
        <v>0</v>
      </c>
      <c r="I36" s="120"/>
    </row>
    <row r="37" spans="1:9" ht="14.25">
      <c r="A37" s="116">
        <v>21</v>
      </c>
      <c r="B37" s="140">
        <v>51</v>
      </c>
      <c r="C37" s="140">
        <v>35</v>
      </c>
      <c r="D37" s="140">
        <v>16</v>
      </c>
      <c r="E37" s="118">
        <v>76</v>
      </c>
      <c r="F37" s="139" t="s">
        <v>209</v>
      </c>
      <c r="G37" s="140" t="s">
        <v>209</v>
      </c>
      <c r="H37" s="141" t="s">
        <v>209</v>
      </c>
      <c r="I37" s="120"/>
    </row>
    <row r="38" spans="1:9" ht="14.25">
      <c r="A38" s="116">
        <v>22</v>
      </c>
      <c r="B38" s="140">
        <v>62</v>
      </c>
      <c r="C38" s="140">
        <v>39</v>
      </c>
      <c r="D38" s="140">
        <v>23</v>
      </c>
      <c r="E38" s="118">
        <v>77</v>
      </c>
      <c r="F38" s="139">
        <v>2</v>
      </c>
      <c r="G38" s="140">
        <v>0</v>
      </c>
      <c r="H38" s="141">
        <v>2</v>
      </c>
      <c r="I38" s="120"/>
    </row>
    <row r="39" spans="1:9" ht="14.25">
      <c r="A39" s="116">
        <v>23</v>
      </c>
      <c r="B39" s="140">
        <v>135</v>
      </c>
      <c r="C39" s="140">
        <v>78</v>
      </c>
      <c r="D39" s="140">
        <v>57</v>
      </c>
      <c r="E39" s="118">
        <v>78</v>
      </c>
      <c r="F39" s="139">
        <v>1</v>
      </c>
      <c r="G39" s="140">
        <v>1</v>
      </c>
      <c r="H39" s="141">
        <v>0</v>
      </c>
      <c r="I39" s="120"/>
    </row>
    <row r="40" spans="1:9" ht="14.25">
      <c r="A40" s="121">
        <v>24</v>
      </c>
      <c r="B40" s="137">
        <v>71</v>
      </c>
      <c r="C40" s="137">
        <v>36</v>
      </c>
      <c r="D40" s="137">
        <v>35</v>
      </c>
      <c r="E40" s="123">
        <v>79</v>
      </c>
      <c r="F40" s="136">
        <v>1</v>
      </c>
      <c r="G40" s="137">
        <v>0</v>
      </c>
      <c r="H40" s="138">
        <v>1</v>
      </c>
      <c r="I40" s="120"/>
    </row>
    <row r="41" spans="1:9" ht="10.5" customHeight="1">
      <c r="A41" s="116"/>
      <c r="B41" s="140"/>
      <c r="C41" s="140"/>
      <c r="D41" s="140"/>
      <c r="E41" s="118"/>
      <c r="F41" s="139"/>
      <c r="G41" s="140"/>
      <c r="H41" s="141"/>
      <c r="I41" s="120"/>
    </row>
    <row r="42" spans="1:9" ht="14.25">
      <c r="A42" s="116" t="s">
        <v>250</v>
      </c>
      <c r="B42" s="140">
        <v>232</v>
      </c>
      <c r="C42" s="140">
        <v>132</v>
      </c>
      <c r="D42" s="140">
        <v>100</v>
      </c>
      <c r="E42" s="118" t="s">
        <v>251</v>
      </c>
      <c r="F42" s="139">
        <v>8</v>
      </c>
      <c r="G42" s="140">
        <v>2</v>
      </c>
      <c r="H42" s="141">
        <v>6</v>
      </c>
      <c r="I42" s="120"/>
    </row>
    <row r="43" spans="1:9" ht="14.25">
      <c r="A43" s="116">
        <v>25</v>
      </c>
      <c r="B43" s="140">
        <v>54</v>
      </c>
      <c r="C43" s="140">
        <v>33</v>
      </c>
      <c r="D43" s="140">
        <v>21</v>
      </c>
      <c r="E43" s="118">
        <v>80</v>
      </c>
      <c r="F43" s="139" t="s">
        <v>209</v>
      </c>
      <c r="G43" s="140" t="s">
        <v>209</v>
      </c>
      <c r="H43" s="141" t="s">
        <v>209</v>
      </c>
      <c r="I43" s="120"/>
    </row>
    <row r="44" spans="1:9" ht="14.25">
      <c r="A44" s="116">
        <v>26</v>
      </c>
      <c r="B44" s="140">
        <v>56</v>
      </c>
      <c r="C44" s="140">
        <v>33</v>
      </c>
      <c r="D44" s="140">
        <v>23</v>
      </c>
      <c r="E44" s="118">
        <v>81</v>
      </c>
      <c r="F44" s="139">
        <v>3</v>
      </c>
      <c r="G44" s="140">
        <v>2</v>
      </c>
      <c r="H44" s="141">
        <v>1</v>
      </c>
      <c r="I44" s="120"/>
    </row>
    <row r="45" spans="1:9" ht="14.25">
      <c r="A45" s="116">
        <v>27</v>
      </c>
      <c r="B45" s="140">
        <v>50</v>
      </c>
      <c r="C45" s="140">
        <v>30</v>
      </c>
      <c r="D45" s="140">
        <v>20</v>
      </c>
      <c r="E45" s="118">
        <v>82</v>
      </c>
      <c r="F45" s="139">
        <v>2</v>
      </c>
      <c r="G45" s="140">
        <v>0</v>
      </c>
      <c r="H45" s="141">
        <v>2</v>
      </c>
      <c r="I45" s="120"/>
    </row>
    <row r="46" spans="1:9" ht="14.25">
      <c r="A46" s="116">
        <v>28</v>
      </c>
      <c r="B46" s="140">
        <v>36</v>
      </c>
      <c r="C46" s="140">
        <v>18</v>
      </c>
      <c r="D46" s="140">
        <v>18</v>
      </c>
      <c r="E46" s="118">
        <v>83</v>
      </c>
      <c r="F46" s="139" t="s">
        <v>209</v>
      </c>
      <c r="G46" s="140" t="s">
        <v>209</v>
      </c>
      <c r="H46" s="141" t="s">
        <v>209</v>
      </c>
      <c r="I46" s="120"/>
    </row>
    <row r="47" spans="1:9" ht="14.25">
      <c r="A47" s="121">
        <v>29</v>
      </c>
      <c r="B47" s="137">
        <v>36</v>
      </c>
      <c r="C47" s="137">
        <v>18</v>
      </c>
      <c r="D47" s="137">
        <v>18</v>
      </c>
      <c r="E47" s="123">
        <v>84</v>
      </c>
      <c r="F47" s="136">
        <v>3</v>
      </c>
      <c r="G47" s="137">
        <v>0</v>
      </c>
      <c r="H47" s="138">
        <v>3</v>
      </c>
      <c r="I47" s="120"/>
    </row>
    <row r="48" spans="1:9" ht="10.5" customHeight="1">
      <c r="A48" s="116"/>
      <c r="B48" s="140"/>
      <c r="C48" s="140"/>
      <c r="D48" s="140"/>
      <c r="E48" s="118"/>
      <c r="F48" s="139"/>
      <c r="G48" s="140"/>
      <c r="H48" s="141"/>
      <c r="I48" s="120"/>
    </row>
    <row r="49" spans="1:9" ht="14.25">
      <c r="A49" s="116" t="s">
        <v>252</v>
      </c>
      <c r="B49" s="140">
        <v>169</v>
      </c>
      <c r="C49" s="140">
        <v>92</v>
      </c>
      <c r="D49" s="140">
        <v>77</v>
      </c>
      <c r="E49" s="118" t="s">
        <v>253</v>
      </c>
      <c r="F49" s="139">
        <v>4</v>
      </c>
      <c r="G49" s="140">
        <v>1</v>
      </c>
      <c r="H49" s="141">
        <v>3</v>
      </c>
      <c r="I49" s="120"/>
    </row>
    <row r="50" spans="1:9" ht="14.25">
      <c r="A50" s="116">
        <v>30</v>
      </c>
      <c r="B50" s="140">
        <v>31</v>
      </c>
      <c r="C50" s="140">
        <v>12</v>
      </c>
      <c r="D50" s="140">
        <v>19</v>
      </c>
      <c r="E50" s="118">
        <v>85</v>
      </c>
      <c r="F50" s="139" t="s">
        <v>209</v>
      </c>
      <c r="G50" s="140" t="s">
        <v>209</v>
      </c>
      <c r="H50" s="141" t="s">
        <v>209</v>
      </c>
      <c r="I50" s="120"/>
    </row>
    <row r="51" spans="1:9" ht="14.25">
      <c r="A51" s="116">
        <v>31</v>
      </c>
      <c r="B51" s="140">
        <v>41</v>
      </c>
      <c r="C51" s="140">
        <v>22</v>
      </c>
      <c r="D51" s="140">
        <v>19</v>
      </c>
      <c r="E51" s="118">
        <v>86</v>
      </c>
      <c r="F51" s="139">
        <v>1</v>
      </c>
      <c r="G51" s="140">
        <v>0</v>
      </c>
      <c r="H51" s="141">
        <v>1</v>
      </c>
      <c r="I51" s="120"/>
    </row>
    <row r="52" spans="1:9" ht="14.25">
      <c r="A52" s="116">
        <v>32</v>
      </c>
      <c r="B52" s="140">
        <v>32</v>
      </c>
      <c r="C52" s="140">
        <v>19</v>
      </c>
      <c r="D52" s="140">
        <v>13</v>
      </c>
      <c r="E52" s="118">
        <v>87</v>
      </c>
      <c r="F52" s="139">
        <v>1</v>
      </c>
      <c r="G52" s="140">
        <v>1</v>
      </c>
      <c r="H52" s="141">
        <v>0</v>
      </c>
      <c r="I52" s="120"/>
    </row>
    <row r="53" spans="1:9" ht="14.25">
      <c r="A53" s="116">
        <v>33</v>
      </c>
      <c r="B53" s="140">
        <v>30</v>
      </c>
      <c r="C53" s="140">
        <v>16</v>
      </c>
      <c r="D53" s="140">
        <v>14</v>
      </c>
      <c r="E53" s="118">
        <v>88</v>
      </c>
      <c r="F53" s="139">
        <v>2</v>
      </c>
      <c r="G53" s="140">
        <v>0</v>
      </c>
      <c r="H53" s="141">
        <v>2</v>
      </c>
      <c r="I53" s="120"/>
    </row>
    <row r="54" spans="1:9" ht="14.25">
      <c r="A54" s="121">
        <v>34</v>
      </c>
      <c r="B54" s="137">
        <v>35</v>
      </c>
      <c r="C54" s="137">
        <v>23</v>
      </c>
      <c r="D54" s="137">
        <v>12</v>
      </c>
      <c r="E54" s="123">
        <v>89</v>
      </c>
      <c r="F54" s="136"/>
      <c r="G54" s="137"/>
      <c r="H54" s="138"/>
      <c r="I54" s="120"/>
    </row>
    <row r="55" spans="1:9" ht="10.5" customHeight="1">
      <c r="A55" s="116"/>
      <c r="B55" s="140"/>
      <c r="C55" s="140"/>
      <c r="D55" s="140"/>
      <c r="E55" s="118"/>
      <c r="F55" s="139"/>
      <c r="G55" s="140"/>
      <c r="H55" s="141"/>
      <c r="I55" s="120"/>
    </row>
    <row r="56" spans="1:9" ht="14.25">
      <c r="A56" s="116" t="s">
        <v>254</v>
      </c>
      <c r="B56" s="140">
        <v>100</v>
      </c>
      <c r="C56" s="140">
        <v>65</v>
      </c>
      <c r="D56" s="140">
        <v>35</v>
      </c>
      <c r="E56" s="118" t="s">
        <v>255</v>
      </c>
      <c r="F56" s="139"/>
      <c r="G56" s="140"/>
      <c r="H56" s="141"/>
      <c r="I56" s="120"/>
    </row>
    <row r="57" spans="1:9" ht="14.25">
      <c r="A57" s="116">
        <v>35</v>
      </c>
      <c r="B57" s="140">
        <v>24</v>
      </c>
      <c r="C57" s="140">
        <v>16</v>
      </c>
      <c r="D57" s="140">
        <v>8</v>
      </c>
      <c r="E57" s="118">
        <v>90</v>
      </c>
      <c r="F57" s="139"/>
      <c r="G57" s="140"/>
      <c r="H57" s="141"/>
      <c r="I57" s="120"/>
    </row>
    <row r="58" spans="1:9" ht="14.25">
      <c r="A58" s="116">
        <v>36</v>
      </c>
      <c r="B58" s="140">
        <v>20</v>
      </c>
      <c r="C58" s="140">
        <v>13</v>
      </c>
      <c r="D58" s="140">
        <v>7</v>
      </c>
      <c r="E58" s="118">
        <v>91</v>
      </c>
      <c r="F58" s="139"/>
      <c r="G58" s="140"/>
      <c r="H58" s="141"/>
      <c r="I58" s="120"/>
    </row>
    <row r="59" spans="1:9" ht="14.25">
      <c r="A59" s="116">
        <v>37</v>
      </c>
      <c r="B59" s="140">
        <v>17</v>
      </c>
      <c r="C59" s="140">
        <v>11</v>
      </c>
      <c r="D59" s="140">
        <v>6</v>
      </c>
      <c r="E59" s="118">
        <v>92</v>
      </c>
      <c r="F59" s="139"/>
      <c r="G59" s="140"/>
      <c r="H59" s="141"/>
      <c r="I59" s="120"/>
    </row>
    <row r="60" spans="1:9" ht="14.25">
      <c r="A60" s="116">
        <v>38</v>
      </c>
      <c r="B60" s="140">
        <v>20</v>
      </c>
      <c r="C60" s="140">
        <v>12</v>
      </c>
      <c r="D60" s="140">
        <v>8</v>
      </c>
      <c r="E60" s="118">
        <v>93</v>
      </c>
      <c r="F60" s="139"/>
      <c r="G60" s="140"/>
      <c r="H60" s="141"/>
      <c r="I60" s="120"/>
    </row>
    <row r="61" spans="1:9" ht="14.25">
      <c r="A61" s="121">
        <v>39</v>
      </c>
      <c r="B61" s="137">
        <v>19</v>
      </c>
      <c r="C61" s="137">
        <v>13</v>
      </c>
      <c r="D61" s="137">
        <v>6</v>
      </c>
      <c r="E61" s="123">
        <v>94</v>
      </c>
      <c r="F61" s="136"/>
      <c r="G61" s="137"/>
      <c r="H61" s="138"/>
      <c r="I61" s="120"/>
    </row>
    <row r="62" spans="1:9" ht="10.5" customHeight="1">
      <c r="A62" s="116"/>
      <c r="B62" s="140"/>
      <c r="C62" s="140"/>
      <c r="D62" s="140"/>
      <c r="E62" s="118"/>
      <c r="F62" s="139"/>
      <c r="G62" s="140"/>
      <c r="H62" s="141"/>
      <c r="I62" s="120"/>
    </row>
    <row r="63" spans="1:9" ht="14.25">
      <c r="A63" s="116" t="s">
        <v>256</v>
      </c>
      <c r="B63" s="140">
        <v>64</v>
      </c>
      <c r="C63" s="140">
        <v>44</v>
      </c>
      <c r="D63" s="140">
        <v>20</v>
      </c>
      <c r="E63" s="118" t="s">
        <v>257</v>
      </c>
      <c r="F63" s="139"/>
      <c r="G63" s="140"/>
      <c r="H63" s="141"/>
      <c r="I63" s="120"/>
    </row>
    <row r="64" spans="1:9" ht="14.25">
      <c r="A64" s="116">
        <v>40</v>
      </c>
      <c r="B64" s="140">
        <v>13</v>
      </c>
      <c r="C64" s="140">
        <v>10</v>
      </c>
      <c r="D64" s="140">
        <v>3</v>
      </c>
      <c r="E64" s="118">
        <v>95</v>
      </c>
      <c r="F64" s="139"/>
      <c r="G64" s="140"/>
      <c r="H64" s="141"/>
      <c r="I64" s="120"/>
    </row>
    <row r="65" spans="1:9" ht="14.25">
      <c r="A65" s="116">
        <v>41</v>
      </c>
      <c r="B65" s="140">
        <v>16</v>
      </c>
      <c r="C65" s="140">
        <v>11</v>
      </c>
      <c r="D65" s="140">
        <v>5</v>
      </c>
      <c r="E65" s="118">
        <v>96</v>
      </c>
      <c r="F65" s="139"/>
      <c r="G65" s="140"/>
      <c r="H65" s="141"/>
      <c r="I65" s="120"/>
    </row>
    <row r="66" spans="1:9" ht="14.25">
      <c r="A66" s="116">
        <v>42</v>
      </c>
      <c r="B66" s="140">
        <v>9</v>
      </c>
      <c r="C66" s="140">
        <v>4</v>
      </c>
      <c r="D66" s="140">
        <v>5</v>
      </c>
      <c r="E66" s="118">
        <v>97</v>
      </c>
      <c r="F66" s="139"/>
      <c r="G66" s="140"/>
      <c r="H66" s="141"/>
      <c r="I66" s="120"/>
    </row>
    <row r="67" spans="1:9" ht="14.25">
      <c r="A67" s="116">
        <v>43</v>
      </c>
      <c r="B67" s="140">
        <v>10</v>
      </c>
      <c r="C67" s="140">
        <v>8</v>
      </c>
      <c r="D67" s="140">
        <v>2</v>
      </c>
      <c r="E67" s="118">
        <v>98</v>
      </c>
      <c r="F67" s="139"/>
      <c r="G67" s="140"/>
      <c r="H67" s="141"/>
      <c r="I67" s="120"/>
    </row>
    <row r="68" spans="1:9" ht="14.25">
      <c r="A68" s="121">
        <v>44</v>
      </c>
      <c r="B68" s="137">
        <v>16</v>
      </c>
      <c r="C68" s="137">
        <v>11</v>
      </c>
      <c r="D68" s="137">
        <v>5</v>
      </c>
      <c r="E68" s="123">
        <v>99</v>
      </c>
      <c r="F68" s="136"/>
      <c r="G68" s="137"/>
      <c r="H68" s="138"/>
      <c r="I68" s="120"/>
    </row>
    <row r="69" spans="1:9" ht="10.5" customHeight="1">
      <c r="A69" s="116"/>
      <c r="B69" s="140"/>
      <c r="C69" s="140"/>
      <c r="D69" s="140"/>
      <c r="E69" s="118"/>
      <c r="F69" s="139"/>
      <c r="G69" s="140"/>
      <c r="H69" s="141"/>
      <c r="I69" s="120"/>
    </row>
    <row r="70" spans="1:9" ht="14.25">
      <c r="A70" s="116" t="s">
        <v>258</v>
      </c>
      <c r="B70" s="140">
        <v>49</v>
      </c>
      <c r="C70" s="140">
        <v>40</v>
      </c>
      <c r="D70" s="140">
        <v>9</v>
      </c>
      <c r="E70" s="118" t="s">
        <v>263</v>
      </c>
      <c r="F70" s="139"/>
      <c r="G70" s="140"/>
      <c r="H70" s="141"/>
      <c r="I70" s="120"/>
    </row>
    <row r="71" spans="1:9" ht="14.25">
      <c r="A71" s="116">
        <v>45</v>
      </c>
      <c r="B71" s="140">
        <v>10</v>
      </c>
      <c r="C71" s="140">
        <v>9</v>
      </c>
      <c r="D71" s="140">
        <v>1</v>
      </c>
      <c r="E71" s="118" t="s">
        <v>264</v>
      </c>
      <c r="F71" s="139"/>
      <c r="G71" s="140"/>
      <c r="H71" s="141"/>
      <c r="I71" s="120"/>
    </row>
    <row r="72" spans="1:9" ht="14.25">
      <c r="A72" s="116">
        <v>46</v>
      </c>
      <c r="B72" s="140">
        <v>10</v>
      </c>
      <c r="C72" s="140">
        <v>6</v>
      </c>
      <c r="D72" s="140">
        <v>4</v>
      </c>
      <c r="E72" s="118"/>
      <c r="F72" s="119"/>
      <c r="G72" s="117"/>
      <c r="H72" s="111"/>
      <c r="I72" s="120"/>
    </row>
    <row r="73" spans="1:9" ht="14.25">
      <c r="A73" s="116">
        <v>47</v>
      </c>
      <c r="B73" s="140">
        <v>8</v>
      </c>
      <c r="C73" s="140">
        <v>8</v>
      </c>
      <c r="D73" s="140">
        <v>0</v>
      </c>
      <c r="E73" s="118"/>
      <c r="F73" s="118"/>
      <c r="G73" s="117"/>
      <c r="H73" s="111"/>
      <c r="I73" s="120"/>
    </row>
    <row r="74" spans="1:9" ht="14.25">
      <c r="A74" s="116">
        <v>48</v>
      </c>
      <c r="B74" s="140">
        <v>11</v>
      </c>
      <c r="C74" s="140">
        <v>11</v>
      </c>
      <c r="D74" s="140">
        <v>0</v>
      </c>
      <c r="E74" s="118" t="s">
        <v>265</v>
      </c>
      <c r="F74" s="118"/>
      <c r="G74" s="117"/>
      <c r="H74" s="111"/>
      <c r="I74" s="120"/>
    </row>
    <row r="75" spans="1:8" ht="14.25">
      <c r="A75" s="121">
        <v>49</v>
      </c>
      <c r="B75" s="137">
        <v>10</v>
      </c>
      <c r="C75" s="137">
        <v>6</v>
      </c>
      <c r="D75" s="137">
        <v>4</v>
      </c>
      <c r="E75" s="118" t="s">
        <v>266</v>
      </c>
      <c r="F75" s="118"/>
      <c r="G75" s="117"/>
      <c r="H75" s="111"/>
    </row>
    <row r="76" spans="1:8" ht="14.25">
      <c r="A76" s="116"/>
      <c r="B76" s="140"/>
      <c r="C76" s="140"/>
      <c r="D76" s="140"/>
      <c r="E76" s="118" t="s">
        <v>267</v>
      </c>
      <c r="F76" s="119">
        <f>B7+B14+B21</f>
        <v>167</v>
      </c>
      <c r="G76" s="117">
        <f>C7+C14+C21</f>
        <v>78</v>
      </c>
      <c r="H76" s="111">
        <f>D7+D14+D21</f>
        <v>89</v>
      </c>
    </row>
    <row r="77" spans="1:8" ht="14.25">
      <c r="A77" s="116" t="s">
        <v>259</v>
      </c>
      <c r="B77" s="140">
        <v>36</v>
      </c>
      <c r="C77" s="140">
        <v>27</v>
      </c>
      <c r="D77" s="140">
        <v>9</v>
      </c>
      <c r="E77" s="118" t="s">
        <v>268</v>
      </c>
      <c r="F77" s="119">
        <f>B28+B35+B42+B49+B56+B63+B70+B77+F7+F14</f>
        <v>1223</v>
      </c>
      <c r="G77" s="117">
        <f>C28+C35+C42+C49+C56+C63+C70+C77+G7+G14</f>
        <v>760</v>
      </c>
      <c r="H77" s="111">
        <f>D28+D35+D42+D49+D56+D63+D70+D77+H7+H14</f>
        <v>463</v>
      </c>
    </row>
    <row r="78" spans="1:8" ht="14.25">
      <c r="A78" s="116">
        <v>50</v>
      </c>
      <c r="B78" s="140">
        <v>6</v>
      </c>
      <c r="C78" s="140">
        <v>4</v>
      </c>
      <c r="D78" s="140">
        <v>2</v>
      </c>
      <c r="E78" s="118" t="s">
        <v>269</v>
      </c>
      <c r="F78" s="119">
        <f>F21+F28+F35+F42+F49+F56+F63+F70</f>
        <v>26</v>
      </c>
      <c r="G78" s="117">
        <f>G21+G28+G35+G42+G49+G56+G63+G70</f>
        <v>9</v>
      </c>
      <c r="H78" s="111">
        <f>H21+H28+H35+H42+H49+H56+H63+H70</f>
        <v>17</v>
      </c>
    </row>
    <row r="79" spans="1:8" ht="14.25">
      <c r="A79" s="116">
        <v>51</v>
      </c>
      <c r="B79" s="140">
        <v>11</v>
      </c>
      <c r="C79" s="140">
        <v>7</v>
      </c>
      <c r="D79" s="140">
        <v>4</v>
      </c>
      <c r="E79" s="126" t="s">
        <v>270</v>
      </c>
      <c r="F79" s="119"/>
      <c r="G79" s="117"/>
      <c r="H79" s="111"/>
    </row>
    <row r="80" spans="1:8" ht="14.25">
      <c r="A80" s="116">
        <v>52</v>
      </c>
      <c r="B80" s="140">
        <v>4</v>
      </c>
      <c r="C80" s="140">
        <v>3</v>
      </c>
      <c r="D80" s="140">
        <v>1</v>
      </c>
      <c r="E80" s="118" t="s">
        <v>267</v>
      </c>
      <c r="F80" s="127">
        <f>F76/$B$5*100</f>
        <v>11.793785310734464</v>
      </c>
      <c r="G80" s="128">
        <f>G76/$C$5*100</f>
        <v>9.208972845336481</v>
      </c>
      <c r="H80" s="129">
        <f>H76/$D$5*100</f>
        <v>15.641476274165203</v>
      </c>
    </row>
    <row r="81" spans="1:8" ht="14.25">
      <c r="A81" s="116">
        <v>53</v>
      </c>
      <c r="B81" s="140">
        <v>9</v>
      </c>
      <c r="C81" s="140">
        <v>7</v>
      </c>
      <c r="D81" s="140">
        <v>2</v>
      </c>
      <c r="E81" s="118" t="s">
        <v>268</v>
      </c>
      <c r="F81" s="127">
        <f>F77/$B$5*100</f>
        <v>86.37005649717514</v>
      </c>
      <c r="G81" s="128">
        <f>G77/$C$5*100</f>
        <v>89.728453364817</v>
      </c>
      <c r="H81" s="129">
        <f>H77/$D$5*100</f>
        <v>81.37082601054482</v>
      </c>
    </row>
    <row r="82" spans="1:8" ht="15" thickBot="1">
      <c r="A82" s="130">
        <v>54</v>
      </c>
      <c r="B82" s="142">
        <v>6</v>
      </c>
      <c r="C82" s="142">
        <v>6</v>
      </c>
      <c r="D82" s="142">
        <v>0</v>
      </c>
      <c r="E82" s="132" t="s">
        <v>269</v>
      </c>
      <c r="F82" s="133">
        <f>F78/$B$5*100</f>
        <v>1.8361581920903955</v>
      </c>
      <c r="G82" s="134">
        <f>G78/$C$5*100</f>
        <v>1.062573789846517</v>
      </c>
      <c r="H82" s="135">
        <f>H78/$D$5*100</f>
        <v>2.987697715289982</v>
      </c>
    </row>
    <row r="83" ht="14.25">
      <c r="A83" s="184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5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3" customWidth="1"/>
    <col min="2" max="5" width="14.625" style="102" customWidth="1"/>
    <col min="6" max="6" width="14.625" style="103" customWidth="1"/>
    <col min="7" max="8" width="14.625" style="102" customWidth="1"/>
    <col min="9" max="16384" width="9.00390625" style="102" customWidth="1"/>
  </cols>
  <sheetData>
    <row r="1" spans="1:5" ht="14.25">
      <c r="A1" s="102" t="s">
        <v>291</v>
      </c>
      <c r="E1" s="182"/>
    </row>
    <row r="2" ht="10.5" customHeight="1">
      <c r="A2" s="102"/>
    </row>
    <row r="3" ht="15" thickBot="1">
      <c r="A3" s="102" t="s">
        <v>261</v>
      </c>
    </row>
    <row r="4" spans="1:8" ht="14.25">
      <c r="A4" s="104" t="s">
        <v>262</v>
      </c>
      <c r="B4" s="105" t="s">
        <v>5</v>
      </c>
      <c r="C4" s="105" t="s">
        <v>232</v>
      </c>
      <c r="D4" s="105" t="s">
        <v>233</v>
      </c>
      <c r="E4" s="106" t="s">
        <v>262</v>
      </c>
      <c r="F4" s="106" t="s">
        <v>5</v>
      </c>
      <c r="G4" s="106" t="s">
        <v>232</v>
      </c>
      <c r="H4" s="107" t="s">
        <v>233</v>
      </c>
    </row>
    <row r="5" spans="1:8" ht="14.25">
      <c r="A5" s="108" t="s">
        <v>5</v>
      </c>
      <c r="B5" s="109">
        <f>SUM(B7,B14,B21,B28,B35,B42,B49,B56,B63,B70,B77,F7,F14,F21,F28,F35,F42,F49,F56,F63,F70,F71)</f>
        <v>3627</v>
      </c>
      <c r="C5" s="109">
        <f>SUM(C7,C14,C21,C28,C35,C42,C49,C56,C63,C70,C77,G7,G14,G21,G28,G35,G42,G49,G56,G63,G70,G71)</f>
        <v>1999</v>
      </c>
      <c r="D5" s="110">
        <f>SUM(D7,D14,D21,D28,D35,D42,D49,D56,D63,D70,D77,H7,H14,H21,H28,H35,H42,H49,H56,H63,H70,H71)</f>
        <v>1628</v>
      </c>
      <c r="E5" s="111"/>
      <c r="F5" s="112"/>
      <c r="G5" s="111"/>
      <c r="H5" s="111"/>
    </row>
    <row r="6" spans="1:8" ht="10.5" customHeight="1">
      <c r="A6" s="113"/>
      <c r="B6" s="114"/>
      <c r="C6" s="114"/>
      <c r="D6" s="114"/>
      <c r="E6" s="111"/>
      <c r="F6" s="112"/>
      <c r="G6" s="111"/>
      <c r="H6" s="111"/>
    </row>
    <row r="7" spans="1:9" ht="14.25">
      <c r="A7" s="116" t="s">
        <v>240</v>
      </c>
      <c r="B7" s="140">
        <v>292</v>
      </c>
      <c r="C7" s="140">
        <v>156</v>
      </c>
      <c r="D7" s="140">
        <v>136</v>
      </c>
      <c r="E7" s="118" t="s">
        <v>241</v>
      </c>
      <c r="F7" s="139">
        <v>102</v>
      </c>
      <c r="G7" s="140">
        <v>73</v>
      </c>
      <c r="H7" s="141">
        <v>29</v>
      </c>
      <c r="I7" s="120"/>
    </row>
    <row r="8" spans="1:9" ht="14.25">
      <c r="A8" s="116">
        <v>0</v>
      </c>
      <c r="B8" s="140">
        <v>35</v>
      </c>
      <c r="C8" s="140">
        <v>10</v>
      </c>
      <c r="D8" s="140">
        <v>25</v>
      </c>
      <c r="E8" s="118">
        <v>55</v>
      </c>
      <c r="F8" s="139">
        <v>32</v>
      </c>
      <c r="G8" s="140">
        <v>21</v>
      </c>
      <c r="H8" s="141">
        <v>11</v>
      </c>
      <c r="I8" s="120"/>
    </row>
    <row r="9" spans="1:9" ht="14.25">
      <c r="A9" s="116">
        <v>1</v>
      </c>
      <c r="B9" s="140">
        <v>74</v>
      </c>
      <c r="C9" s="140">
        <v>46</v>
      </c>
      <c r="D9" s="140">
        <v>28</v>
      </c>
      <c r="E9" s="118">
        <v>56</v>
      </c>
      <c r="F9" s="139">
        <v>21</v>
      </c>
      <c r="G9" s="140">
        <v>19</v>
      </c>
      <c r="H9" s="141">
        <v>2</v>
      </c>
      <c r="I9" s="120"/>
    </row>
    <row r="10" spans="1:9" ht="14.25">
      <c r="A10" s="116">
        <v>2</v>
      </c>
      <c r="B10" s="140">
        <v>57</v>
      </c>
      <c r="C10" s="140">
        <v>31</v>
      </c>
      <c r="D10" s="140">
        <v>26</v>
      </c>
      <c r="E10" s="118">
        <v>57</v>
      </c>
      <c r="F10" s="139">
        <v>24</v>
      </c>
      <c r="G10" s="140">
        <v>15</v>
      </c>
      <c r="H10" s="141">
        <v>9</v>
      </c>
      <c r="I10" s="120"/>
    </row>
    <row r="11" spans="1:9" ht="14.25">
      <c r="A11" s="116">
        <v>3</v>
      </c>
      <c r="B11" s="140">
        <v>71</v>
      </c>
      <c r="C11" s="140">
        <v>39</v>
      </c>
      <c r="D11" s="140">
        <v>32</v>
      </c>
      <c r="E11" s="118">
        <v>58</v>
      </c>
      <c r="F11" s="139">
        <v>13</v>
      </c>
      <c r="G11" s="140">
        <v>8</v>
      </c>
      <c r="H11" s="141">
        <v>5</v>
      </c>
      <c r="I11" s="120"/>
    </row>
    <row r="12" spans="1:9" ht="14.25">
      <c r="A12" s="121">
        <v>4</v>
      </c>
      <c r="B12" s="137">
        <v>55</v>
      </c>
      <c r="C12" s="137">
        <v>30</v>
      </c>
      <c r="D12" s="137">
        <v>25</v>
      </c>
      <c r="E12" s="123">
        <v>59</v>
      </c>
      <c r="F12" s="136">
        <v>12</v>
      </c>
      <c r="G12" s="137">
        <v>10</v>
      </c>
      <c r="H12" s="138">
        <v>2</v>
      </c>
      <c r="I12" s="120"/>
    </row>
    <row r="13" spans="1:9" ht="10.5" customHeight="1">
      <c r="A13" s="116"/>
      <c r="B13" s="140"/>
      <c r="C13" s="140"/>
      <c r="D13" s="140"/>
      <c r="E13" s="118"/>
      <c r="F13" s="139"/>
      <c r="G13" s="140"/>
      <c r="H13" s="141"/>
      <c r="I13" s="120"/>
    </row>
    <row r="14" spans="1:9" ht="14.25">
      <c r="A14" s="116" t="s">
        <v>242</v>
      </c>
      <c r="B14" s="140">
        <v>158</v>
      </c>
      <c r="C14" s="140">
        <v>81</v>
      </c>
      <c r="D14" s="140">
        <v>77</v>
      </c>
      <c r="E14" s="118" t="s">
        <v>243</v>
      </c>
      <c r="F14" s="139">
        <v>57</v>
      </c>
      <c r="G14" s="140">
        <v>36</v>
      </c>
      <c r="H14" s="141">
        <v>21</v>
      </c>
      <c r="I14" s="120"/>
    </row>
    <row r="15" spans="1:9" ht="14.25">
      <c r="A15" s="116">
        <v>5</v>
      </c>
      <c r="B15" s="140">
        <v>43</v>
      </c>
      <c r="C15" s="140">
        <v>25</v>
      </c>
      <c r="D15" s="140">
        <v>18</v>
      </c>
      <c r="E15" s="118">
        <v>60</v>
      </c>
      <c r="F15" s="139">
        <v>12</v>
      </c>
      <c r="G15" s="140">
        <v>9</v>
      </c>
      <c r="H15" s="141">
        <v>3</v>
      </c>
      <c r="I15" s="120"/>
    </row>
    <row r="16" spans="1:9" ht="14.25">
      <c r="A16" s="116">
        <v>6</v>
      </c>
      <c r="B16" s="140">
        <v>32</v>
      </c>
      <c r="C16" s="140">
        <v>17</v>
      </c>
      <c r="D16" s="140">
        <v>15</v>
      </c>
      <c r="E16" s="118">
        <v>61</v>
      </c>
      <c r="F16" s="139">
        <v>21</v>
      </c>
      <c r="G16" s="140">
        <v>14</v>
      </c>
      <c r="H16" s="141">
        <v>7</v>
      </c>
      <c r="I16" s="120"/>
    </row>
    <row r="17" spans="1:9" ht="14.25">
      <c r="A17" s="116">
        <v>7</v>
      </c>
      <c r="B17" s="140">
        <v>34</v>
      </c>
      <c r="C17" s="140">
        <v>14</v>
      </c>
      <c r="D17" s="140">
        <v>20</v>
      </c>
      <c r="E17" s="118">
        <v>62</v>
      </c>
      <c r="F17" s="139">
        <v>9</v>
      </c>
      <c r="G17" s="140">
        <v>5</v>
      </c>
      <c r="H17" s="141">
        <v>4</v>
      </c>
      <c r="I17" s="120"/>
    </row>
    <row r="18" spans="1:9" ht="14.25">
      <c r="A18" s="116">
        <v>8</v>
      </c>
      <c r="B18" s="140">
        <v>31</v>
      </c>
      <c r="C18" s="140">
        <v>17</v>
      </c>
      <c r="D18" s="140">
        <v>14</v>
      </c>
      <c r="E18" s="118">
        <v>63</v>
      </c>
      <c r="F18" s="139">
        <v>10</v>
      </c>
      <c r="G18" s="140">
        <v>5</v>
      </c>
      <c r="H18" s="141">
        <v>5</v>
      </c>
      <c r="I18" s="120"/>
    </row>
    <row r="19" spans="1:9" ht="14.25">
      <c r="A19" s="121">
        <v>9</v>
      </c>
      <c r="B19" s="137">
        <v>18</v>
      </c>
      <c r="C19" s="137">
        <v>8</v>
      </c>
      <c r="D19" s="137">
        <v>10</v>
      </c>
      <c r="E19" s="123">
        <v>64</v>
      </c>
      <c r="F19" s="136">
        <v>5</v>
      </c>
      <c r="G19" s="137">
        <v>3</v>
      </c>
      <c r="H19" s="138">
        <v>2</v>
      </c>
      <c r="I19" s="120"/>
    </row>
    <row r="20" spans="1:9" ht="10.5" customHeight="1">
      <c r="A20" s="116"/>
      <c r="B20" s="140"/>
      <c r="C20" s="140"/>
      <c r="D20" s="140"/>
      <c r="E20" s="118"/>
      <c r="F20" s="139"/>
      <c r="G20" s="140"/>
      <c r="H20" s="141"/>
      <c r="I20" s="120"/>
    </row>
    <row r="21" spans="1:9" ht="14.25">
      <c r="A21" s="116" t="s">
        <v>244</v>
      </c>
      <c r="B21" s="140">
        <v>123</v>
      </c>
      <c r="C21" s="140">
        <v>62</v>
      </c>
      <c r="D21" s="140">
        <v>61</v>
      </c>
      <c r="E21" s="118" t="s">
        <v>245</v>
      </c>
      <c r="F21" s="139">
        <v>22</v>
      </c>
      <c r="G21" s="140">
        <v>11</v>
      </c>
      <c r="H21" s="141">
        <v>11</v>
      </c>
      <c r="I21" s="120"/>
    </row>
    <row r="22" spans="1:9" ht="14.25">
      <c r="A22" s="116">
        <v>10</v>
      </c>
      <c r="B22" s="140">
        <v>35</v>
      </c>
      <c r="C22" s="140">
        <v>20</v>
      </c>
      <c r="D22" s="140">
        <v>15</v>
      </c>
      <c r="E22" s="118">
        <v>65</v>
      </c>
      <c r="F22" s="139">
        <v>3</v>
      </c>
      <c r="G22" s="140">
        <v>2</v>
      </c>
      <c r="H22" s="141">
        <v>1</v>
      </c>
      <c r="I22" s="120"/>
    </row>
    <row r="23" spans="1:9" ht="14.25">
      <c r="A23" s="116">
        <v>11</v>
      </c>
      <c r="B23" s="140">
        <v>24</v>
      </c>
      <c r="C23" s="140">
        <v>13</v>
      </c>
      <c r="D23" s="140">
        <v>11</v>
      </c>
      <c r="E23" s="118">
        <v>66</v>
      </c>
      <c r="F23" s="139">
        <v>6</v>
      </c>
      <c r="G23" s="140">
        <v>3</v>
      </c>
      <c r="H23" s="141">
        <v>3</v>
      </c>
      <c r="I23" s="120"/>
    </row>
    <row r="24" spans="1:9" ht="14.25">
      <c r="A24" s="116">
        <v>12</v>
      </c>
      <c r="B24" s="140">
        <v>22</v>
      </c>
      <c r="C24" s="140">
        <v>8</v>
      </c>
      <c r="D24" s="140">
        <v>14</v>
      </c>
      <c r="E24" s="118">
        <v>67</v>
      </c>
      <c r="F24" s="139">
        <v>4</v>
      </c>
      <c r="G24" s="140">
        <v>2</v>
      </c>
      <c r="H24" s="141">
        <v>2</v>
      </c>
      <c r="I24" s="120"/>
    </row>
    <row r="25" spans="1:9" ht="14.25">
      <c r="A25" s="116">
        <v>13</v>
      </c>
      <c r="B25" s="140">
        <v>25</v>
      </c>
      <c r="C25" s="140">
        <v>16</v>
      </c>
      <c r="D25" s="140">
        <v>9</v>
      </c>
      <c r="E25" s="118">
        <v>68</v>
      </c>
      <c r="F25" s="139">
        <v>7</v>
      </c>
      <c r="G25" s="140">
        <v>3</v>
      </c>
      <c r="H25" s="141">
        <v>4</v>
      </c>
      <c r="I25" s="120"/>
    </row>
    <row r="26" spans="1:9" ht="14.25">
      <c r="A26" s="121">
        <v>14</v>
      </c>
      <c r="B26" s="137">
        <v>17</v>
      </c>
      <c r="C26" s="137">
        <v>5</v>
      </c>
      <c r="D26" s="137">
        <v>12</v>
      </c>
      <c r="E26" s="123">
        <v>69</v>
      </c>
      <c r="F26" s="136">
        <v>2</v>
      </c>
      <c r="G26" s="137">
        <v>1</v>
      </c>
      <c r="H26" s="138">
        <v>1</v>
      </c>
      <c r="I26" s="120"/>
    </row>
    <row r="27" spans="1:9" ht="10.5" customHeight="1">
      <c r="A27" s="116"/>
      <c r="B27" s="140"/>
      <c r="C27" s="140"/>
      <c r="D27" s="140"/>
      <c r="E27" s="118"/>
      <c r="F27" s="139"/>
      <c r="G27" s="140"/>
      <c r="H27" s="141"/>
      <c r="I27" s="120"/>
    </row>
    <row r="28" spans="1:9" ht="14.25">
      <c r="A28" s="116" t="s">
        <v>246</v>
      </c>
      <c r="B28" s="140">
        <v>214</v>
      </c>
      <c r="C28" s="140">
        <v>135</v>
      </c>
      <c r="D28" s="140">
        <v>79</v>
      </c>
      <c r="E28" s="118" t="s">
        <v>247</v>
      </c>
      <c r="F28" s="139">
        <v>14</v>
      </c>
      <c r="G28" s="140">
        <v>6</v>
      </c>
      <c r="H28" s="141">
        <v>8</v>
      </c>
      <c r="I28" s="120"/>
    </row>
    <row r="29" spans="1:9" ht="14.25">
      <c r="A29" s="116">
        <v>15</v>
      </c>
      <c r="B29" s="140">
        <v>17</v>
      </c>
      <c r="C29" s="140">
        <v>8</v>
      </c>
      <c r="D29" s="140">
        <v>9</v>
      </c>
      <c r="E29" s="118">
        <v>70</v>
      </c>
      <c r="F29" s="139">
        <v>2</v>
      </c>
      <c r="G29" s="140">
        <v>2</v>
      </c>
      <c r="H29" s="141">
        <v>0</v>
      </c>
      <c r="I29" s="120"/>
    </row>
    <row r="30" spans="1:9" ht="14.25">
      <c r="A30" s="116">
        <v>16</v>
      </c>
      <c r="B30" s="140">
        <v>31</v>
      </c>
      <c r="C30" s="140">
        <v>22</v>
      </c>
      <c r="D30" s="140">
        <v>9</v>
      </c>
      <c r="E30" s="118">
        <v>71</v>
      </c>
      <c r="F30" s="139">
        <v>5</v>
      </c>
      <c r="G30" s="140">
        <v>3</v>
      </c>
      <c r="H30" s="141">
        <v>2</v>
      </c>
      <c r="I30" s="120"/>
    </row>
    <row r="31" spans="1:9" ht="14.25">
      <c r="A31" s="116">
        <v>17</v>
      </c>
      <c r="B31" s="140">
        <v>9</v>
      </c>
      <c r="C31" s="140">
        <v>6</v>
      </c>
      <c r="D31" s="140">
        <v>3</v>
      </c>
      <c r="E31" s="118">
        <v>72</v>
      </c>
      <c r="F31" s="139">
        <v>2</v>
      </c>
      <c r="G31" s="140">
        <v>0</v>
      </c>
      <c r="H31" s="141">
        <v>2</v>
      </c>
      <c r="I31" s="120"/>
    </row>
    <row r="32" spans="1:9" ht="14.25">
      <c r="A32" s="116">
        <v>18</v>
      </c>
      <c r="B32" s="140">
        <v>35</v>
      </c>
      <c r="C32" s="140">
        <v>21</v>
      </c>
      <c r="D32" s="140">
        <v>14</v>
      </c>
      <c r="E32" s="118">
        <v>73</v>
      </c>
      <c r="F32" s="139">
        <v>2</v>
      </c>
      <c r="G32" s="140">
        <v>0</v>
      </c>
      <c r="H32" s="141">
        <v>2</v>
      </c>
      <c r="I32" s="120"/>
    </row>
    <row r="33" spans="1:9" ht="14.25">
      <c r="A33" s="121">
        <v>19</v>
      </c>
      <c r="B33" s="137">
        <v>122</v>
      </c>
      <c r="C33" s="137">
        <v>78</v>
      </c>
      <c r="D33" s="137">
        <v>44</v>
      </c>
      <c r="E33" s="123">
        <v>74</v>
      </c>
      <c r="F33" s="136">
        <v>3</v>
      </c>
      <c r="G33" s="137">
        <v>1</v>
      </c>
      <c r="H33" s="138">
        <v>2</v>
      </c>
      <c r="I33" s="120"/>
    </row>
    <row r="34" spans="1:9" ht="10.5" customHeight="1">
      <c r="A34" s="116"/>
      <c r="B34" s="140"/>
      <c r="C34" s="140"/>
      <c r="D34" s="140"/>
      <c r="E34" s="118"/>
      <c r="F34" s="139"/>
      <c r="G34" s="140"/>
      <c r="H34" s="141"/>
      <c r="I34" s="120"/>
    </row>
    <row r="35" spans="1:9" ht="14.25">
      <c r="A35" s="116" t="s">
        <v>248</v>
      </c>
      <c r="B35" s="140">
        <v>605</v>
      </c>
      <c r="C35" s="140">
        <v>297</v>
      </c>
      <c r="D35" s="140">
        <v>308</v>
      </c>
      <c r="E35" s="118" t="s">
        <v>249</v>
      </c>
      <c r="F35" s="139">
        <v>15</v>
      </c>
      <c r="G35" s="140">
        <v>7</v>
      </c>
      <c r="H35" s="141">
        <v>8</v>
      </c>
      <c r="I35" s="120"/>
    </row>
    <row r="36" spans="1:9" ht="14.25">
      <c r="A36" s="116">
        <v>20</v>
      </c>
      <c r="B36" s="140">
        <v>64</v>
      </c>
      <c r="C36" s="140">
        <v>32</v>
      </c>
      <c r="D36" s="140">
        <v>32</v>
      </c>
      <c r="E36" s="118">
        <v>75</v>
      </c>
      <c r="F36" s="139">
        <v>4</v>
      </c>
      <c r="G36" s="140">
        <v>2</v>
      </c>
      <c r="H36" s="141">
        <v>2</v>
      </c>
      <c r="I36" s="120"/>
    </row>
    <row r="37" spans="1:9" ht="14.25">
      <c r="A37" s="116">
        <v>21</v>
      </c>
      <c r="B37" s="140">
        <v>119</v>
      </c>
      <c r="C37" s="140">
        <v>59</v>
      </c>
      <c r="D37" s="140">
        <v>60</v>
      </c>
      <c r="E37" s="118">
        <v>76</v>
      </c>
      <c r="F37" s="139">
        <v>4</v>
      </c>
      <c r="G37" s="140">
        <v>2</v>
      </c>
      <c r="H37" s="141">
        <v>2</v>
      </c>
      <c r="I37" s="120"/>
    </row>
    <row r="38" spans="1:9" ht="14.25">
      <c r="A38" s="116">
        <v>22</v>
      </c>
      <c r="B38" s="140">
        <v>115</v>
      </c>
      <c r="C38" s="140">
        <v>48</v>
      </c>
      <c r="D38" s="140">
        <v>67</v>
      </c>
      <c r="E38" s="118">
        <v>77</v>
      </c>
      <c r="F38" s="139">
        <v>4</v>
      </c>
      <c r="G38" s="140">
        <v>2</v>
      </c>
      <c r="H38" s="141">
        <v>2</v>
      </c>
      <c r="I38" s="120"/>
    </row>
    <row r="39" spans="1:9" ht="14.25">
      <c r="A39" s="116">
        <v>23</v>
      </c>
      <c r="B39" s="140">
        <v>175</v>
      </c>
      <c r="C39" s="140">
        <v>88</v>
      </c>
      <c r="D39" s="140">
        <v>87</v>
      </c>
      <c r="E39" s="118">
        <v>78</v>
      </c>
      <c r="F39" s="139">
        <v>3</v>
      </c>
      <c r="G39" s="140">
        <v>1</v>
      </c>
      <c r="H39" s="141">
        <v>2</v>
      </c>
      <c r="I39" s="120"/>
    </row>
    <row r="40" spans="1:9" ht="14.25">
      <c r="A40" s="121">
        <v>24</v>
      </c>
      <c r="B40" s="137">
        <v>132</v>
      </c>
      <c r="C40" s="137">
        <v>70</v>
      </c>
      <c r="D40" s="137">
        <v>62</v>
      </c>
      <c r="E40" s="123">
        <v>79</v>
      </c>
      <c r="F40" s="136" t="s">
        <v>209</v>
      </c>
      <c r="G40" s="137" t="s">
        <v>209</v>
      </c>
      <c r="H40" s="138" t="s">
        <v>209</v>
      </c>
      <c r="I40" s="120"/>
    </row>
    <row r="41" spans="1:9" ht="10.5" customHeight="1">
      <c r="A41" s="116"/>
      <c r="B41" s="140"/>
      <c r="C41" s="140"/>
      <c r="D41" s="140"/>
      <c r="E41" s="118"/>
      <c r="F41" s="139"/>
      <c r="G41" s="140"/>
      <c r="H41" s="141"/>
      <c r="I41" s="120"/>
    </row>
    <row r="42" spans="1:9" ht="14.25">
      <c r="A42" s="116" t="s">
        <v>250</v>
      </c>
      <c r="B42" s="140">
        <v>652</v>
      </c>
      <c r="C42" s="140">
        <v>343</v>
      </c>
      <c r="D42" s="140">
        <v>309</v>
      </c>
      <c r="E42" s="118" t="s">
        <v>251</v>
      </c>
      <c r="F42" s="139">
        <v>19</v>
      </c>
      <c r="G42" s="140">
        <v>7</v>
      </c>
      <c r="H42" s="141">
        <v>12</v>
      </c>
      <c r="I42" s="120"/>
    </row>
    <row r="43" spans="1:9" ht="14.25">
      <c r="A43" s="116">
        <v>25</v>
      </c>
      <c r="B43" s="140">
        <v>143</v>
      </c>
      <c r="C43" s="140">
        <v>88</v>
      </c>
      <c r="D43" s="140">
        <v>55</v>
      </c>
      <c r="E43" s="118">
        <v>80</v>
      </c>
      <c r="F43" s="139">
        <v>3</v>
      </c>
      <c r="G43" s="140">
        <v>3</v>
      </c>
      <c r="H43" s="141">
        <v>0</v>
      </c>
      <c r="I43" s="120"/>
    </row>
    <row r="44" spans="1:9" ht="14.25">
      <c r="A44" s="116">
        <v>26</v>
      </c>
      <c r="B44" s="140">
        <v>126</v>
      </c>
      <c r="C44" s="140">
        <v>57</v>
      </c>
      <c r="D44" s="140">
        <v>69</v>
      </c>
      <c r="E44" s="118">
        <v>81</v>
      </c>
      <c r="F44" s="139">
        <v>5</v>
      </c>
      <c r="G44" s="140">
        <v>1</v>
      </c>
      <c r="H44" s="141">
        <v>4</v>
      </c>
      <c r="I44" s="120"/>
    </row>
    <row r="45" spans="1:9" ht="14.25">
      <c r="A45" s="116">
        <v>27</v>
      </c>
      <c r="B45" s="140">
        <v>130</v>
      </c>
      <c r="C45" s="140">
        <v>68</v>
      </c>
      <c r="D45" s="140">
        <v>62</v>
      </c>
      <c r="E45" s="118">
        <v>82</v>
      </c>
      <c r="F45" s="139">
        <v>3</v>
      </c>
      <c r="G45" s="140">
        <v>2</v>
      </c>
      <c r="H45" s="141">
        <v>1</v>
      </c>
      <c r="I45" s="120"/>
    </row>
    <row r="46" spans="1:9" ht="14.25">
      <c r="A46" s="116">
        <v>28</v>
      </c>
      <c r="B46" s="140">
        <v>121</v>
      </c>
      <c r="C46" s="140">
        <v>69</v>
      </c>
      <c r="D46" s="140">
        <v>52</v>
      </c>
      <c r="E46" s="118">
        <v>83</v>
      </c>
      <c r="F46" s="139">
        <v>4</v>
      </c>
      <c r="G46" s="140">
        <v>0</v>
      </c>
      <c r="H46" s="141">
        <v>4</v>
      </c>
      <c r="I46" s="120"/>
    </row>
    <row r="47" spans="1:9" ht="14.25">
      <c r="A47" s="121">
        <v>29</v>
      </c>
      <c r="B47" s="137">
        <v>132</v>
      </c>
      <c r="C47" s="137">
        <v>61</v>
      </c>
      <c r="D47" s="137">
        <v>71</v>
      </c>
      <c r="E47" s="123">
        <v>84</v>
      </c>
      <c r="F47" s="136">
        <v>4</v>
      </c>
      <c r="G47" s="137">
        <v>1</v>
      </c>
      <c r="H47" s="138">
        <v>3</v>
      </c>
      <c r="I47" s="120"/>
    </row>
    <row r="48" spans="1:9" ht="10.5" customHeight="1">
      <c r="A48" s="116"/>
      <c r="B48" s="140"/>
      <c r="C48" s="140"/>
      <c r="D48" s="140"/>
      <c r="E48" s="118"/>
      <c r="F48" s="139"/>
      <c r="G48" s="140"/>
      <c r="H48" s="141"/>
      <c r="I48" s="120"/>
    </row>
    <row r="49" spans="1:9" ht="14.25">
      <c r="A49" s="116" t="s">
        <v>252</v>
      </c>
      <c r="B49" s="140">
        <v>529</v>
      </c>
      <c r="C49" s="140">
        <v>278</v>
      </c>
      <c r="D49" s="140">
        <v>251</v>
      </c>
      <c r="E49" s="118" t="s">
        <v>253</v>
      </c>
      <c r="F49" s="139">
        <v>9</v>
      </c>
      <c r="G49" s="140">
        <v>3</v>
      </c>
      <c r="H49" s="141">
        <v>6</v>
      </c>
      <c r="I49" s="120"/>
    </row>
    <row r="50" spans="1:9" ht="14.25">
      <c r="A50" s="116">
        <v>30</v>
      </c>
      <c r="B50" s="140">
        <v>126</v>
      </c>
      <c r="C50" s="140">
        <v>67</v>
      </c>
      <c r="D50" s="140">
        <v>59</v>
      </c>
      <c r="E50" s="118">
        <v>85</v>
      </c>
      <c r="F50" s="139">
        <v>1</v>
      </c>
      <c r="G50" s="140">
        <v>1</v>
      </c>
      <c r="H50" s="141">
        <v>0</v>
      </c>
      <c r="I50" s="120"/>
    </row>
    <row r="51" spans="1:9" ht="14.25">
      <c r="A51" s="116">
        <v>31</v>
      </c>
      <c r="B51" s="140">
        <v>120</v>
      </c>
      <c r="C51" s="140">
        <v>54</v>
      </c>
      <c r="D51" s="140">
        <v>66</v>
      </c>
      <c r="E51" s="118">
        <v>86</v>
      </c>
      <c r="F51" s="139">
        <v>3</v>
      </c>
      <c r="G51" s="140">
        <v>1</v>
      </c>
      <c r="H51" s="141">
        <v>2</v>
      </c>
      <c r="I51" s="120"/>
    </row>
    <row r="52" spans="1:9" ht="14.25">
      <c r="A52" s="116">
        <v>32</v>
      </c>
      <c r="B52" s="140">
        <v>92</v>
      </c>
      <c r="C52" s="140">
        <v>47</v>
      </c>
      <c r="D52" s="140">
        <v>45</v>
      </c>
      <c r="E52" s="118">
        <v>87</v>
      </c>
      <c r="F52" s="139">
        <v>2</v>
      </c>
      <c r="G52" s="140">
        <v>0</v>
      </c>
      <c r="H52" s="141">
        <v>2</v>
      </c>
      <c r="I52" s="120"/>
    </row>
    <row r="53" spans="1:9" ht="14.25">
      <c r="A53" s="116">
        <v>33</v>
      </c>
      <c r="B53" s="140">
        <v>105</v>
      </c>
      <c r="C53" s="140">
        <v>61</v>
      </c>
      <c r="D53" s="140">
        <v>44</v>
      </c>
      <c r="E53" s="118">
        <v>88</v>
      </c>
      <c r="F53" s="139">
        <v>2</v>
      </c>
      <c r="G53" s="140">
        <v>0</v>
      </c>
      <c r="H53" s="141">
        <v>2</v>
      </c>
      <c r="I53" s="120"/>
    </row>
    <row r="54" spans="1:9" ht="14.25">
      <c r="A54" s="121">
        <v>34</v>
      </c>
      <c r="B54" s="137">
        <v>86</v>
      </c>
      <c r="C54" s="137">
        <v>49</v>
      </c>
      <c r="D54" s="137">
        <v>37</v>
      </c>
      <c r="E54" s="123">
        <v>89</v>
      </c>
      <c r="F54" s="136">
        <v>1</v>
      </c>
      <c r="G54" s="137">
        <v>1</v>
      </c>
      <c r="H54" s="138">
        <v>0</v>
      </c>
      <c r="I54" s="120"/>
    </row>
    <row r="55" spans="1:9" ht="10.5" customHeight="1">
      <c r="A55" s="116"/>
      <c r="B55" s="140"/>
      <c r="C55" s="140"/>
      <c r="D55" s="140"/>
      <c r="E55" s="118"/>
      <c r="F55" s="139"/>
      <c r="G55" s="140"/>
      <c r="H55" s="141"/>
      <c r="I55" s="120"/>
    </row>
    <row r="56" spans="1:9" ht="14.25">
      <c r="A56" s="116" t="s">
        <v>254</v>
      </c>
      <c r="B56" s="140">
        <v>322</v>
      </c>
      <c r="C56" s="140">
        <v>174</v>
      </c>
      <c r="D56" s="140">
        <v>148</v>
      </c>
      <c r="E56" s="118" t="s">
        <v>255</v>
      </c>
      <c r="F56" s="139">
        <v>2</v>
      </c>
      <c r="G56" s="140">
        <v>0</v>
      </c>
      <c r="H56" s="141">
        <v>2</v>
      </c>
      <c r="I56" s="120"/>
    </row>
    <row r="57" spans="1:9" ht="14.25">
      <c r="A57" s="116">
        <v>35</v>
      </c>
      <c r="B57" s="140">
        <v>82</v>
      </c>
      <c r="C57" s="140">
        <v>43</v>
      </c>
      <c r="D57" s="140">
        <v>39</v>
      </c>
      <c r="E57" s="118">
        <v>90</v>
      </c>
      <c r="F57" s="139">
        <v>1</v>
      </c>
      <c r="G57" s="140">
        <v>0</v>
      </c>
      <c r="H57" s="141">
        <v>1</v>
      </c>
      <c r="I57" s="120"/>
    </row>
    <row r="58" spans="1:9" ht="14.25">
      <c r="A58" s="116">
        <v>36</v>
      </c>
      <c r="B58" s="140">
        <v>61</v>
      </c>
      <c r="C58" s="140">
        <v>28</v>
      </c>
      <c r="D58" s="140">
        <v>33</v>
      </c>
      <c r="E58" s="118">
        <v>91</v>
      </c>
      <c r="F58" s="139" t="s">
        <v>209</v>
      </c>
      <c r="G58" s="140" t="s">
        <v>209</v>
      </c>
      <c r="H58" s="141" t="s">
        <v>209</v>
      </c>
      <c r="I58" s="120"/>
    </row>
    <row r="59" spans="1:9" ht="14.25">
      <c r="A59" s="116">
        <v>37</v>
      </c>
      <c r="B59" s="140">
        <v>77</v>
      </c>
      <c r="C59" s="140">
        <v>50</v>
      </c>
      <c r="D59" s="140">
        <v>27</v>
      </c>
      <c r="E59" s="118">
        <v>92</v>
      </c>
      <c r="F59" s="139" t="s">
        <v>209</v>
      </c>
      <c r="G59" s="140" t="s">
        <v>209</v>
      </c>
      <c r="H59" s="141" t="s">
        <v>209</v>
      </c>
      <c r="I59" s="120"/>
    </row>
    <row r="60" spans="1:9" ht="14.25">
      <c r="A60" s="116">
        <v>38</v>
      </c>
      <c r="B60" s="140">
        <v>49</v>
      </c>
      <c r="C60" s="140">
        <v>26</v>
      </c>
      <c r="D60" s="140">
        <v>23</v>
      </c>
      <c r="E60" s="118">
        <v>93</v>
      </c>
      <c r="F60" s="139">
        <v>1</v>
      </c>
      <c r="G60" s="140">
        <v>0</v>
      </c>
      <c r="H60" s="141">
        <v>1</v>
      </c>
      <c r="I60" s="120"/>
    </row>
    <row r="61" spans="1:9" ht="14.25">
      <c r="A61" s="121">
        <v>39</v>
      </c>
      <c r="B61" s="137">
        <v>53</v>
      </c>
      <c r="C61" s="137">
        <v>27</v>
      </c>
      <c r="D61" s="137">
        <v>26</v>
      </c>
      <c r="E61" s="123">
        <v>94</v>
      </c>
      <c r="F61" s="136" t="s">
        <v>209</v>
      </c>
      <c r="G61" s="137" t="s">
        <v>209</v>
      </c>
      <c r="H61" s="138" t="s">
        <v>209</v>
      </c>
      <c r="I61" s="120"/>
    </row>
    <row r="62" spans="1:9" ht="10.5" customHeight="1">
      <c r="A62" s="116"/>
      <c r="B62" s="140"/>
      <c r="C62" s="140"/>
      <c r="D62" s="140"/>
      <c r="E62" s="118"/>
      <c r="F62" s="139"/>
      <c r="G62" s="140"/>
      <c r="H62" s="141"/>
      <c r="I62" s="120"/>
    </row>
    <row r="63" spans="1:9" ht="14.25">
      <c r="A63" s="116" t="s">
        <v>256</v>
      </c>
      <c r="B63" s="140">
        <v>230</v>
      </c>
      <c r="C63" s="140">
        <v>147</v>
      </c>
      <c r="D63" s="140">
        <v>83</v>
      </c>
      <c r="E63" s="118" t="s">
        <v>257</v>
      </c>
      <c r="F63" s="139">
        <v>1</v>
      </c>
      <c r="G63" s="140">
        <v>0</v>
      </c>
      <c r="H63" s="141">
        <v>1</v>
      </c>
      <c r="I63" s="120"/>
    </row>
    <row r="64" spans="1:9" ht="14.25">
      <c r="A64" s="116">
        <v>40</v>
      </c>
      <c r="B64" s="140">
        <v>47</v>
      </c>
      <c r="C64" s="140">
        <v>30</v>
      </c>
      <c r="D64" s="140">
        <v>17</v>
      </c>
      <c r="E64" s="118">
        <v>95</v>
      </c>
      <c r="F64" s="139">
        <v>1</v>
      </c>
      <c r="G64" s="140">
        <v>0</v>
      </c>
      <c r="H64" s="141">
        <v>1</v>
      </c>
      <c r="I64" s="120"/>
    </row>
    <row r="65" spans="1:9" ht="14.25">
      <c r="A65" s="116">
        <v>41</v>
      </c>
      <c r="B65" s="140">
        <v>49</v>
      </c>
      <c r="C65" s="140">
        <v>34</v>
      </c>
      <c r="D65" s="140">
        <v>15</v>
      </c>
      <c r="E65" s="118">
        <v>96</v>
      </c>
      <c r="F65" s="139"/>
      <c r="G65" s="140"/>
      <c r="H65" s="141"/>
      <c r="I65" s="120"/>
    </row>
    <row r="66" spans="1:9" ht="14.25">
      <c r="A66" s="116">
        <v>42</v>
      </c>
      <c r="B66" s="140">
        <v>53</v>
      </c>
      <c r="C66" s="140">
        <v>30</v>
      </c>
      <c r="D66" s="140">
        <v>23</v>
      </c>
      <c r="E66" s="118">
        <v>97</v>
      </c>
      <c r="F66" s="139"/>
      <c r="G66" s="140"/>
      <c r="H66" s="141"/>
      <c r="I66" s="120"/>
    </row>
    <row r="67" spans="1:9" ht="14.25">
      <c r="A67" s="116">
        <v>43</v>
      </c>
      <c r="B67" s="140">
        <v>44</v>
      </c>
      <c r="C67" s="140">
        <v>27</v>
      </c>
      <c r="D67" s="140">
        <v>17</v>
      </c>
      <c r="E67" s="118">
        <v>98</v>
      </c>
      <c r="F67" s="139"/>
      <c r="G67" s="140"/>
      <c r="H67" s="141"/>
      <c r="I67" s="120"/>
    </row>
    <row r="68" spans="1:9" ht="14.25">
      <c r="A68" s="121">
        <v>44</v>
      </c>
      <c r="B68" s="137">
        <v>37</v>
      </c>
      <c r="C68" s="137">
        <v>26</v>
      </c>
      <c r="D68" s="137">
        <v>11</v>
      </c>
      <c r="E68" s="123">
        <v>99</v>
      </c>
      <c r="F68" s="136"/>
      <c r="G68" s="137"/>
      <c r="H68" s="138"/>
      <c r="I68" s="120"/>
    </row>
    <row r="69" spans="1:9" ht="10.5" customHeight="1">
      <c r="A69" s="116"/>
      <c r="B69" s="140"/>
      <c r="C69" s="140"/>
      <c r="D69" s="140"/>
      <c r="E69" s="118"/>
      <c r="F69" s="139"/>
      <c r="G69" s="140"/>
      <c r="H69" s="141"/>
      <c r="I69" s="120"/>
    </row>
    <row r="70" spans="1:9" ht="14.25">
      <c r="A70" s="116" t="s">
        <v>258</v>
      </c>
      <c r="B70" s="140">
        <v>147</v>
      </c>
      <c r="C70" s="140">
        <v>106</v>
      </c>
      <c r="D70" s="140">
        <v>41</v>
      </c>
      <c r="E70" s="118" t="s">
        <v>263</v>
      </c>
      <c r="F70" s="139"/>
      <c r="G70" s="140"/>
      <c r="H70" s="141"/>
      <c r="I70" s="120"/>
    </row>
    <row r="71" spans="1:9" ht="14.25">
      <c r="A71" s="116">
        <v>45</v>
      </c>
      <c r="B71" s="140">
        <v>27</v>
      </c>
      <c r="C71" s="140">
        <v>16</v>
      </c>
      <c r="D71" s="140">
        <v>11</v>
      </c>
      <c r="E71" s="118" t="s">
        <v>264</v>
      </c>
      <c r="F71" s="139"/>
      <c r="G71" s="140"/>
      <c r="H71" s="141"/>
      <c r="I71" s="120"/>
    </row>
    <row r="72" spans="1:9" ht="14.25">
      <c r="A72" s="116">
        <v>46</v>
      </c>
      <c r="B72" s="140">
        <v>32</v>
      </c>
      <c r="C72" s="140">
        <v>26</v>
      </c>
      <c r="D72" s="140">
        <v>6</v>
      </c>
      <c r="E72" s="118"/>
      <c r="F72" s="119"/>
      <c r="G72" s="117"/>
      <c r="H72" s="111"/>
      <c r="I72" s="120"/>
    </row>
    <row r="73" spans="1:9" ht="14.25">
      <c r="A73" s="116">
        <v>47</v>
      </c>
      <c r="B73" s="140">
        <v>22</v>
      </c>
      <c r="C73" s="140">
        <v>14</v>
      </c>
      <c r="D73" s="140">
        <v>8</v>
      </c>
      <c r="E73" s="118"/>
      <c r="F73" s="118"/>
      <c r="G73" s="117"/>
      <c r="H73" s="111"/>
      <c r="I73" s="120"/>
    </row>
    <row r="74" spans="1:9" ht="14.25">
      <c r="A74" s="116">
        <v>48</v>
      </c>
      <c r="B74" s="140">
        <v>30</v>
      </c>
      <c r="C74" s="140">
        <v>24</v>
      </c>
      <c r="D74" s="140">
        <v>6</v>
      </c>
      <c r="E74" s="118" t="s">
        <v>265</v>
      </c>
      <c r="F74" s="118"/>
      <c r="G74" s="117"/>
      <c r="H74" s="111"/>
      <c r="I74" s="120"/>
    </row>
    <row r="75" spans="1:8" ht="14.25">
      <c r="A75" s="121">
        <v>49</v>
      </c>
      <c r="B75" s="137">
        <v>36</v>
      </c>
      <c r="C75" s="137">
        <v>26</v>
      </c>
      <c r="D75" s="137">
        <v>10</v>
      </c>
      <c r="E75" s="118" t="s">
        <v>266</v>
      </c>
      <c r="F75" s="118"/>
      <c r="G75" s="117"/>
      <c r="H75" s="111"/>
    </row>
    <row r="76" spans="1:8" ht="14.25">
      <c r="A76" s="116"/>
      <c r="B76" s="140"/>
      <c r="C76" s="140"/>
      <c r="D76" s="140"/>
      <c r="E76" s="118" t="s">
        <v>267</v>
      </c>
      <c r="F76" s="119">
        <f>B7+B14+B21</f>
        <v>573</v>
      </c>
      <c r="G76" s="117">
        <f>C7+C14+C21</f>
        <v>299</v>
      </c>
      <c r="H76" s="111">
        <f>D7+D14+D21</f>
        <v>274</v>
      </c>
    </row>
    <row r="77" spans="1:8" ht="14.25">
      <c r="A77" s="116" t="s">
        <v>259</v>
      </c>
      <c r="B77" s="140">
        <v>114</v>
      </c>
      <c r="C77" s="140">
        <v>77</v>
      </c>
      <c r="D77" s="140">
        <v>37</v>
      </c>
      <c r="E77" s="118" t="s">
        <v>268</v>
      </c>
      <c r="F77" s="119">
        <f>B28+B35+B42+B49+B56+B63+B70+B77+F7+F14</f>
        <v>2972</v>
      </c>
      <c r="G77" s="117">
        <f>C28+C35+C42+C49+C56+C63+C70+C77+G7+G14</f>
        <v>1666</v>
      </c>
      <c r="H77" s="111">
        <f>D28+D35+D42+D49+D56+D63+D70+D77+H7+H14</f>
        <v>1306</v>
      </c>
    </row>
    <row r="78" spans="1:8" ht="14.25">
      <c r="A78" s="116">
        <v>50</v>
      </c>
      <c r="B78" s="140">
        <v>33</v>
      </c>
      <c r="C78" s="140">
        <v>25</v>
      </c>
      <c r="D78" s="140">
        <v>8</v>
      </c>
      <c r="E78" s="118" t="s">
        <v>269</v>
      </c>
      <c r="F78" s="119">
        <f>F21+F28+F35+F42+F49+F56+F63+F70</f>
        <v>82</v>
      </c>
      <c r="G78" s="117">
        <f>G21+G28+G35+G42+G49+G56+G63+G70</f>
        <v>34</v>
      </c>
      <c r="H78" s="111">
        <f>H21+H28+H35+H42+H49+H56+H63+H70</f>
        <v>48</v>
      </c>
    </row>
    <row r="79" spans="1:8" ht="14.25">
      <c r="A79" s="116">
        <v>51</v>
      </c>
      <c r="B79" s="140">
        <v>15</v>
      </c>
      <c r="C79" s="140">
        <v>9</v>
      </c>
      <c r="D79" s="140">
        <v>6</v>
      </c>
      <c r="E79" s="126" t="s">
        <v>270</v>
      </c>
      <c r="F79" s="119"/>
      <c r="G79" s="117"/>
      <c r="H79" s="111"/>
    </row>
    <row r="80" spans="1:8" ht="14.25">
      <c r="A80" s="116">
        <v>52</v>
      </c>
      <c r="B80" s="140">
        <v>23</v>
      </c>
      <c r="C80" s="140">
        <v>17</v>
      </c>
      <c r="D80" s="140">
        <v>6</v>
      </c>
      <c r="E80" s="118" t="s">
        <v>267</v>
      </c>
      <c r="F80" s="127">
        <f>F76/$B$5*100</f>
        <v>15.798180314309345</v>
      </c>
      <c r="G80" s="128">
        <f>G76/$C$5*100</f>
        <v>14.957478739369684</v>
      </c>
      <c r="H80" s="129">
        <f>H76/$D$5*100</f>
        <v>16.830466830466833</v>
      </c>
    </row>
    <row r="81" spans="1:8" ht="14.25">
      <c r="A81" s="116">
        <v>53</v>
      </c>
      <c r="B81" s="140">
        <v>21</v>
      </c>
      <c r="C81" s="140">
        <v>8</v>
      </c>
      <c r="D81" s="140">
        <v>13</v>
      </c>
      <c r="E81" s="118" t="s">
        <v>268</v>
      </c>
      <c r="F81" s="127">
        <f>F77/$B$5*100</f>
        <v>81.94099807003032</v>
      </c>
      <c r="G81" s="128">
        <f>G77/$C$5*100</f>
        <v>83.34167083541772</v>
      </c>
      <c r="H81" s="129">
        <f>H77/$D$5*100</f>
        <v>80.22113022113022</v>
      </c>
    </row>
    <row r="82" spans="1:8" ht="15" thickBot="1">
      <c r="A82" s="130">
        <v>54</v>
      </c>
      <c r="B82" s="142">
        <v>22</v>
      </c>
      <c r="C82" s="142">
        <v>18</v>
      </c>
      <c r="D82" s="142">
        <v>4</v>
      </c>
      <c r="E82" s="132" t="s">
        <v>269</v>
      </c>
      <c r="F82" s="133">
        <f>F78/$B$5*100</f>
        <v>2.2608216156603254</v>
      </c>
      <c r="G82" s="134">
        <f>G78/$C$5*100</f>
        <v>1.7008504252126064</v>
      </c>
      <c r="H82" s="135">
        <f>H78/$D$5*100</f>
        <v>2.9484029484029484</v>
      </c>
    </row>
    <row r="83" ht="14.25">
      <c r="A83" s="184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6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3" customWidth="1"/>
    <col min="2" max="5" width="14.625" style="102" customWidth="1"/>
    <col min="6" max="6" width="14.625" style="103" customWidth="1"/>
    <col min="7" max="8" width="14.625" style="102" customWidth="1"/>
    <col min="9" max="16384" width="9.00390625" style="102" customWidth="1"/>
  </cols>
  <sheetData>
    <row r="1" spans="1:5" ht="14.25">
      <c r="A1" s="102" t="s">
        <v>292</v>
      </c>
      <c r="E1" s="182"/>
    </row>
    <row r="2" ht="10.5" customHeight="1">
      <c r="A2" s="102"/>
    </row>
    <row r="3" ht="15" thickBot="1">
      <c r="A3" s="102" t="s">
        <v>261</v>
      </c>
    </row>
    <row r="4" spans="1:8" ht="14.25">
      <c r="A4" s="104" t="s">
        <v>262</v>
      </c>
      <c r="B4" s="105" t="s">
        <v>5</v>
      </c>
      <c r="C4" s="105" t="s">
        <v>232</v>
      </c>
      <c r="D4" s="105" t="s">
        <v>233</v>
      </c>
      <c r="E4" s="106" t="s">
        <v>262</v>
      </c>
      <c r="F4" s="106" t="s">
        <v>5</v>
      </c>
      <c r="G4" s="106" t="s">
        <v>232</v>
      </c>
      <c r="H4" s="107" t="s">
        <v>233</v>
      </c>
    </row>
    <row r="5" spans="1:8" ht="14.25">
      <c r="A5" s="108" t="s">
        <v>5</v>
      </c>
      <c r="B5" s="109">
        <f>SUM(B7,B14,B21,B28,B35,B42,B49,B56,B63,B70,B77,F7,F14,F21,F28,F35,F42,F49,F56,F63,F70,F71)</f>
        <v>891</v>
      </c>
      <c r="C5" s="109">
        <f>SUM(C7,C14,C21,C28,C35,C42,C49,C56,C63,C70,C77,G7,G14,G21,G28,G35,G42,G49,G56,G63,G70,G71)</f>
        <v>505</v>
      </c>
      <c r="D5" s="110">
        <f>SUM(D7,D14,D21,D28,D35,D42,D49,D56,D63,D70,D77,H7,H14,H21,H28,H35,H42,H49,H56,H63,H70,H71)</f>
        <v>386</v>
      </c>
      <c r="E5" s="111"/>
      <c r="F5" s="112"/>
      <c r="G5" s="111"/>
      <c r="H5" s="111"/>
    </row>
    <row r="6" spans="1:8" ht="10.5" customHeight="1">
      <c r="A6" s="113"/>
      <c r="B6" s="114"/>
      <c r="C6" s="114"/>
      <c r="D6" s="114"/>
      <c r="E6" s="111"/>
      <c r="F6" s="112"/>
      <c r="G6" s="111"/>
      <c r="H6" s="111"/>
    </row>
    <row r="7" spans="1:9" ht="14.25">
      <c r="A7" s="116" t="s">
        <v>240</v>
      </c>
      <c r="B7" s="140">
        <v>47</v>
      </c>
      <c r="C7" s="140">
        <v>26</v>
      </c>
      <c r="D7" s="140">
        <v>21</v>
      </c>
      <c r="E7" s="118" t="s">
        <v>241</v>
      </c>
      <c r="F7" s="139">
        <v>26</v>
      </c>
      <c r="G7" s="140">
        <v>19</v>
      </c>
      <c r="H7" s="141">
        <v>7</v>
      </c>
      <c r="I7" s="120"/>
    </row>
    <row r="8" spans="1:9" ht="14.25">
      <c r="A8" s="116">
        <v>0</v>
      </c>
      <c r="B8" s="140">
        <v>7</v>
      </c>
      <c r="C8" s="140">
        <v>4</v>
      </c>
      <c r="D8" s="140">
        <v>3</v>
      </c>
      <c r="E8" s="118">
        <v>55</v>
      </c>
      <c r="F8" s="139">
        <v>10</v>
      </c>
      <c r="G8" s="140">
        <v>7</v>
      </c>
      <c r="H8" s="141">
        <v>3</v>
      </c>
      <c r="I8" s="120"/>
    </row>
    <row r="9" spans="1:9" ht="14.25">
      <c r="A9" s="116">
        <v>1</v>
      </c>
      <c r="B9" s="140">
        <v>16</v>
      </c>
      <c r="C9" s="140">
        <v>9</v>
      </c>
      <c r="D9" s="140">
        <v>7</v>
      </c>
      <c r="E9" s="118">
        <v>56</v>
      </c>
      <c r="F9" s="139">
        <v>4</v>
      </c>
      <c r="G9" s="140">
        <v>3</v>
      </c>
      <c r="H9" s="141">
        <v>1</v>
      </c>
      <c r="I9" s="120"/>
    </row>
    <row r="10" spans="1:9" ht="14.25">
      <c r="A10" s="116">
        <v>2</v>
      </c>
      <c r="B10" s="140">
        <v>8</v>
      </c>
      <c r="C10" s="140">
        <v>4</v>
      </c>
      <c r="D10" s="140">
        <v>4</v>
      </c>
      <c r="E10" s="118">
        <v>57</v>
      </c>
      <c r="F10" s="139">
        <v>5</v>
      </c>
      <c r="G10" s="140">
        <v>4</v>
      </c>
      <c r="H10" s="141">
        <v>1</v>
      </c>
      <c r="I10" s="120"/>
    </row>
    <row r="11" spans="1:9" ht="14.25">
      <c r="A11" s="116">
        <v>3</v>
      </c>
      <c r="B11" s="140">
        <v>11</v>
      </c>
      <c r="C11" s="140">
        <v>5</v>
      </c>
      <c r="D11" s="140">
        <v>6</v>
      </c>
      <c r="E11" s="118">
        <v>58</v>
      </c>
      <c r="F11" s="139">
        <v>3</v>
      </c>
      <c r="G11" s="140">
        <v>2</v>
      </c>
      <c r="H11" s="141">
        <v>1</v>
      </c>
      <c r="I11" s="120"/>
    </row>
    <row r="12" spans="1:9" ht="14.25">
      <c r="A12" s="121">
        <v>4</v>
      </c>
      <c r="B12" s="137">
        <v>5</v>
      </c>
      <c r="C12" s="137">
        <v>4</v>
      </c>
      <c r="D12" s="137">
        <v>1</v>
      </c>
      <c r="E12" s="123">
        <v>59</v>
      </c>
      <c r="F12" s="136">
        <v>4</v>
      </c>
      <c r="G12" s="137">
        <v>3</v>
      </c>
      <c r="H12" s="138">
        <v>1</v>
      </c>
      <c r="I12" s="120"/>
    </row>
    <row r="13" spans="1:9" ht="10.5" customHeight="1">
      <c r="A13" s="116"/>
      <c r="B13" s="140"/>
      <c r="C13" s="140"/>
      <c r="D13" s="140"/>
      <c r="E13" s="118"/>
      <c r="F13" s="139"/>
      <c r="G13" s="140"/>
      <c r="H13" s="141"/>
      <c r="I13" s="120"/>
    </row>
    <row r="14" spans="1:9" ht="14.25">
      <c r="A14" s="116" t="s">
        <v>242</v>
      </c>
      <c r="B14" s="140">
        <v>48</v>
      </c>
      <c r="C14" s="140">
        <v>19</v>
      </c>
      <c r="D14" s="140">
        <v>29</v>
      </c>
      <c r="E14" s="118" t="s">
        <v>243</v>
      </c>
      <c r="F14" s="139">
        <v>10</v>
      </c>
      <c r="G14" s="140">
        <v>5</v>
      </c>
      <c r="H14" s="141">
        <v>5</v>
      </c>
      <c r="I14" s="120"/>
    </row>
    <row r="15" spans="1:9" ht="14.25">
      <c r="A15" s="116">
        <v>5</v>
      </c>
      <c r="B15" s="140">
        <v>13</v>
      </c>
      <c r="C15" s="140">
        <v>5</v>
      </c>
      <c r="D15" s="140">
        <v>8</v>
      </c>
      <c r="E15" s="118">
        <v>60</v>
      </c>
      <c r="F15" s="139">
        <v>2</v>
      </c>
      <c r="G15" s="140">
        <v>2</v>
      </c>
      <c r="H15" s="141">
        <v>0</v>
      </c>
      <c r="I15" s="120"/>
    </row>
    <row r="16" spans="1:9" ht="14.25">
      <c r="A16" s="116">
        <v>6</v>
      </c>
      <c r="B16" s="140">
        <v>10</v>
      </c>
      <c r="C16" s="140">
        <v>4</v>
      </c>
      <c r="D16" s="140">
        <v>6</v>
      </c>
      <c r="E16" s="118">
        <v>61</v>
      </c>
      <c r="F16" s="139">
        <v>1</v>
      </c>
      <c r="G16" s="140">
        <v>1</v>
      </c>
      <c r="H16" s="141">
        <v>0</v>
      </c>
      <c r="I16" s="120"/>
    </row>
    <row r="17" spans="1:9" ht="14.25">
      <c r="A17" s="116">
        <v>7</v>
      </c>
      <c r="B17" s="140">
        <v>7</v>
      </c>
      <c r="C17" s="140">
        <v>1</v>
      </c>
      <c r="D17" s="140">
        <v>6</v>
      </c>
      <c r="E17" s="118">
        <v>62</v>
      </c>
      <c r="F17" s="139">
        <v>1</v>
      </c>
      <c r="G17" s="140">
        <v>0</v>
      </c>
      <c r="H17" s="141">
        <v>1</v>
      </c>
      <c r="I17" s="120"/>
    </row>
    <row r="18" spans="1:9" ht="14.25">
      <c r="A18" s="116">
        <v>8</v>
      </c>
      <c r="B18" s="140">
        <v>10</v>
      </c>
      <c r="C18" s="140">
        <v>5</v>
      </c>
      <c r="D18" s="140">
        <v>5</v>
      </c>
      <c r="E18" s="118">
        <v>63</v>
      </c>
      <c r="F18" s="139">
        <v>3</v>
      </c>
      <c r="G18" s="140">
        <v>1</v>
      </c>
      <c r="H18" s="141">
        <v>2</v>
      </c>
      <c r="I18" s="120"/>
    </row>
    <row r="19" spans="1:9" ht="14.25">
      <c r="A19" s="121">
        <v>9</v>
      </c>
      <c r="B19" s="137">
        <v>8</v>
      </c>
      <c r="C19" s="137">
        <v>4</v>
      </c>
      <c r="D19" s="137">
        <v>4</v>
      </c>
      <c r="E19" s="123">
        <v>64</v>
      </c>
      <c r="F19" s="136">
        <v>3</v>
      </c>
      <c r="G19" s="137">
        <v>1</v>
      </c>
      <c r="H19" s="138">
        <v>2</v>
      </c>
      <c r="I19" s="120"/>
    </row>
    <row r="20" spans="1:9" ht="10.5" customHeight="1">
      <c r="A20" s="116"/>
      <c r="B20" s="140"/>
      <c r="C20" s="140"/>
      <c r="D20" s="140"/>
      <c r="E20" s="118"/>
      <c r="F20" s="139"/>
      <c r="G20" s="140"/>
      <c r="H20" s="141"/>
      <c r="I20" s="120"/>
    </row>
    <row r="21" spans="1:9" ht="14.25">
      <c r="A21" s="116" t="s">
        <v>244</v>
      </c>
      <c r="B21" s="140">
        <v>35</v>
      </c>
      <c r="C21" s="140">
        <v>18</v>
      </c>
      <c r="D21" s="140">
        <v>17</v>
      </c>
      <c r="E21" s="118" t="s">
        <v>245</v>
      </c>
      <c r="F21" s="139">
        <v>5</v>
      </c>
      <c r="G21" s="140">
        <v>4</v>
      </c>
      <c r="H21" s="141">
        <v>1</v>
      </c>
      <c r="I21" s="120"/>
    </row>
    <row r="22" spans="1:9" ht="14.25">
      <c r="A22" s="116">
        <v>10</v>
      </c>
      <c r="B22" s="140">
        <v>7</v>
      </c>
      <c r="C22" s="140">
        <v>2</v>
      </c>
      <c r="D22" s="140">
        <v>5</v>
      </c>
      <c r="E22" s="118">
        <v>65</v>
      </c>
      <c r="F22" s="139" t="s">
        <v>209</v>
      </c>
      <c r="G22" s="140" t="s">
        <v>209</v>
      </c>
      <c r="H22" s="141" t="s">
        <v>209</v>
      </c>
      <c r="I22" s="120"/>
    </row>
    <row r="23" spans="1:9" ht="14.25">
      <c r="A23" s="116">
        <v>11</v>
      </c>
      <c r="B23" s="140">
        <v>8</v>
      </c>
      <c r="C23" s="140">
        <v>7</v>
      </c>
      <c r="D23" s="140">
        <v>1</v>
      </c>
      <c r="E23" s="118">
        <v>66</v>
      </c>
      <c r="F23" s="139" t="s">
        <v>209</v>
      </c>
      <c r="G23" s="140" t="s">
        <v>209</v>
      </c>
      <c r="H23" s="141" t="s">
        <v>209</v>
      </c>
      <c r="I23" s="120"/>
    </row>
    <row r="24" spans="1:9" ht="14.25">
      <c r="A24" s="116">
        <v>12</v>
      </c>
      <c r="B24" s="140">
        <v>13</v>
      </c>
      <c r="C24" s="140">
        <v>4</v>
      </c>
      <c r="D24" s="140">
        <v>9</v>
      </c>
      <c r="E24" s="118">
        <v>67</v>
      </c>
      <c r="F24" s="139" t="s">
        <v>209</v>
      </c>
      <c r="G24" s="140" t="s">
        <v>209</v>
      </c>
      <c r="H24" s="141" t="s">
        <v>209</v>
      </c>
      <c r="I24" s="120"/>
    </row>
    <row r="25" spans="1:9" ht="14.25">
      <c r="A25" s="116">
        <v>13</v>
      </c>
      <c r="B25" s="140">
        <v>5</v>
      </c>
      <c r="C25" s="140">
        <v>4</v>
      </c>
      <c r="D25" s="140">
        <v>1</v>
      </c>
      <c r="E25" s="118">
        <v>68</v>
      </c>
      <c r="F25" s="139">
        <v>3</v>
      </c>
      <c r="G25" s="140">
        <v>2</v>
      </c>
      <c r="H25" s="141">
        <v>1</v>
      </c>
      <c r="I25" s="120"/>
    </row>
    <row r="26" spans="1:9" ht="14.25">
      <c r="A26" s="121">
        <v>14</v>
      </c>
      <c r="B26" s="137">
        <v>2</v>
      </c>
      <c r="C26" s="137">
        <v>1</v>
      </c>
      <c r="D26" s="137">
        <v>1</v>
      </c>
      <c r="E26" s="123">
        <v>69</v>
      </c>
      <c r="F26" s="136">
        <v>2</v>
      </c>
      <c r="G26" s="137">
        <v>2</v>
      </c>
      <c r="H26" s="138">
        <v>0</v>
      </c>
      <c r="I26" s="120"/>
    </row>
    <row r="27" spans="1:9" ht="10.5" customHeight="1">
      <c r="A27" s="116"/>
      <c r="B27" s="140"/>
      <c r="C27" s="140"/>
      <c r="D27" s="140"/>
      <c r="E27" s="118"/>
      <c r="F27" s="139"/>
      <c r="G27" s="140"/>
      <c r="H27" s="141"/>
      <c r="I27" s="120"/>
    </row>
    <row r="28" spans="1:9" ht="14.25">
      <c r="A28" s="116" t="s">
        <v>246</v>
      </c>
      <c r="B28" s="140">
        <v>45</v>
      </c>
      <c r="C28" s="140">
        <v>24</v>
      </c>
      <c r="D28" s="140">
        <v>21</v>
      </c>
      <c r="E28" s="118" t="s">
        <v>247</v>
      </c>
      <c r="F28" s="139">
        <v>4</v>
      </c>
      <c r="G28" s="140">
        <v>0</v>
      </c>
      <c r="H28" s="141">
        <v>4</v>
      </c>
      <c r="I28" s="120"/>
    </row>
    <row r="29" spans="1:9" ht="14.25">
      <c r="A29" s="116">
        <v>15</v>
      </c>
      <c r="B29" s="140">
        <v>8</v>
      </c>
      <c r="C29" s="140">
        <v>3</v>
      </c>
      <c r="D29" s="140">
        <v>5</v>
      </c>
      <c r="E29" s="118">
        <v>70</v>
      </c>
      <c r="F29" s="139">
        <v>1</v>
      </c>
      <c r="G29" s="140">
        <v>0</v>
      </c>
      <c r="H29" s="141">
        <v>1</v>
      </c>
      <c r="I29" s="120"/>
    </row>
    <row r="30" spans="1:9" ht="14.25">
      <c r="A30" s="116">
        <v>16</v>
      </c>
      <c r="B30" s="140">
        <v>5</v>
      </c>
      <c r="C30" s="140">
        <v>1</v>
      </c>
      <c r="D30" s="140">
        <v>4</v>
      </c>
      <c r="E30" s="118">
        <v>71</v>
      </c>
      <c r="F30" s="139">
        <v>1</v>
      </c>
      <c r="G30" s="140">
        <v>0</v>
      </c>
      <c r="H30" s="141">
        <v>1</v>
      </c>
      <c r="I30" s="120"/>
    </row>
    <row r="31" spans="1:9" ht="14.25">
      <c r="A31" s="116">
        <v>17</v>
      </c>
      <c r="B31" s="140">
        <v>1</v>
      </c>
      <c r="C31" s="140">
        <v>0</v>
      </c>
      <c r="D31" s="140">
        <v>1</v>
      </c>
      <c r="E31" s="118">
        <v>72</v>
      </c>
      <c r="F31" s="139" t="s">
        <v>209</v>
      </c>
      <c r="G31" s="140" t="s">
        <v>209</v>
      </c>
      <c r="H31" s="141" t="s">
        <v>209</v>
      </c>
      <c r="I31" s="120"/>
    </row>
    <row r="32" spans="1:9" ht="14.25">
      <c r="A32" s="116">
        <v>18</v>
      </c>
      <c r="B32" s="140">
        <v>11</v>
      </c>
      <c r="C32" s="140">
        <v>9</v>
      </c>
      <c r="D32" s="140">
        <v>2</v>
      </c>
      <c r="E32" s="118">
        <v>73</v>
      </c>
      <c r="F32" s="139">
        <v>1</v>
      </c>
      <c r="G32" s="140">
        <v>0</v>
      </c>
      <c r="H32" s="141">
        <v>1</v>
      </c>
      <c r="I32" s="120"/>
    </row>
    <row r="33" spans="1:9" ht="14.25">
      <c r="A33" s="121">
        <v>19</v>
      </c>
      <c r="B33" s="137">
        <v>20</v>
      </c>
      <c r="C33" s="137">
        <v>11</v>
      </c>
      <c r="D33" s="137">
        <v>9</v>
      </c>
      <c r="E33" s="123">
        <v>74</v>
      </c>
      <c r="F33" s="136">
        <v>1</v>
      </c>
      <c r="G33" s="137">
        <v>0</v>
      </c>
      <c r="H33" s="138">
        <v>1</v>
      </c>
      <c r="I33" s="120"/>
    </row>
    <row r="34" spans="1:9" ht="10.5" customHeight="1">
      <c r="A34" s="116"/>
      <c r="B34" s="140"/>
      <c r="C34" s="140"/>
      <c r="D34" s="140"/>
      <c r="E34" s="118"/>
      <c r="F34" s="139"/>
      <c r="G34" s="140"/>
      <c r="H34" s="141"/>
      <c r="I34" s="120"/>
    </row>
    <row r="35" spans="1:9" ht="14.25">
      <c r="A35" s="116" t="s">
        <v>248</v>
      </c>
      <c r="B35" s="140">
        <v>228</v>
      </c>
      <c r="C35" s="140">
        <v>144</v>
      </c>
      <c r="D35" s="140">
        <v>84</v>
      </c>
      <c r="E35" s="118" t="s">
        <v>249</v>
      </c>
      <c r="F35" s="139">
        <v>1</v>
      </c>
      <c r="G35" s="140">
        <v>0</v>
      </c>
      <c r="H35" s="141">
        <v>1</v>
      </c>
      <c r="I35" s="120"/>
    </row>
    <row r="36" spans="1:9" ht="14.25">
      <c r="A36" s="116">
        <v>20</v>
      </c>
      <c r="B36" s="140">
        <v>31</v>
      </c>
      <c r="C36" s="140">
        <v>18</v>
      </c>
      <c r="D36" s="140">
        <v>13</v>
      </c>
      <c r="E36" s="118">
        <v>75</v>
      </c>
      <c r="F36" s="139" t="s">
        <v>209</v>
      </c>
      <c r="G36" s="140" t="s">
        <v>209</v>
      </c>
      <c r="H36" s="141" t="s">
        <v>209</v>
      </c>
      <c r="I36" s="120"/>
    </row>
    <row r="37" spans="1:9" ht="14.25">
      <c r="A37" s="116">
        <v>21</v>
      </c>
      <c r="B37" s="140">
        <v>30</v>
      </c>
      <c r="C37" s="140">
        <v>19</v>
      </c>
      <c r="D37" s="140">
        <v>11</v>
      </c>
      <c r="E37" s="118">
        <v>76</v>
      </c>
      <c r="F37" s="139" t="s">
        <v>209</v>
      </c>
      <c r="G37" s="140" t="s">
        <v>209</v>
      </c>
      <c r="H37" s="141" t="s">
        <v>209</v>
      </c>
      <c r="I37" s="120"/>
    </row>
    <row r="38" spans="1:9" ht="14.25">
      <c r="A38" s="116">
        <v>22</v>
      </c>
      <c r="B38" s="140">
        <v>54</v>
      </c>
      <c r="C38" s="140">
        <v>37</v>
      </c>
      <c r="D38" s="140">
        <v>17</v>
      </c>
      <c r="E38" s="118">
        <v>77</v>
      </c>
      <c r="F38" s="139">
        <v>1</v>
      </c>
      <c r="G38" s="140">
        <v>0</v>
      </c>
      <c r="H38" s="141">
        <v>1</v>
      </c>
      <c r="I38" s="120"/>
    </row>
    <row r="39" spans="1:9" ht="14.25">
      <c r="A39" s="116">
        <v>23</v>
      </c>
      <c r="B39" s="140">
        <v>75</v>
      </c>
      <c r="C39" s="140">
        <v>46</v>
      </c>
      <c r="D39" s="140">
        <v>29</v>
      </c>
      <c r="E39" s="118">
        <v>78</v>
      </c>
      <c r="F39" s="139" t="s">
        <v>209</v>
      </c>
      <c r="G39" s="140" t="s">
        <v>209</v>
      </c>
      <c r="H39" s="141" t="s">
        <v>209</v>
      </c>
      <c r="I39" s="120"/>
    </row>
    <row r="40" spans="1:9" ht="14.25">
      <c r="A40" s="121">
        <v>24</v>
      </c>
      <c r="B40" s="137">
        <v>38</v>
      </c>
      <c r="C40" s="137">
        <v>24</v>
      </c>
      <c r="D40" s="137">
        <v>14</v>
      </c>
      <c r="E40" s="123">
        <v>79</v>
      </c>
      <c r="F40" s="136" t="s">
        <v>209</v>
      </c>
      <c r="G40" s="137" t="s">
        <v>209</v>
      </c>
      <c r="H40" s="138" t="s">
        <v>209</v>
      </c>
      <c r="I40" s="120"/>
    </row>
    <row r="41" spans="1:9" ht="10.5" customHeight="1">
      <c r="A41" s="116"/>
      <c r="B41" s="140"/>
      <c r="C41" s="140"/>
      <c r="D41" s="140"/>
      <c r="E41" s="118"/>
      <c r="F41" s="139"/>
      <c r="G41" s="140"/>
      <c r="H41" s="141"/>
      <c r="I41" s="120"/>
    </row>
    <row r="42" spans="1:9" ht="14.25">
      <c r="A42" s="116" t="s">
        <v>250</v>
      </c>
      <c r="B42" s="140">
        <v>145</v>
      </c>
      <c r="C42" s="140">
        <v>87</v>
      </c>
      <c r="D42" s="140">
        <v>58</v>
      </c>
      <c r="E42" s="118" t="s">
        <v>251</v>
      </c>
      <c r="F42" s="139">
        <v>6</v>
      </c>
      <c r="G42" s="140">
        <v>1</v>
      </c>
      <c r="H42" s="141">
        <v>5</v>
      </c>
      <c r="I42" s="120"/>
    </row>
    <row r="43" spans="1:9" ht="14.25">
      <c r="A43" s="116">
        <v>25</v>
      </c>
      <c r="B43" s="140">
        <v>47</v>
      </c>
      <c r="C43" s="140">
        <v>23</v>
      </c>
      <c r="D43" s="140">
        <v>24</v>
      </c>
      <c r="E43" s="118">
        <v>80</v>
      </c>
      <c r="F43" s="139">
        <v>2</v>
      </c>
      <c r="G43" s="140">
        <v>0</v>
      </c>
      <c r="H43" s="141">
        <v>2</v>
      </c>
      <c r="I43" s="120"/>
    </row>
    <row r="44" spans="1:9" ht="14.25">
      <c r="A44" s="116">
        <v>26</v>
      </c>
      <c r="B44" s="140">
        <v>29</v>
      </c>
      <c r="C44" s="140">
        <v>15</v>
      </c>
      <c r="D44" s="140">
        <v>14</v>
      </c>
      <c r="E44" s="118">
        <v>81</v>
      </c>
      <c r="F44" s="139">
        <v>3</v>
      </c>
      <c r="G44" s="140">
        <v>1</v>
      </c>
      <c r="H44" s="141">
        <v>2</v>
      </c>
      <c r="I44" s="120"/>
    </row>
    <row r="45" spans="1:9" ht="14.25">
      <c r="A45" s="116">
        <v>27</v>
      </c>
      <c r="B45" s="140">
        <v>27</v>
      </c>
      <c r="C45" s="140">
        <v>18</v>
      </c>
      <c r="D45" s="140">
        <v>9</v>
      </c>
      <c r="E45" s="118">
        <v>82</v>
      </c>
      <c r="F45" s="139" t="s">
        <v>209</v>
      </c>
      <c r="G45" s="140" t="s">
        <v>209</v>
      </c>
      <c r="H45" s="141" t="s">
        <v>209</v>
      </c>
      <c r="I45" s="120"/>
    </row>
    <row r="46" spans="1:9" ht="14.25">
      <c r="A46" s="116">
        <v>28</v>
      </c>
      <c r="B46" s="140">
        <v>23</v>
      </c>
      <c r="C46" s="140">
        <v>20</v>
      </c>
      <c r="D46" s="140">
        <v>3</v>
      </c>
      <c r="E46" s="118">
        <v>83</v>
      </c>
      <c r="F46" s="139" t="s">
        <v>209</v>
      </c>
      <c r="G46" s="140" t="s">
        <v>209</v>
      </c>
      <c r="H46" s="141" t="s">
        <v>209</v>
      </c>
      <c r="I46" s="120"/>
    </row>
    <row r="47" spans="1:9" ht="14.25">
      <c r="A47" s="121">
        <v>29</v>
      </c>
      <c r="B47" s="137">
        <v>19</v>
      </c>
      <c r="C47" s="137">
        <v>11</v>
      </c>
      <c r="D47" s="137">
        <v>8</v>
      </c>
      <c r="E47" s="123">
        <v>84</v>
      </c>
      <c r="F47" s="136">
        <v>1</v>
      </c>
      <c r="G47" s="137">
        <v>0</v>
      </c>
      <c r="H47" s="138">
        <v>1</v>
      </c>
      <c r="I47" s="120"/>
    </row>
    <row r="48" spans="1:9" ht="10.5" customHeight="1">
      <c r="A48" s="116"/>
      <c r="B48" s="140"/>
      <c r="C48" s="140"/>
      <c r="D48" s="140"/>
      <c r="E48" s="118"/>
      <c r="F48" s="139"/>
      <c r="G48" s="140"/>
      <c r="H48" s="141"/>
      <c r="I48" s="120"/>
    </row>
    <row r="49" spans="1:9" ht="14.25">
      <c r="A49" s="116" t="s">
        <v>252</v>
      </c>
      <c r="B49" s="140">
        <v>87</v>
      </c>
      <c r="C49" s="140">
        <v>41</v>
      </c>
      <c r="D49" s="140">
        <v>46</v>
      </c>
      <c r="E49" s="118" t="s">
        <v>253</v>
      </c>
      <c r="F49" s="139">
        <v>1</v>
      </c>
      <c r="G49" s="140">
        <v>0</v>
      </c>
      <c r="H49" s="141">
        <v>1</v>
      </c>
      <c r="I49" s="120"/>
    </row>
    <row r="50" spans="1:9" ht="14.25">
      <c r="A50" s="116">
        <v>30</v>
      </c>
      <c r="B50" s="140">
        <v>21</v>
      </c>
      <c r="C50" s="140">
        <v>11</v>
      </c>
      <c r="D50" s="140">
        <v>10</v>
      </c>
      <c r="E50" s="118">
        <v>85</v>
      </c>
      <c r="F50" s="139" t="s">
        <v>209</v>
      </c>
      <c r="G50" s="140" t="s">
        <v>209</v>
      </c>
      <c r="H50" s="141" t="s">
        <v>209</v>
      </c>
      <c r="I50" s="120"/>
    </row>
    <row r="51" spans="1:9" ht="14.25">
      <c r="A51" s="116">
        <v>31</v>
      </c>
      <c r="B51" s="140">
        <v>17</v>
      </c>
      <c r="C51" s="140">
        <v>8</v>
      </c>
      <c r="D51" s="140">
        <v>9</v>
      </c>
      <c r="E51" s="118">
        <v>86</v>
      </c>
      <c r="F51" s="139" t="s">
        <v>209</v>
      </c>
      <c r="G51" s="140" t="s">
        <v>209</v>
      </c>
      <c r="H51" s="141" t="s">
        <v>209</v>
      </c>
      <c r="I51" s="120"/>
    </row>
    <row r="52" spans="1:9" ht="14.25">
      <c r="A52" s="116">
        <v>32</v>
      </c>
      <c r="B52" s="140">
        <v>25</v>
      </c>
      <c r="C52" s="140">
        <v>12</v>
      </c>
      <c r="D52" s="140">
        <v>13</v>
      </c>
      <c r="E52" s="118">
        <v>87</v>
      </c>
      <c r="F52" s="139" t="s">
        <v>209</v>
      </c>
      <c r="G52" s="140" t="s">
        <v>209</v>
      </c>
      <c r="H52" s="141" t="s">
        <v>209</v>
      </c>
      <c r="I52" s="120"/>
    </row>
    <row r="53" spans="1:9" ht="14.25">
      <c r="A53" s="116">
        <v>33</v>
      </c>
      <c r="B53" s="140">
        <v>12</v>
      </c>
      <c r="C53" s="140">
        <v>6</v>
      </c>
      <c r="D53" s="140">
        <v>6</v>
      </c>
      <c r="E53" s="118">
        <v>88</v>
      </c>
      <c r="F53" s="139">
        <v>1</v>
      </c>
      <c r="G53" s="140">
        <v>0</v>
      </c>
      <c r="H53" s="141">
        <v>1</v>
      </c>
      <c r="I53" s="120"/>
    </row>
    <row r="54" spans="1:9" ht="14.25">
      <c r="A54" s="121">
        <v>34</v>
      </c>
      <c r="B54" s="137">
        <v>12</v>
      </c>
      <c r="C54" s="137">
        <v>4</v>
      </c>
      <c r="D54" s="137">
        <v>8</v>
      </c>
      <c r="E54" s="123">
        <v>89</v>
      </c>
      <c r="F54" s="136" t="s">
        <v>209</v>
      </c>
      <c r="G54" s="137" t="s">
        <v>209</v>
      </c>
      <c r="H54" s="138" t="s">
        <v>209</v>
      </c>
      <c r="I54" s="120"/>
    </row>
    <row r="55" spans="1:9" ht="10.5" customHeight="1">
      <c r="A55" s="116"/>
      <c r="B55" s="140"/>
      <c r="C55" s="140"/>
      <c r="D55" s="140"/>
      <c r="E55" s="118"/>
      <c r="F55" s="139"/>
      <c r="G55" s="140"/>
      <c r="H55" s="141"/>
      <c r="I55" s="120"/>
    </row>
    <row r="56" spans="1:9" ht="14.25">
      <c r="A56" s="116" t="s">
        <v>254</v>
      </c>
      <c r="B56" s="140">
        <v>49</v>
      </c>
      <c r="C56" s="140">
        <v>24</v>
      </c>
      <c r="D56" s="140">
        <v>25</v>
      </c>
      <c r="E56" s="118" t="s">
        <v>255</v>
      </c>
      <c r="F56" s="139">
        <v>1</v>
      </c>
      <c r="G56" s="140">
        <v>0</v>
      </c>
      <c r="H56" s="141">
        <v>1</v>
      </c>
      <c r="I56" s="120"/>
    </row>
    <row r="57" spans="1:9" ht="14.25">
      <c r="A57" s="116">
        <v>35</v>
      </c>
      <c r="B57" s="140">
        <v>5</v>
      </c>
      <c r="C57" s="140">
        <v>3</v>
      </c>
      <c r="D57" s="140">
        <v>2</v>
      </c>
      <c r="E57" s="118">
        <v>90</v>
      </c>
      <c r="F57" s="139">
        <v>1</v>
      </c>
      <c r="G57" s="140">
        <v>0</v>
      </c>
      <c r="H57" s="141">
        <v>1</v>
      </c>
      <c r="I57" s="120"/>
    </row>
    <row r="58" spans="1:9" ht="14.25">
      <c r="A58" s="116">
        <v>36</v>
      </c>
      <c r="B58" s="140">
        <v>12</v>
      </c>
      <c r="C58" s="140">
        <v>4</v>
      </c>
      <c r="D58" s="140">
        <v>8</v>
      </c>
      <c r="E58" s="118">
        <v>91</v>
      </c>
      <c r="F58" s="139"/>
      <c r="G58" s="140"/>
      <c r="H58" s="141"/>
      <c r="I58" s="120"/>
    </row>
    <row r="59" spans="1:9" ht="14.25">
      <c r="A59" s="116">
        <v>37</v>
      </c>
      <c r="B59" s="140">
        <v>11</v>
      </c>
      <c r="C59" s="140">
        <v>6</v>
      </c>
      <c r="D59" s="140">
        <v>5</v>
      </c>
      <c r="E59" s="118">
        <v>92</v>
      </c>
      <c r="F59" s="139"/>
      <c r="G59" s="140"/>
      <c r="H59" s="141"/>
      <c r="I59" s="120"/>
    </row>
    <row r="60" spans="1:9" ht="14.25">
      <c r="A60" s="116">
        <v>38</v>
      </c>
      <c r="B60" s="140">
        <v>9</v>
      </c>
      <c r="C60" s="140">
        <v>4</v>
      </c>
      <c r="D60" s="140">
        <v>5</v>
      </c>
      <c r="E60" s="118">
        <v>93</v>
      </c>
      <c r="F60" s="139"/>
      <c r="G60" s="140"/>
      <c r="H60" s="141"/>
      <c r="I60" s="120"/>
    </row>
    <row r="61" spans="1:9" ht="14.25">
      <c r="A61" s="121">
        <v>39</v>
      </c>
      <c r="B61" s="137">
        <v>12</v>
      </c>
      <c r="C61" s="137">
        <v>7</v>
      </c>
      <c r="D61" s="137">
        <v>5</v>
      </c>
      <c r="E61" s="123">
        <v>94</v>
      </c>
      <c r="F61" s="136"/>
      <c r="G61" s="137"/>
      <c r="H61" s="138"/>
      <c r="I61" s="120"/>
    </row>
    <row r="62" spans="1:9" ht="10.5" customHeight="1">
      <c r="A62" s="116"/>
      <c r="B62" s="140"/>
      <c r="C62" s="140"/>
      <c r="D62" s="140"/>
      <c r="E62" s="118"/>
      <c r="F62" s="139"/>
      <c r="G62" s="140"/>
      <c r="H62" s="141"/>
      <c r="I62" s="120"/>
    </row>
    <row r="63" spans="1:9" ht="14.25">
      <c r="A63" s="116" t="s">
        <v>256</v>
      </c>
      <c r="B63" s="140">
        <v>70</v>
      </c>
      <c r="C63" s="140">
        <v>45</v>
      </c>
      <c r="D63" s="140">
        <v>25</v>
      </c>
      <c r="E63" s="118" t="s">
        <v>257</v>
      </c>
      <c r="F63" s="139"/>
      <c r="G63" s="140"/>
      <c r="H63" s="141"/>
      <c r="I63" s="120"/>
    </row>
    <row r="64" spans="1:9" ht="14.25">
      <c r="A64" s="116">
        <v>40</v>
      </c>
      <c r="B64" s="140">
        <v>10</v>
      </c>
      <c r="C64" s="140">
        <v>5</v>
      </c>
      <c r="D64" s="140">
        <v>5</v>
      </c>
      <c r="E64" s="118">
        <v>95</v>
      </c>
      <c r="F64" s="139"/>
      <c r="G64" s="140"/>
      <c r="H64" s="141"/>
      <c r="I64" s="120"/>
    </row>
    <row r="65" spans="1:9" ht="14.25">
      <c r="A65" s="116">
        <v>41</v>
      </c>
      <c r="B65" s="140">
        <v>16</v>
      </c>
      <c r="C65" s="140">
        <v>9</v>
      </c>
      <c r="D65" s="140">
        <v>7</v>
      </c>
      <c r="E65" s="118">
        <v>96</v>
      </c>
      <c r="F65" s="139"/>
      <c r="G65" s="140"/>
      <c r="H65" s="141"/>
      <c r="I65" s="120"/>
    </row>
    <row r="66" spans="1:9" ht="14.25">
      <c r="A66" s="116">
        <v>42</v>
      </c>
      <c r="B66" s="140">
        <v>11</v>
      </c>
      <c r="C66" s="140">
        <v>6</v>
      </c>
      <c r="D66" s="140">
        <v>5</v>
      </c>
      <c r="E66" s="118">
        <v>97</v>
      </c>
      <c r="F66" s="139"/>
      <c r="G66" s="140"/>
      <c r="H66" s="141"/>
      <c r="I66" s="120"/>
    </row>
    <row r="67" spans="1:9" ht="14.25">
      <c r="A67" s="116">
        <v>43</v>
      </c>
      <c r="B67" s="140">
        <v>18</v>
      </c>
      <c r="C67" s="140">
        <v>14</v>
      </c>
      <c r="D67" s="140">
        <v>4</v>
      </c>
      <c r="E67" s="118">
        <v>98</v>
      </c>
      <c r="F67" s="139"/>
      <c r="G67" s="140"/>
      <c r="H67" s="141"/>
      <c r="I67" s="120"/>
    </row>
    <row r="68" spans="1:9" ht="14.25">
      <c r="A68" s="121">
        <v>44</v>
      </c>
      <c r="B68" s="137">
        <v>15</v>
      </c>
      <c r="C68" s="137">
        <v>11</v>
      </c>
      <c r="D68" s="137">
        <v>4</v>
      </c>
      <c r="E68" s="123">
        <v>99</v>
      </c>
      <c r="F68" s="136"/>
      <c r="G68" s="137"/>
      <c r="H68" s="138"/>
      <c r="I68" s="120"/>
    </row>
    <row r="69" spans="1:9" ht="10.5" customHeight="1">
      <c r="A69" s="116"/>
      <c r="B69" s="140"/>
      <c r="C69" s="140"/>
      <c r="D69" s="140"/>
      <c r="E69" s="118"/>
      <c r="F69" s="139"/>
      <c r="G69" s="140"/>
      <c r="H69" s="141"/>
      <c r="I69" s="120"/>
    </row>
    <row r="70" spans="1:9" ht="14.25">
      <c r="A70" s="116" t="s">
        <v>258</v>
      </c>
      <c r="B70" s="140">
        <v>33</v>
      </c>
      <c r="C70" s="140">
        <v>17</v>
      </c>
      <c r="D70" s="140">
        <v>16</v>
      </c>
      <c r="E70" s="118" t="s">
        <v>263</v>
      </c>
      <c r="F70" s="139"/>
      <c r="G70" s="140"/>
      <c r="H70" s="141"/>
      <c r="I70" s="120"/>
    </row>
    <row r="71" spans="1:9" ht="14.25">
      <c r="A71" s="116">
        <v>45</v>
      </c>
      <c r="B71" s="140">
        <v>4</v>
      </c>
      <c r="C71" s="140">
        <v>1</v>
      </c>
      <c r="D71" s="140">
        <v>3</v>
      </c>
      <c r="E71" s="118" t="s">
        <v>264</v>
      </c>
      <c r="F71" s="139"/>
      <c r="G71" s="140"/>
      <c r="H71" s="141"/>
      <c r="I71" s="120"/>
    </row>
    <row r="72" spans="1:9" ht="14.25">
      <c r="A72" s="116">
        <v>46</v>
      </c>
      <c r="B72" s="140">
        <v>6</v>
      </c>
      <c r="C72" s="140">
        <v>4</v>
      </c>
      <c r="D72" s="140">
        <v>2</v>
      </c>
      <c r="E72" s="118"/>
      <c r="F72" s="119"/>
      <c r="G72" s="117"/>
      <c r="H72" s="111"/>
      <c r="I72" s="120"/>
    </row>
    <row r="73" spans="1:9" ht="14.25">
      <c r="A73" s="116">
        <v>47</v>
      </c>
      <c r="B73" s="140">
        <v>7</v>
      </c>
      <c r="C73" s="140">
        <v>5</v>
      </c>
      <c r="D73" s="140">
        <v>2</v>
      </c>
      <c r="E73" s="118"/>
      <c r="F73" s="118"/>
      <c r="G73" s="117"/>
      <c r="H73" s="111"/>
      <c r="I73" s="120"/>
    </row>
    <row r="74" spans="1:9" ht="14.25">
      <c r="A74" s="116">
        <v>48</v>
      </c>
      <c r="B74" s="140">
        <v>7</v>
      </c>
      <c r="C74" s="140">
        <v>2</v>
      </c>
      <c r="D74" s="140">
        <v>5</v>
      </c>
      <c r="E74" s="118" t="s">
        <v>265</v>
      </c>
      <c r="F74" s="118"/>
      <c r="G74" s="117"/>
      <c r="H74" s="111"/>
      <c r="I74" s="120"/>
    </row>
    <row r="75" spans="1:8" ht="14.25">
      <c r="A75" s="121">
        <v>49</v>
      </c>
      <c r="B75" s="137">
        <v>9</v>
      </c>
      <c r="C75" s="137">
        <v>5</v>
      </c>
      <c r="D75" s="137">
        <v>4</v>
      </c>
      <c r="E75" s="118" t="s">
        <v>266</v>
      </c>
      <c r="F75" s="118"/>
      <c r="G75" s="117"/>
      <c r="H75" s="111"/>
    </row>
    <row r="76" spans="1:8" ht="14.25">
      <c r="A76" s="116"/>
      <c r="B76" s="140"/>
      <c r="C76" s="140"/>
      <c r="D76" s="140"/>
      <c r="E76" s="118" t="s">
        <v>267</v>
      </c>
      <c r="F76" s="119">
        <f>B7+B14+B21</f>
        <v>130</v>
      </c>
      <c r="G76" s="117">
        <f>C7+C14+C21</f>
        <v>63</v>
      </c>
      <c r="H76" s="111">
        <f>D7+D14+D21</f>
        <v>67</v>
      </c>
    </row>
    <row r="77" spans="1:8" ht="14.25">
      <c r="A77" s="116" t="s">
        <v>259</v>
      </c>
      <c r="B77" s="140">
        <v>50</v>
      </c>
      <c r="C77" s="140">
        <v>31</v>
      </c>
      <c r="D77" s="140">
        <v>19</v>
      </c>
      <c r="E77" s="118" t="s">
        <v>268</v>
      </c>
      <c r="F77" s="119">
        <f>B28+B35+B42+B49+B56+B63+B70+B77+F7+F14</f>
        <v>743</v>
      </c>
      <c r="G77" s="117">
        <f>C28+C35+C42+C49+C56+C63+C70+C77+G7+G14</f>
        <v>437</v>
      </c>
      <c r="H77" s="111">
        <f>D28+D35+D42+D49+D56+D63+D70+D77+H7+H14</f>
        <v>306</v>
      </c>
    </row>
    <row r="78" spans="1:8" ht="14.25">
      <c r="A78" s="116">
        <v>50</v>
      </c>
      <c r="B78" s="140">
        <v>8</v>
      </c>
      <c r="C78" s="140">
        <v>5</v>
      </c>
      <c r="D78" s="140">
        <v>3</v>
      </c>
      <c r="E78" s="118" t="s">
        <v>269</v>
      </c>
      <c r="F78" s="119">
        <f>F21+F28+F35+F42+F49+F56+F63+F70</f>
        <v>18</v>
      </c>
      <c r="G78" s="117">
        <f>G21+G28+G35+G42+G49+G56+G63+G70</f>
        <v>5</v>
      </c>
      <c r="H78" s="111">
        <f>H21+H28+H35+H42+H49+H56+H63+H70</f>
        <v>13</v>
      </c>
    </row>
    <row r="79" spans="1:8" ht="14.25">
      <c r="A79" s="116">
        <v>51</v>
      </c>
      <c r="B79" s="140">
        <v>8</v>
      </c>
      <c r="C79" s="140">
        <v>3</v>
      </c>
      <c r="D79" s="140">
        <v>5</v>
      </c>
      <c r="E79" s="126" t="s">
        <v>270</v>
      </c>
      <c r="F79" s="119"/>
      <c r="G79" s="117"/>
      <c r="H79" s="111"/>
    </row>
    <row r="80" spans="1:8" ht="14.25">
      <c r="A80" s="116">
        <v>52</v>
      </c>
      <c r="B80" s="140">
        <v>11</v>
      </c>
      <c r="C80" s="140">
        <v>7</v>
      </c>
      <c r="D80" s="140">
        <v>4</v>
      </c>
      <c r="E80" s="118" t="s">
        <v>267</v>
      </c>
      <c r="F80" s="127">
        <f>F76/$B$5*100</f>
        <v>14.590347923681257</v>
      </c>
      <c r="G80" s="128">
        <f>G76/$C$5*100</f>
        <v>12.475247524752476</v>
      </c>
      <c r="H80" s="129">
        <f>H76/$D$5*100</f>
        <v>17.357512953367877</v>
      </c>
    </row>
    <row r="81" spans="1:8" ht="14.25">
      <c r="A81" s="116">
        <v>53</v>
      </c>
      <c r="B81" s="140">
        <v>12</v>
      </c>
      <c r="C81" s="140">
        <v>10</v>
      </c>
      <c r="D81" s="140">
        <v>2</v>
      </c>
      <c r="E81" s="118" t="s">
        <v>268</v>
      </c>
      <c r="F81" s="127">
        <f>F77/$B$5*100</f>
        <v>83.38945005611671</v>
      </c>
      <c r="G81" s="128">
        <f>G77/$C$5*100</f>
        <v>86.53465346534654</v>
      </c>
      <c r="H81" s="129">
        <f>H77/$D$5*100</f>
        <v>79.27461139896373</v>
      </c>
    </row>
    <row r="82" spans="1:8" ht="15" thickBot="1">
      <c r="A82" s="130">
        <v>54</v>
      </c>
      <c r="B82" s="142">
        <v>11</v>
      </c>
      <c r="C82" s="142">
        <v>6</v>
      </c>
      <c r="D82" s="142">
        <v>5</v>
      </c>
      <c r="E82" s="132" t="s">
        <v>269</v>
      </c>
      <c r="F82" s="133">
        <f>F78/$B$5*100</f>
        <v>2.0202020202020203</v>
      </c>
      <c r="G82" s="134">
        <f>G78/$C$5*100</f>
        <v>0.9900990099009901</v>
      </c>
      <c r="H82" s="135">
        <f>H78/$D$5*100</f>
        <v>3.3678756476683938</v>
      </c>
    </row>
    <row r="83" ht="14.25">
      <c r="A83" s="184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7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3" customWidth="1"/>
    <col min="2" max="5" width="14.625" style="102" customWidth="1"/>
    <col min="6" max="6" width="14.625" style="103" customWidth="1"/>
    <col min="7" max="8" width="14.625" style="102" customWidth="1"/>
    <col min="9" max="16384" width="9.00390625" style="102" customWidth="1"/>
  </cols>
  <sheetData>
    <row r="1" spans="1:5" ht="14.25">
      <c r="A1" s="102" t="s">
        <v>293</v>
      </c>
      <c r="E1" s="182"/>
    </row>
    <row r="2" ht="10.5" customHeight="1">
      <c r="A2" s="102"/>
    </row>
    <row r="3" ht="15" thickBot="1">
      <c r="A3" s="102" t="s">
        <v>294</v>
      </c>
    </row>
    <row r="4" spans="1:8" ht="14.25">
      <c r="A4" s="104" t="s">
        <v>262</v>
      </c>
      <c r="B4" s="105" t="s">
        <v>5</v>
      </c>
      <c r="C4" s="105" t="s">
        <v>232</v>
      </c>
      <c r="D4" s="105" t="s">
        <v>233</v>
      </c>
      <c r="E4" s="106" t="s">
        <v>262</v>
      </c>
      <c r="F4" s="106" t="s">
        <v>5</v>
      </c>
      <c r="G4" s="106" t="s">
        <v>232</v>
      </c>
      <c r="H4" s="107" t="s">
        <v>233</v>
      </c>
    </row>
    <row r="5" spans="1:8" ht="14.25">
      <c r="A5" s="108" t="s">
        <v>5</v>
      </c>
      <c r="B5" s="109">
        <f>SUM(B7,B14,B21,B28,B35,B42,B49,B56,B63,B70,B77,F7,F14,F21,F28,F35,F42,F49,F56,F63,F70,F71)</f>
        <v>1751</v>
      </c>
      <c r="C5" s="109">
        <f>SUM(C7,C14,C21,C28,C35,C42,C49,C56,C63,C70,C77,G7,G14,G21,G28,G35,G42,G49,G56,G63,G70,G71)</f>
        <v>375</v>
      </c>
      <c r="D5" s="110">
        <f>SUM(D7,D14,D21,D28,D35,D42,D49,D56,D63,D70,D77,H7,H14,H21,H28,H35,H42,H49,H56,H63,H70,H71)</f>
        <v>1376</v>
      </c>
      <c r="E5" s="111"/>
      <c r="F5" s="112"/>
      <c r="G5" s="111"/>
      <c r="H5" s="111"/>
    </row>
    <row r="6" spans="1:8" ht="10.5" customHeight="1">
      <c r="A6" s="113"/>
      <c r="B6" s="114"/>
      <c r="C6" s="114"/>
      <c r="D6" s="114"/>
      <c r="E6" s="111"/>
      <c r="F6" s="112"/>
      <c r="G6" s="111"/>
      <c r="H6" s="111"/>
    </row>
    <row r="7" spans="1:9" ht="14.25">
      <c r="A7" s="116" t="s">
        <v>240</v>
      </c>
      <c r="B7" s="140">
        <v>50</v>
      </c>
      <c r="C7" s="140">
        <v>29</v>
      </c>
      <c r="D7" s="140">
        <v>21</v>
      </c>
      <c r="E7" s="118" t="s">
        <v>241</v>
      </c>
      <c r="F7" s="139">
        <v>18</v>
      </c>
      <c r="G7" s="140">
        <v>9</v>
      </c>
      <c r="H7" s="141">
        <v>9</v>
      </c>
      <c r="I7" s="120"/>
    </row>
    <row r="8" spans="1:9" ht="14.25">
      <c r="A8" s="116">
        <v>0</v>
      </c>
      <c r="B8" s="140">
        <v>8</v>
      </c>
      <c r="C8" s="140">
        <v>2</v>
      </c>
      <c r="D8" s="140">
        <v>6</v>
      </c>
      <c r="E8" s="118">
        <v>55</v>
      </c>
      <c r="F8" s="139">
        <v>3</v>
      </c>
      <c r="G8" s="140">
        <v>1</v>
      </c>
      <c r="H8" s="141">
        <v>2</v>
      </c>
      <c r="I8" s="120"/>
    </row>
    <row r="9" spans="1:9" ht="14.25">
      <c r="A9" s="116">
        <v>1</v>
      </c>
      <c r="B9" s="140">
        <v>7</v>
      </c>
      <c r="C9" s="140">
        <v>6</v>
      </c>
      <c r="D9" s="140">
        <v>1</v>
      </c>
      <c r="E9" s="118">
        <v>56</v>
      </c>
      <c r="F9" s="139">
        <v>7</v>
      </c>
      <c r="G9" s="140">
        <v>3</v>
      </c>
      <c r="H9" s="141">
        <v>4</v>
      </c>
      <c r="I9" s="120"/>
    </row>
    <row r="10" spans="1:9" ht="14.25">
      <c r="A10" s="116">
        <v>2</v>
      </c>
      <c r="B10" s="140">
        <v>11</v>
      </c>
      <c r="C10" s="140">
        <v>8</v>
      </c>
      <c r="D10" s="140">
        <v>3</v>
      </c>
      <c r="E10" s="118">
        <v>57</v>
      </c>
      <c r="F10" s="139">
        <v>1</v>
      </c>
      <c r="G10" s="140">
        <v>1</v>
      </c>
      <c r="H10" s="141">
        <v>0</v>
      </c>
      <c r="I10" s="120"/>
    </row>
    <row r="11" spans="1:9" ht="14.25">
      <c r="A11" s="116">
        <v>3</v>
      </c>
      <c r="B11" s="140">
        <v>13</v>
      </c>
      <c r="C11" s="140">
        <v>7</v>
      </c>
      <c r="D11" s="140">
        <v>6</v>
      </c>
      <c r="E11" s="118">
        <v>58</v>
      </c>
      <c r="F11" s="139">
        <v>2</v>
      </c>
      <c r="G11" s="140">
        <v>1</v>
      </c>
      <c r="H11" s="141">
        <v>1</v>
      </c>
      <c r="I11" s="120"/>
    </row>
    <row r="12" spans="1:9" ht="14.25">
      <c r="A12" s="121">
        <v>4</v>
      </c>
      <c r="B12" s="137">
        <v>11</v>
      </c>
      <c r="C12" s="137">
        <v>6</v>
      </c>
      <c r="D12" s="137">
        <v>5</v>
      </c>
      <c r="E12" s="123">
        <v>59</v>
      </c>
      <c r="F12" s="136">
        <v>5</v>
      </c>
      <c r="G12" s="137">
        <v>3</v>
      </c>
      <c r="H12" s="138">
        <v>2</v>
      </c>
      <c r="I12" s="120"/>
    </row>
    <row r="13" spans="1:9" ht="10.5" customHeight="1">
      <c r="A13" s="116"/>
      <c r="B13" s="140"/>
      <c r="C13" s="140"/>
      <c r="D13" s="140"/>
      <c r="E13" s="118"/>
      <c r="F13" s="139"/>
      <c r="G13" s="140"/>
      <c r="H13" s="141"/>
      <c r="I13" s="120"/>
    </row>
    <row r="14" spans="1:9" ht="14.25">
      <c r="A14" s="116" t="s">
        <v>242</v>
      </c>
      <c r="B14" s="140">
        <v>32</v>
      </c>
      <c r="C14" s="140">
        <v>17</v>
      </c>
      <c r="D14" s="140">
        <v>15</v>
      </c>
      <c r="E14" s="118" t="s">
        <v>243</v>
      </c>
      <c r="F14" s="139">
        <v>4</v>
      </c>
      <c r="G14" s="140">
        <v>2</v>
      </c>
      <c r="H14" s="141">
        <v>2</v>
      </c>
      <c r="I14" s="120"/>
    </row>
    <row r="15" spans="1:9" ht="14.25">
      <c r="A15" s="116">
        <v>5</v>
      </c>
      <c r="B15" s="140">
        <v>7</v>
      </c>
      <c r="C15" s="140">
        <v>3</v>
      </c>
      <c r="D15" s="140">
        <v>4</v>
      </c>
      <c r="E15" s="118">
        <v>60</v>
      </c>
      <c r="F15" s="139">
        <v>2</v>
      </c>
      <c r="G15" s="140">
        <v>1</v>
      </c>
      <c r="H15" s="141">
        <v>1</v>
      </c>
      <c r="I15" s="120"/>
    </row>
    <row r="16" spans="1:9" ht="14.25">
      <c r="A16" s="116">
        <v>6</v>
      </c>
      <c r="B16" s="140">
        <v>8</v>
      </c>
      <c r="C16" s="140">
        <v>4</v>
      </c>
      <c r="D16" s="140">
        <v>4</v>
      </c>
      <c r="E16" s="118">
        <v>61</v>
      </c>
      <c r="F16" s="139" t="s">
        <v>209</v>
      </c>
      <c r="G16" s="140" t="s">
        <v>209</v>
      </c>
      <c r="H16" s="141" t="s">
        <v>209</v>
      </c>
      <c r="I16" s="120"/>
    </row>
    <row r="17" spans="1:9" ht="14.25">
      <c r="A17" s="116">
        <v>7</v>
      </c>
      <c r="B17" s="140">
        <v>10</v>
      </c>
      <c r="C17" s="140">
        <v>7</v>
      </c>
      <c r="D17" s="140">
        <v>3</v>
      </c>
      <c r="E17" s="118">
        <v>62</v>
      </c>
      <c r="F17" s="139">
        <v>1</v>
      </c>
      <c r="G17" s="140">
        <v>0</v>
      </c>
      <c r="H17" s="141">
        <v>1</v>
      </c>
      <c r="I17" s="120"/>
    </row>
    <row r="18" spans="1:9" ht="14.25">
      <c r="A18" s="116">
        <v>8</v>
      </c>
      <c r="B18" s="140">
        <v>4</v>
      </c>
      <c r="C18" s="140">
        <v>2</v>
      </c>
      <c r="D18" s="140">
        <v>2</v>
      </c>
      <c r="E18" s="118">
        <v>63</v>
      </c>
      <c r="F18" s="139" t="s">
        <v>209</v>
      </c>
      <c r="G18" s="140" t="s">
        <v>209</v>
      </c>
      <c r="H18" s="141" t="s">
        <v>209</v>
      </c>
      <c r="I18" s="120"/>
    </row>
    <row r="19" spans="1:9" ht="14.25">
      <c r="A19" s="121">
        <v>9</v>
      </c>
      <c r="B19" s="137">
        <v>3</v>
      </c>
      <c r="C19" s="137">
        <v>1</v>
      </c>
      <c r="D19" s="137">
        <v>2</v>
      </c>
      <c r="E19" s="123">
        <v>64</v>
      </c>
      <c r="F19" s="136">
        <v>1</v>
      </c>
      <c r="G19" s="137">
        <v>1</v>
      </c>
      <c r="H19" s="138">
        <v>0</v>
      </c>
      <c r="I19" s="120"/>
    </row>
    <row r="20" spans="1:9" ht="10.5" customHeight="1">
      <c r="A20" s="116"/>
      <c r="B20" s="140"/>
      <c r="C20" s="140"/>
      <c r="D20" s="140"/>
      <c r="E20" s="118"/>
      <c r="F20" s="139"/>
      <c r="G20" s="140"/>
      <c r="H20" s="141"/>
      <c r="I20" s="120"/>
    </row>
    <row r="21" spans="1:9" ht="14.25">
      <c r="A21" s="116" t="s">
        <v>244</v>
      </c>
      <c r="B21" s="140">
        <v>12</v>
      </c>
      <c r="C21" s="140">
        <v>4</v>
      </c>
      <c r="D21" s="140">
        <v>8</v>
      </c>
      <c r="E21" s="118" t="s">
        <v>245</v>
      </c>
      <c r="F21" s="139">
        <v>8</v>
      </c>
      <c r="G21" s="140">
        <v>4</v>
      </c>
      <c r="H21" s="141">
        <v>4</v>
      </c>
      <c r="I21" s="120"/>
    </row>
    <row r="22" spans="1:9" ht="14.25">
      <c r="A22" s="116">
        <v>10</v>
      </c>
      <c r="B22" s="140">
        <v>2</v>
      </c>
      <c r="C22" s="140">
        <v>0</v>
      </c>
      <c r="D22" s="140">
        <v>2</v>
      </c>
      <c r="E22" s="118">
        <v>65</v>
      </c>
      <c r="F22" s="139">
        <v>4</v>
      </c>
      <c r="G22" s="140">
        <v>0</v>
      </c>
      <c r="H22" s="141">
        <v>4</v>
      </c>
      <c r="I22" s="120"/>
    </row>
    <row r="23" spans="1:9" ht="14.25">
      <c r="A23" s="116">
        <v>11</v>
      </c>
      <c r="B23" s="140">
        <v>2</v>
      </c>
      <c r="C23" s="140">
        <v>1</v>
      </c>
      <c r="D23" s="140">
        <v>1</v>
      </c>
      <c r="E23" s="118">
        <v>66</v>
      </c>
      <c r="F23" s="139">
        <v>1</v>
      </c>
      <c r="G23" s="140">
        <v>1</v>
      </c>
      <c r="H23" s="141">
        <v>0</v>
      </c>
      <c r="I23" s="120"/>
    </row>
    <row r="24" spans="1:9" ht="14.25">
      <c r="A24" s="116">
        <v>12</v>
      </c>
      <c r="B24" s="140">
        <v>1</v>
      </c>
      <c r="C24" s="140">
        <v>0</v>
      </c>
      <c r="D24" s="140">
        <v>1</v>
      </c>
      <c r="E24" s="118">
        <v>67</v>
      </c>
      <c r="F24" s="139">
        <v>1</v>
      </c>
      <c r="G24" s="140">
        <v>1</v>
      </c>
      <c r="H24" s="141">
        <v>0</v>
      </c>
      <c r="I24" s="120"/>
    </row>
    <row r="25" spans="1:9" ht="14.25">
      <c r="A25" s="116">
        <v>13</v>
      </c>
      <c r="B25" s="140">
        <v>4</v>
      </c>
      <c r="C25" s="140">
        <v>2</v>
      </c>
      <c r="D25" s="140">
        <v>2</v>
      </c>
      <c r="E25" s="118">
        <v>68</v>
      </c>
      <c r="F25" s="139">
        <v>1</v>
      </c>
      <c r="G25" s="140">
        <v>1</v>
      </c>
      <c r="H25" s="141">
        <v>0</v>
      </c>
      <c r="I25" s="120"/>
    </row>
    <row r="26" spans="1:9" ht="14.25">
      <c r="A26" s="121">
        <v>14</v>
      </c>
      <c r="B26" s="137">
        <v>3</v>
      </c>
      <c r="C26" s="137">
        <v>1</v>
      </c>
      <c r="D26" s="137">
        <v>2</v>
      </c>
      <c r="E26" s="123">
        <v>69</v>
      </c>
      <c r="F26" s="136">
        <v>1</v>
      </c>
      <c r="G26" s="137">
        <v>1</v>
      </c>
      <c r="H26" s="138">
        <v>0</v>
      </c>
      <c r="I26" s="120"/>
    </row>
    <row r="27" spans="1:9" ht="10.5" customHeight="1">
      <c r="A27" s="116"/>
      <c r="B27" s="140"/>
      <c r="C27" s="140"/>
      <c r="D27" s="140"/>
      <c r="E27" s="118"/>
      <c r="F27" s="139"/>
      <c r="G27" s="140"/>
      <c r="H27" s="141"/>
      <c r="I27" s="120"/>
    </row>
    <row r="28" spans="1:9" ht="14.25">
      <c r="A28" s="116" t="s">
        <v>246</v>
      </c>
      <c r="B28" s="140">
        <v>26</v>
      </c>
      <c r="C28" s="140">
        <v>1</v>
      </c>
      <c r="D28" s="140">
        <v>25</v>
      </c>
      <c r="E28" s="118" t="s">
        <v>247</v>
      </c>
      <c r="F28" s="139">
        <v>3</v>
      </c>
      <c r="G28" s="140">
        <v>1</v>
      </c>
      <c r="H28" s="141">
        <v>2</v>
      </c>
      <c r="I28" s="120"/>
    </row>
    <row r="29" spans="1:9" ht="14.25">
      <c r="A29" s="116">
        <v>15</v>
      </c>
      <c r="B29" s="140" t="s">
        <v>209</v>
      </c>
      <c r="C29" s="140" t="s">
        <v>209</v>
      </c>
      <c r="D29" s="140" t="s">
        <v>209</v>
      </c>
      <c r="E29" s="118">
        <v>70</v>
      </c>
      <c r="F29" s="139">
        <v>1</v>
      </c>
      <c r="G29" s="140">
        <v>1</v>
      </c>
      <c r="H29" s="141">
        <v>0</v>
      </c>
      <c r="I29" s="120"/>
    </row>
    <row r="30" spans="1:9" ht="14.25">
      <c r="A30" s="116">
        <v>16</v>
      </c>
      <c r="B30" s="140">
        <v>1</v>
      </c>
      <c r="C30" s="140">
        <v>0</v>
      </c>
      <c r="D30" s="140">
        <v>1</v>
      </c>
      <c r="E30" s="118">
        <v>71</v>
      </c>
      <c r="F30" s="139">
        <v>1</v>
      </c>
      <c r="G30" s="140">
        <v>0</v>
      </c>
      <c r="H30" s="141">
        <v>1</v>
      </c>
      <c r="I30" s="120"/>
    </row>
    <row r="31" spans="1:9" ht="14.25">
      <c r="A31" s="116">
        <v>17</v>
      </c>
      <c r="B31" s="140">
        <v>1</v>
      </c>
      <c r="C31" s="140">
        <v>0</v>
      </c>
      <c r="D31" s="140">
        <v>1</v>
      </c>
      <c r="E31" s="118">
        <v>72</v>
      </c>
      <c r="F31" s="139" t="s">
        <v>209</v>
      </c>
      <c r="G31" s="140" t="s">
        <v>209</v>
      </c>
      <c r="H31" s="141" t="s">
        <v>209</v>
      </c>
      <c r="I31" s="120"/>
    </row>
    <row r="32" spans="1:9" ht="14.25">
      <c r="A32" s="116">
        <v>18</v>
      </c>
      <c r="B32" s="140">
        <v>2</v>
      </c>
      <c r="C32" s="140">
        <v>1</v>
      </c>
      <c r="D32" s="140">
        <v>1</v>
      </c>
      <c r="E32" s="118">
        <v>73</v>
      </c>
      <c r="F32" s="139" t="s">
        <v>209</v>
      </c>
      <c r="G32" s="140" t="s">
        <v>209</v>
      </c>
      <c r="H32" s="141" t="s">
        <v>209</v>
      </c>
      <c r="I32" s="120"/>
    </row>
    <row r="33" spans="1:9" ht="14.25">
      <c r="A33" s="121">
        <v>19</v>
      </c>
      <c r="B33" s="137">
        <v>22</v>
      </c>
      <c r="C33" s="137">
        <v>0</v>
      </c>
      <c r="D33" s="137">
        <v>22</v>
      </c>
      <c r="E33" s="123">
        <v>74</v>
      </c>
      <c r="F33" s="136">
        <v>1</v>
      </c>
      <c r="G33" s="137">
        <v>0</v>
      </c>
      <c r="H33" s="138">
        <v>1</v>
      </c>
      <c r="I33" s="120"/>
    </row>
    <row r="34" spans="1:9" ht="10.5" customHeight="1">
      <c r="A34" s="116"/>
      <c r="B34" s="140"/>
      <c r="C34" s="140"/>
      <c r="D34" s="140"/>
      <c r="E34" s="118"/>
      <c r="F34" s="139"/>
      <c r="G34" s="140"/>
      <c r="H34" s="141"/>
      <c r="I34" s="120"/>
    </row>
    <row r="35" spans="1:9" ht="14.25">
      <c r="A35" s="116" t="s">
        <v>248</v>
      </c>
      <c r="B35" s="140">
        <v>559</v>
      </c>
      <c r="C35" s="140">
        <v>62</v>
      </c>
      <c r="D35" s="140">
        <v>497</v>
      </c>
      <c r="E35" s="118" t="s">
        <v>249</v>
      </c>
      <c r="F35" s="139">
        <v>3</v>
      </c>
      <c r="G35" s="140">
        <v>2</v>
      </c>
      <c r="H35" s="141">
        <v>1</v>
      </c>
      <c r="I35" s="120"/>
    </row>
    <row r="36" spans="1:9" ht="14.25">
      <c r="A36" s="116">
        <v>20</v>
      </c>
      <c r="B36" s="140">
        <v>75</v>
      </c>
      <c r="C36" s="140">
        <v>2</v>
      </c>
      <c r="D36" s="140">
        <v>73</v>
      </c>
      <c r="E36" s="118">
        <v>75</v>
      </c>
      <c r="F36" s="139" t="s">
        <v>209</v>
      </c>
      <c r="G36" s="140" t="s">
        <v>209</v>
      </c>
      <c r="H36" s="141" t="s">
        <v>209</v>
      </c>
      <c r="I36" s="120"/>
    </row>
    <row r="37" spans="1:9" ht="14.25">
      <c r="A37" s="116">
        <v>21</v>
      </c>
      <c r="B37" s="140">
        <v>101</v>
      </c>
      <c r="C37" s="140">
        <v>9</v>
      </c>
      <c r="D37" s="140">
        <v>92</v>
      </c>
      <c r="E37" s="118">
        <v>76</v>
      </c>
      <c r="F37" s="139" t="s">
        <v>209</v>
      </c>
      <c r="G37" s="140" t="s">
        <v>209</v>
      </c>
      <c r="H37" s="141" t="s">
        <v>209</v>
      </c>
      <c r="I37" s="120"/>
    </row>
    <row r="38" spans="1:9" ht="14.25">
      <c r="A38" s="116">
        <v>22</v>
      </c>
      <c r="B38" s="140">
        <v>124</v>
      </c>
      <c r="C38" s="140">
        <v>15</v>
      </c>
      <c r="D38" s="140">
        <v>109</v>
      </c>
      <c r="E38" s="118">
        <v>77</v>
      </c>
      <c r="F38" s="139">
        <v>2</v>
      </c>
      <c r="G38" s="140">
        <v>2</v>
      </c>
      <c r="H38" s="141">
        <v>0</v>
      </c>
      <c r="I38" s="120"/>
    </row>
    <row r="39" spans="1:9" ht="14.25">
      <c r="A39" s="116">
        <v>23</v>
      </c>
      <c r="B39" s="140">
        <v>118</v>
      </c>
      <c r="C39" s="140">
        <v>17</v>
      </c>
      <c r="D39" s="140">
        <v>101</v>
      </c>
      <c r="E39" s="118">
        <v>78</v>
      </c>
      <c r="F39" s="139">
        <v>1</v>
      </c>
      <c r="G39" s="140">
        <v>0</v>
      </c>
      <c r="H39" s="141">
        <v>1</v>
      </c>
      <c r="I39" s="120"/>
    </row>
    <row r="40" spans="1:9" ht="14.25">
      <c r="A40" s="121">
        <v>24</v>
      </c>
      <c r="B40" s="137">
        <v>141</v>
      </c>
      <c r="C40" s="137">
        <v>19</v>
      </c>
      <c r="D40" s="137">
        <v>122</v>
      </c>
      <c r="E40" s="123">
        <v>79</v>
      </c>
      <c r="F40" s="136"/>
      <c r="G40" s="137"/>
      <c r="H40" s="138"/>
      <c r="I40" s="120"/>
    </row>
    <row r="41" spans="1:9" ht="10.5" customHeight="1">
      <c r="A41" s="116"/>
      <c r="B41" s="140"/>
      <c r="C41" s="140"/>
      <c r="D41" s="140"/>
      <c r="E41" s="118"/>
      <c r="F41" s="139"/>
      <c r="G41" s="140"/>
      <c r="H41" s="141"/>
      <c r="I41" s="120"/>
    </row>
    <row r="42" spans="1:9" ht="14.25">
      <c r="A42" s="116" t="s">
        <v>250</v>
      </c>
      <c r="B42" s="140">
        <v>529</v>
      </c>
      <c r="C42" s="140">
        <v>96</v>
      </c>
      <c r="D42" s="140">
        <v>433</v>
      </c>
      <c r="E42" s="118" t="s">
        <v>251</v>
      </c>
      <c r="F42" s="139"/>
      <c r="G42" s="140"/>
      <c r="H42" s="141"/>
      <c r="I42" s="120"/>
    </row>
    <row r="43" spans="1:9" ht="14.25">
      <c r="A43" s="116">
        <v>25</v>
      </c>
      <c r="B43" s="140">
        <v>132</v>
      </c>
      <c r="C43" s="140">
        <v>27</v>
      </c>
      <c r="D43" s="140">
        <v>105</v>
      </c>
      <c r="E43" s="118">
        <v>80</v>
      </c>
      <c r="F43" s="139"/>
      <c r="G43" s="140"/>
      <c r="H43" s="141"/>
      <c r="I43" s="120"/>
    </row>
    <row r="44" spans="1:9" ht="14.25">
      <c r="A44" s="116">
        <v>26</v>
      </c>
      <c r="B44" s="140">
        <v>123</v>
      </c>
      <c r="C44" s="140">
        <v>20</v>
      </c>
      <c r="D44" s="140">
        <v>103</v>
      </c>
      <c r="E44" s="118">
        <v>81</v>
      </c>
      <c r="F44" s="139"/>
      <c r="G44" s="140"/>
      <c r="H44" s="141"/>
      <c r="I44" s="120"/>
    </row>
    <row r="45" spans="1:9" ht="14.25">
      <c r="A45" s="116">
        <v>27</v>
      </c>
      <c r="B45" s="140">
        <v>111</v>
      </c>
      <c r="C45" s="140">
        <v>11</v>
      </c>
      <c r="D45" s="140">
        <v>100</v>
      </c>
      <c r="E45" s="118">
        <v>82</v>
      </c>
      <c r="F45" s="139"/>
      <c r="G45" s="140"/>
      <c r="H45" s="141"/>
      <c r="I45" s="120"/>
    </row>
    <row r="46" spans="1:9" ht="14.25">
      <c r="A46" s="116">
        <v>28</v>
      </c>
      <c r="B46" s="140">
        <v>88</v>
      </c>
      <c r="C46" s="140">
        <v>21</v>
      </c>
      <c r="D46" s="140">
        <v>67</v>
      </c>
      <c r="E46" s="118">
        <v>83</v>
      </c>
      <c r="F46" s="139"/>
      <c r="G46" s="140"/>
      <c r="H46" s="141"/>
      <c r="I46" s="120"/>
    </row>
    <row r="47" spans="1:9" ht="14.25">
      <c r="A47" s="121">
        <v>29</v>
      </c>
      <c r="B47" s="137">
        <v>75</v>
      </c>
      <c r="C47" s="137">
        <v>17</v>
      </c>
      <c r="D47" s="137">
        <v>58</v>
      </c>
      <c r="E47" s="123">
        <v>84</v>
      </c>
      <c r="F47" s="136"/>
      <c r="G47" s="137"/>
      <c r="H47" s="138"/>
      <c r="I47" s="120"/>
    </row>
    <row r="48" spans="1:9" ht="10.5" customHeight="1">
      <c r="A48" s="116"/>
      <c r="B48" s="140"/>
      <c r="C48" s="140"/>
      <c r="D48" s="140"/>
      <c r="E48" s="118"/>
      <c r="F48" s="139"/>
      <c r="G48" s="140"/>
      <c r="H48" s="141"/>
      <c r="I48" s="120"/>
    </row>
    <row r="49" spans="1:9" ht="14.25">
      <c r="A49" s="116" t="s">
        <v>252</v>
      </c>
      <c r="B49" s="140">
        <v>320</v>
      </c>
      <c r="C49" s="140">
        <v>58</v>
      </c>
      <c r="D49" s="140">
        <v>262</v>
      </c>
      <c r="E49" s="118" t="s">
        <v>253</v>
      </c>
      <c r="F49" s="139"/>
      <c r="G49" s="140"/>
      <c r="H49" s="141"/>
      <c r="I49" s="120"/>
    </row>
    <row r="50" spans="1:9" ht="14.25">
      <c r="A50" s="116">
        <v>30</v>
      </c>
      <c r="B50" s="140">
        <v>87</v>
      </c>
      <c r="C50" s="140">
        <v>16</v>
      </c>
      <c r="D50" s="140">
        <v>71</v>
      </c>
      <c r="E50" s="118">
        <v>85</v>
      </c>
      <c r="F50" s="139"/>
      <c r="G50" s="140"/>
      <c r="H50" s="141"/>
      <c r="I50" s="120"/>
    </row>
    <row r="51" spans="1:9" ht="14.25">
      <c r="A51" s="116">
        <v>31</v>
      </c>
      <c r="B51" s="140">
        <v>77</v>
      </c>
      <c r="C51" s="140">
        <v>10</v>
      </c>
      <c r="D51" s="140">
        <v>67</v>
      </c>
      <c r="E51" s="118">
        <v>86</v>
      </c>
      <c r="F51" s="139"/>
      <c r="G51" s="140"/>
      <c r="H51" s="141"/>
      <c r="I51" s="120"/>
    </row>
    <row r="52" spans="1:9" ht="14.25">
      <c r="A52" s="116">
        <v>32</v>
      </c>
      <c r="B52" s="140">
        <v>65</v>
      </c>
      <c r="C52" s="140">
        <v>13</v>
      </c>
      <c r="D52" s="140">
        <v>52</v>
      </c>
      <c r="E52" s="118">
        <v>87</v>
      </c>
      <c r="F52" s="139"/>
      <c r="G52" s="140"/>
      <c r="H52" s="141"/>
      <c r="I52" s="120"/>
    </row>
    <row r="53" spans="1:9" ht="14.25">
      <c r="A53" s="116">
        <v>33</v>
      </c>
      <c r="B53" s="140">
        <v>49</v>
      </c>
      <c r="C53" s="140">
        <v>9</v>
      </c>
      <c r="D53" s="140">
        <v>40</v>
      </c>
      <c r="E53" s="118">
        <v>88</v>
      </c>
      <c r="F53" s="139"/>
      <c r="G53" s="140"/>
      <c r="H53" s="141"/>
      <c r="I53" s="120"/>
    </row>
    <row r="54" spans="1:9" ht="14.25">
      <c r="A54" s="121">
        <v>34</v>
      </c>
      <c r="B54" s="137">
        <v>42</v>
      </c>
      <c r="C54" s="137">
        <v>10</v>
      </c>
      <c r="D54" s="137">
        <v>32</v>
      </c>
      <c r="E54" s="123">
        <v>89</v>
      </c>
      <c r="F54" s="136"/>
      <c r="G54" s="137"/>
      <c r="H54" s="138"/>
      <c r="I54" s="120"/>
    </row>
    <row r="55" spans="1:9" ht="10.5" customHeight="1">
      <c r="A55" s="116"/>
      <c r="B55" s="140"/>
      <c r="C55" s="140"/>
      <c r="D55" s="140"/>
      <c r="E55" s="118"/>
      <c r="F55" s="139"/>
      <c r="G55" s="140"/>
      <c r="H55" s="141"/>
      <c r="I55" s="120"/>
    </row>
    <row r="56" spans="1:9" ht="14.25">
      <c r="A56" s="116" t="s">
        <v>254</v>
      </c>
      <c r="B56" s="140">
        <v>100</v>
      </c>
      <c r="C56" s="140">
        <v>37</v>
      </c>
      <c r="D56" s="140">
        <v>63</v>
      </c>
      <c r="E56" s="118" t="s">
        <v>255</v>
      </c>
      <c r="F56" s="139"/>
      <c r="G56" s="140"/>
      <c r="H56" s="141"/>
      <c r="I56" s="120"/>
    </row>
    <row r="57" spans="1:9" ht="14.25">
      <c r="A57" s="116">
        <v>35</v>
      </c>
      <c r="B57" s="140">
        <v>30</v>
      </c>
      <c r="C57" s="140">
        <v>12</v>
      </c>
      <c r="D57" s="140">
        <v>18</v>
      </c>
      <c r="E57" s="118">
        <v>90</v>
      </c>
      <c r="F57" s="139"/>
      <c r="G57" s="140"/>
      <c r="H57" s="141"/>
      <c r="I57" s="120"/>
    </row>
    <row r="58" spans="1:9" ht="14.25">
      <c r="A58" s="116">
        <v>36</v>
      </c>
      <c r="B58" s="140">
        <v>27</v>
      </c>
      <c r="C58" s="140">
        <v>15</v>
      </c>
      <c r="D58" s="140">
        <v>12</v>
      </c>
      <c r="E58" s="118">
        <v>91</v>
      </c>
      <c r="F58" s="139"/>
      <c r="G58" s="140"/>
      <c r="H58" s="141"/>
      <c r="I58" s="120"/>
    </row>
    <row r="59" spans="1:9" ht="14.25">
      <c r="A59" s="116">
        <v>37</v>
      </c>
      <c r="B59" s="140">
        <v>21</v>
      </c>
      <c r="C59" s="140">
        <v>5</v>
      </c>
      <c r="D59" s="140">
        <v>16</v>
      </c>
      <c r="E59" s="118">
        <v>92</v>
      </c>
      <c r="F59" s="139"/>
      <c r="G59" s="140"/>
      <c r="H59" s="141"/>
      <c r="I59" s="120"/>
    </row>
    <row r="60" spans="1:9" ht="14.25">
      <c r="A60" s="116">
        <v>38</v>
      </c>
      <c r="B60" s="140">
        <v>12</v>
      </c>
      <c r="C60" s="140">
        <v>3</v>
      </c>
      <c r="D60" s="140">
        <v>9</v>
      </c>
      <c r="E60" s="118">
        <v>93</v>
      </c>
      <c r="F60" s="139"/>
      <c r="G60" s="140"/>
      <c r="H60" s="141"/>
      <c r="I60" s="120"/>
    </row>
    <row r="61" spans="1:9" ht="14.25">
      <c r="A61" s="121">
        <v>39</v>
      </c>
      <c r="B61" s="137">
        <v>10</v>
      </c>
      <c r="C61" s="137">
        <v>2</v>
      </c>
      <c r="D61" s="137">
        <v>8</v>
      </c>
      <c r="E61" s="123">
        <v>94</v>
      </c>
      <c r="F61" s="136"/>
      <c r="G61" s="137"/>
      <c r="H61" s="138"/>
      <c r="I61" s="120"/>
    </row>
    <row r="62" spans="1:9" ht="10.5" customHeight="1">
      <c r="A62" s="116"/>
      <c r="B62" s="140"/>
      <c r="C62" s="140"/>
      <c r="D62" s="140"/>
      <c r="E62" s="118"/>
      <c r="F62" s="139"/>
      <c r="G62" s="140"/>
      <c r="H62" s="141"/>
      <c r="I62" s="120"/>
    </row>
    <row r="63" spans="1:9" ht="14.25">
      <c r="A63" s="116" t="s">
        <v>256</v>
      </c>
      <c r="B63" s="140">
        <v>49</v>
      </c>
      <c r="C63" s="140">
        <v>27</v>
      </c>
      <c r="D63" s="140">
        <v>22</v>
      </c>
      <c r="E63" s="118" t="s">
        <v>257</v>
      </c>
      <c r="F63" s="139"/>
      <c r="G63" s="140"/>
      <c r="H63" s="141"/>
      <c r="I63" s="120"/>
    </row>
    <row r="64" spans="1:9" ht="14.25">
      <c r="A64" s="116">
        <v>40</v>
      </c>
      <c r="B64" s="140">
        <v>12</v>
      </c>
      <c r="C64" s="140">
        <v>8</v>
      </c>
      <c r="D64" s="140">
        <v>4</v>
      </c>
      <c r="E64" s="118">
        <v>95</v>
      </c>
      <c r="F64" s="139"/>
      <c r="G64" s="140"/>
      <c r="H64" s="141"/>
      <c r="I64" s="120"/>
    </row>
    <row r="65" spans="1:9" ht="14.25">
      <c r="A65" s="116">
        <v>41</v>
      </c>
      <c r="B65" s="140">
        <v>16</v>
      </c>
      <c r="C65" s="140">
        <v>6</v>
      </c>
      <c r="D65" s="140">
        <v>10</v>
      </c>
      <c r="E65" s="118">
        <v>96</v>
      </c>
      <c r="F65" s="139"/>
      <c r="G65" s="140"/>
      <c r="H65" s="141"/>
      <c r="I65" s="120"/>
    </row>
    <row r="66" spans="1:9" ht="14.25">
      <c r="A66" s="116">
        <v>42</v>
      </c>
      <c r="B66" s="140">
        <v>5</v>
      </c>
      <c r="C66" s="140">
        <v>3</v>
      </c>
      <c r="D66" s="140">
        <v>2</v>
      </c>
      <c r="E66" s="118">
        <v>97</v>
      </c>
      <c r="F66" s="139"/>
      <c r="G66" s="140"/>
      <c r="H66" s="141"/>
      <c r="I66" s="120"/>
    </row>
    <row r="67" spans="1:9" ht="14.25">
      <c r="A67" s="116">
        <v>43</v>
      </c>
      <c r="B67" s="140">
        <v>7</v>
      </c>
      <c r="C67" s="140">
        <v>6</v>
      </c>
      <c r="D67" s="140">
        <v>1</v>
      </c>
      <c r="E67" s="118">
        <v>98</v>
      </c>
      <c r="F67" s="139"/>
      <c r="G67" s="140"/>
      <c r="H67" s="141"/>
      <c r="I67" s="120"/>
    </row>
    <row r="68" spans="1:9" ht="14.25">
      <c r="A68" s="121">
        <v>44</v>
      </c>
      <c r="B68" s="137">
        <v>9</v>
      </c>
      <c r="C68" s="137">
        <v>4</v>
      </c>
      <c r="D68" s="137">
        <v>5</v>
      </c>
      <c r="E68" s="123">
        <v>99</v>
      </c>
      <c r="F68" s="136"/>
      <c r="G68" s="137"/>
      <c r="H68" s="138"/>
      <c r="I68" s="120"/>
    </row>
    <row r="69" spans="1:9" ht="10.5" customHeight="1">
      <c r="A69" s="116"/>
      <c r="B69" s="140"/>
      <c r="C69" s="140"/>
      <c r="D69" s="140"/>
      <c r="E69" s="118"/>
      <c r="F69" s="139"/>
      <c r="G69" s="140"/>
      <c r="H69" s="141"/>
      <c r="I69" s="120"/>
    </row>
    <row r="70" spans="1:9" ht="14.25">
      <c r="A70" s="116" t="s">
        <v>258</v>
      </c>
      <c r="B70" s="140">
        <v>20</v>
      </c>
      <c r="C70" s="140">
        <v>15</v>
      </c>
      <c r="D70" s="140">
        <v>5</v>
      </c>
      <c r="E70" s="118" t="s">
        <v>263</v>
      </c>
      <c r="F70" s="139"/>
      <c r="G70" s="140"/>
      <c r="H70" s="141"/>
      <c r="I70" s="120"/>
    </row>
    <row r="71" spans="1:9" ht="14.25">
      <c r="A71" s="116">
        <v>45</v>
      </c>
      <c r="B71" s="140">
        <v>3</v>
      </c>
      <c r="C71" s="140">
        <v>2</v>
      </c>
      <c r="D71" s="140">
        <v>1</v>
      </c>
      <c r="E71" s="118" t="s">
        <v>264</v>
      </c>
      <c r="F71" s="139"/>
      <c r="G71" s="140"/>
      <c r="H71" s="141"/>
      <c r="I71" s="120"/>
    </row>
    <row r="72" spans="1:9" ht="14.25">
      <c r="A72" s="116">
        <v>46</v>
      </c>
      <c r="B72" s="140">
        <v>3</v>
      </c>
      <c r="C72" s="140">
        <v>1</v>
      </c>
      <c r="D72" s="140">
        <v>2</v>
      </c>
      <c r="E72" s="118"/>
      <c r="F72" s="119"/>
      <c r="G72" s="117"/>
      <c r="H72" s="111"/>
      <c r="I72" s="120"/>
    </row>
    <row r="73" spans="1:9" ht="14.25">
      <c r="A73" s="116">
        <v>47</v>
      </c>
      <c r="B73" s="140">
        <v>4</v>
      </c>
      <c r="C73" s="140">
        <v>3</v>
      </c>
      <c r="D73" s="140">
        <v>1</v>
      </c>
      <c r="E73" s="118"/>
      <c r="F73" s="118"/>
      <c r="G73" s="117"/>
      <c r="H73" s="111"/>
      <c r="I73" s="120"/>
    </row>
    <row r="74" spans="1:9" ht="14.25">
      <c r="A74" s="116">
        <v>48</v>
      </c>
      <c r="B74" s="140">
        <v>4</v>
      </c>
      <c r="C74" s="140">
        <v>4</v>
      </c>
      <c r="D74" s="140">
        <v>0</v>
      </c>
      <c r="E74" s="118" t="s">
        <v>265</v>
      </c>
      <c r="F74" s="118"/>
      <c r="G74" s="117"/>
      <c r="H74" s="111"/>
      <c r="I74" s="120"/>
    </row>
    <row r="75" spans="1:8" ht="14.25">
      <c r="A75" s="121">
        <v>49</v>
      </c>
      <c r="B75" s="137">
        <v>6</v>
      </c>
      <c r="C75" s="137">
        <v>5</v>
      </c>
      <c r="D75" s="137">
        <v>1</v>
      </c>
      <c r="E75" s="118" t="s">
        <v>266</v>
      </c>
      <c r="F75" s="118"/>
      <c r="G75" s="117"/>
      <c r="H75" s="111"/>
    </row>
    <row r="76" spans="1:8" ht="14.25">
      <c r="A76" s="116"/>
      <c r="B76" s="140"/>
      <c r="C76" s="140"/>
      <c r="D76" s="140"/>
      <c r="E76" s="118" t="s">
        <v>267</v>
      </c>
      <c r="F76" s="119">
        <f>B7+B14+B21</f>
        <v>94</v>
      </c>
      <c r="G76" s="117">
        <f>C7+C14+C21</f>
        <v>50</v>
      </c>
      <c r="H76" s="111">
        <f>D7+D14+D21</f>
        <v>44</v>
      </c>
    </row>
    <row r="77" spans="1:8" ht="14.25">
      <c r="A77" s="116" t="s">
        <v>259</v>
      </c>
      <c r="B77" s="140">
        <v>18</v>
      </c>
      <c r="C77" s="140">
        <v>11</v>
      </c>
      <c r="D77" s="140">
        <v>7</v>
      </c>
      <c r="E77" s="118" t="s">
        <v>268</v>
      </c>
      <c r="F77" s="119">
        <f>B28+B35+B42+B49+B56+B63+B70+B77+F7+F14</f>
        <v>1643</v>
      </c>
      <c r="G77" s="117">
        <f>C28+C35+C42+C49+C56+C63+C70+C77+G7+G14</f>
        <v>318</v>
      </c>
      <c r="H77" s="111">
        <f>D28+D35+D42+D49+D56+D63+D70+D77+H7+H14</f>
        <v>1325</v>
      </c>
    </row>
    <row r="78" spans="1:8" ht="14.25">
      <c r="A78" s="116">
        <v>50</v>
      </c>
      <c r="B78" s="140">
        <v>4</v>
      </c>
      <c r="C78" s="140">
        <v>1</v>
      </c>
      <c r="D78" s="140">
        <v>3</v>
      </c>
      <c r="E78" s="118" t="s">
        <v>269</v>
      </c>
      <c r="F78" s="119">
        <f>F21+F28+F35+F42+F49+F56+F63+F70</f>
        <v>14</v>
      </c>
      <c r="G78" s="117">
        <f>G21+G28+G35+G42+G49+G56+G63+G70</f>
        <v>7</v>
      </c>
      <c r="H78" s="111">
        <f>H21+H28+H35+H42+H49+H56+H63+H70</f>
        <v>7</v>
      </c>
    </row>
    <row r="79" spans="1:8" ht="14.25">
      <c r="A79" s="116">
        <v>51</v>
      </c>
      <c r="B79" s="140">
        <v>4</v>
      </c>
      <c r="C79" s="140">
        <v>4</v>
      </c>
      <c r="D79" s="140">
        <v>0</v>
      </c>
      <c r="E79" s="126" t="s">
        <v>270</v>
      </c>
      <c r="F79" s="119"/>
      <c r="G79" s="117"/>
      <c r="H79" s="111"/>
    </row>
    <row r="80" spans="1:8" ht="14.25">
      <c r="A80" s="116">
        <v>52</v>
      </c>
      <c r="B80" s="140">
        <v>2</v>
      </c>
      <c r="C80" s="140">
        <v>1</v>
      </c>
      <c r="D80" s="140">
        <v>1</v>
      </c>
      <c r="E80" s="118" t="s">
        <v>267</v>
      </c>
      <c r="F80" s="127">
        <f>F76/$B$5*100</f>
        <v>5.368360936607653</v>
      </c>
      <c r="G80" s="128">
        <f>G76/$C$5*100</f>
        <v>13.333333333333334</v>
      </c>
      <c r="H80" s="129">
        <f>H76/$D$5*100</f>
        <v>3.1976744186046515</v>
      </c>
    </row>
    <row r="81" spans="1:8" ht="14.25">
      <c r="A81" s="116">
        <v>53</v>
      </c>
      <c r="B81" s="140">
        <v>1</v>
      </c>
      <c r="C81" s="140">
        <v>0</v>
      </c>
      <c r="D81" s="140">
        <v>1</v>
      </c>
      <c r="E81" s="118" t="s">
        <v>268</v>
      </c>
      <c r="F81" s="127">
        <f>F77/$B$5*100</f>
        <v>93.83209594517419</v>
      </c>
      <c r="G81" s="128">
        <f>G77/$C$5*100</f>
        <v>84.8</v>
      </c>
      <c r="H81" s="129">
        <f>H77/$D$5*100</f>
        <v>96.2936046511628</v>
      </c>
    </row>
    <row r="82" spans="1:8" ht="15" thickBot="1">
      <c r="A82" s="130">
        <v>54</v>
      </c>
      <c r="B82" s="142">
        <v>7</v>
      </c>
      <c r="C82" s="142">
        <v>5</v>
      </c>
      <c r="D82" s="142">
        <v>2</v>
      </c>
      <c r="E82" s="132" t="s">
        <v>269</v>
      </c>
      <c r="F82" s="133">
        <f>F78/$B$5*100</f>
        <v>0.799543118218161</v>
      </c>
      <c r="G82" s="134">
        <f>G78/$C$5*100</f>
        <v>1.866666666666667</v>
      </c>
      <c r="H82" s="135">
        <f>H78/$D$5*100</f>
        <v>0.5087209302325582</v>
      </c>
    </row>
    <row r="83" ht="14.25">
      <c r="A83" s="184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0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11" width="8.75390625" style="5" customWidth="1"/>
    <col min="12" max="16384" width="8.875" style="5" customWidth="1"/>
  </cols>
  <sheetData>
    <row r="1" spans="1:7" s="2" customFormat="1" ht="24.75" customHeight="1">
      <c r="A1" s="183" t="s">
        <v>111</v>
      </c>
      <c r="E1" s="182"/>
      <c r="F1" s="3"/>
      <c r="G1" s="3"/>
    </row>
    <row r="2" spans="1:2" s="4" customFormat="1" ht="19.5" customHeight="1">
      <c r="A2" s="4" t="s">
        <v>2</v>
      </c>
      <c r="B2" s="4" t="s">
        <v>112</v>
      </c>
    </row>
    <row r="3" spans="1:10" s="4" customFormat="1" ht="14.25" thickBot="1">
      <c r="A3" s="4" t="s">
        <v>113</v>
      </c>
      <c r="H3" s="201"/>
      <c r="I3" s="201"/>
      <c r="J3" s="201"/>
    </row>
    <row r="4" spans="1:11" ht="13.5">
      <c r="A4" s="211"/>
      <c r="B4" s="214" t="s">
        <v>5</v>
      </c>
      <c r="C4" s="208" t="s">
        <v>6</v>
      </c>
      <c r="D4" s="208" t="s">
        <v>114</v>
      </c>
      <c r="E4" s="208" t="s">
        <v>115</v>
      </c>
      <c r="F4" s="208" t="s">
        <v>116</v>
      </c>
      <c r="G4" s="208" t="s">
        <v>117</v>
      </c>
      <c r="H4" s="208" t="s">
        <v>118</v>
      </c>
      <c r="I4" s="208" t="s">
        <v>119</v>
      </c>
      <c r="J4" s="208" t="s">
        <v>120</v>
      </c>
      <c r="K4" s="217" t="s">
        <v>121</v>
      </c>
    </row>
    <row r="5" spans="1:11" ht="13.5">
      <c r="A5" s="212"/>
      <c r="B5" s="215"/>
      <c r="C5" s="209"/>
      <c r="D5" s="209"/>
      <c r="E5" s="209"/>
      <c r="F5" s="209"/>
      <c r="G5" s="209"/>
      <c r="H5" s="209"/>
      <c r="I5" s="209"/>
      <c r="J5" s="209"/>
      <c r="K5" s="218"/>
    </row>
    <row r="6" spans="1:11" ht="14.25" thickBot="1">
      <c r="A6" s="213"/>
      <c r="B6" s="216"/>
      <c r="C6" s="210"/>
      <c r="D6" s="210"/>
      <c r="E6" s="210"/>
      <c r="F6" s="210"/>
      <c r="G6" s="210"/>
      <c r="H6" s="210"/>
      <c r="I6" s="210"/>
      <c r="J6" s="210"/>
      <c r="K6" s="219"/>
    </row>
    <row r="7" spans="1:11" ht="13.5">
      <c r="A7" s="6" t="s">
        <v>53</v>
      </c>
      <c r="B7" s="7">
        <f aca="true" t="shared" si="0" ref="B7:K7">B8+B14</f>
        <v>14369</v>
      </c>
      <c r="C7" s="8">
        <f t="shared" si="0"/>
        <v>135</v>
      </c>
      <c r="D7" s="8">
        <f t="shared" si="0"/>
        <v>135</v>
      </c>
      <c r="E7" s="8">
        <f t="shared" si="0"/>
        <v>1901</v>
      </c>
      <c r="F7" s="8">
        <f t="shared" si="0"/>
        <v>765</v>
      </c>
      <c r="G7" s="8">
        <f t="shared" si="0"/>
        <v>3888</v>
      </c>
      <c r="H7" s="8">
        <f t="shared" si="0"/>
        <v>1268</v>
      </c>
      <c r="I7" s="8">
        <f t="shared" si="0"/>
        <v>3129</v>
      </c>
      <c r="J7" s="8">
        <f t="shared" si="0"/>
        <v>849</v>
      </c>
      <c r="K7" s="9">
        <f t="shared" si="0"/>
        <v>2299</v>
      </c>
    </row>
    <row r="8" spans="1:11" ht="13.5">
      <c r="A8" s="12" t="s">
        <v>54</v>
      </c>
      <c r="B8" s="13">
        <f aca="true" t="shared" si="1" ref="B8:K8">SUM(B9:B13)</f>
        <v>9178</v>
      </c>
      <c r="C8" s="14">
        <f t="shared" si="1"/>
        <v>100</v>
      </c>
      <c r="D8" s="14">
        <f t="shared" si="1"/>
        <v>100</v>
      </c>
      <c r="E8" s="14">
        <f t="shared" si="1"/>
        <v>1338</v>
      </c>
      <c r="F8" s="14">
        <f t="shared" si="1"/>
        <v>509</v>
      </c>
      <c r="G8" s="14">
        <f t="shared" si="1"/>
        <v>2518</v>
      </c>
      <c r="H8" s="14">
        <f t="shared" si="1"/>
        <v>848</v>
      </c>
      <c r="I8" s="14">
        <f t="shared" si="1"/>
        <v>2110</v>
      </c>
      <c r="J8" s="14">
        <f t="shared" si="1"/>
        <v>644</v>
      </c>
      <c r="K8" s="15">
        <f t="shared" si="1"/>
        <v>1011</v>
      </c>
    </row>
    <row r="9" spans="1:11" ht="13.5">
      <c r="A9" s="16" t="s">
        <v>55</v>
      </c>
      <c r="B9" s="17">
        <f>SUM(C9:K9)</f>
        <v>5602</v>
      </c>
      <c r="C9" s="18">
        <v>61</v>
      </c>
      <c r="D9" s="18">
        <v>63</v>
      </c>
      <c r="E9" s="18">
        <v>905</v>
      </c>
      <c r="F9" s="18">
        <v>307</v>
      </c>
      <c r="G9" s="18">
        <v>1570</v>
      </c>
      <c r="H9" s="18">
        <v>575</v>
      </c>
      <c r="I9" s="18">
        <v>1529</v>
      </c>
      <c r="J9" s="18">
        <v>458</v>
      </c>
      <c r="K9" s="19">
        <v>134</v>
      </c>
    </row>
    <row r="10" spans="1:11" ht="13.5">
      <c r="A10" s="16" t="s">
        <v>56</v>
      </c>
      <c r="B10" s="17">
        <f>SUM(C10:K10)</f>
        <v>1315</v>
      </c>
      <c r="C10" s="18">
        <v>16</v>
      </c>
      <c r="D10" s="18">
        <v>11</v>
      </c>
      <c r="E10" s="18">
        <v>169</v>
      </c>
      <c r="F10" s="18">
        <v>86</v>
      </c>
      <c r="G10" s="18">
        <v>395</v>
      </c>
      <c r="H10" s="18">
        <v>73</v>
      </c>
      <c r="I10" s="18">
        <v>196</v>
      </c>
      <c r="J10" s="18">
        <v>77</v>
      </c>
      <c r="K10" s="19">
        <v>292</v>
      </c>
    </row>
    <row r="11" spans="1:11" ht="13.5">
      <c r="A11" s="16" t="s">
        <v>57</v>
      </c>
      <c r="B11" s="17">
        <f>SUM(C11:K11)</f>
        <v>642</v>
      </c>
      <c r="C11" s="18">
        <v>10</v>
      </c>
      <c r="D11" s="18">
        <v>11</v>
      </c>
      <c r="E11" s="18">
        <v>87</v>
      </c>
      <c r="F11" s="18">
        <v>46</v>
      </c>
      <c r="G11" s="18">
        <v>145</v>
      </c>
      <c r="H11" s="18">
        <v>97</v>
      </c>
      <c r="I11" s="18">
        <v>100</v>
      </c>
      <c r="J11" s="18">
        <v>49</v>
      </c>
      <c r="K11" s="19">
        <v>97</v>
      </c>
    </row>
    <row r="12" spans="1:11" ht="13.5">
      <c r="A12" s="16" t="s">
        <v>58</v>
      </c>
      <c r="B12" s="17">
        <f>SUM(C12:K12)</f>
        <v>991</v>
      </c>
      <c r="C12" s="18">
        <v>10</v>
      </c>
      <c r="D12" s="18">
        <v>7</v>
      </c>
      <c r="E12" s="18">
        <v>118</v>
      </c>
      <c r="F12" s="18">
        <v>45</v>
      </c>
      <c r="G12" s="18">
        <v>228</v>
      </c>
      <c r="H12" s="18">
        <v>74</v>
      </c>
      <c r="I12" s="18">
        <v>185</v>
      </c>
      <c r="J12" s="18">
        <v>47</v>
      </c>
      <c r="K12" s="19">
        <v>277</v>
      </c>
    </row>
    <row r="13" spans="1:11" ht="13.5">
      <c r="A13" s="20" t="s">
        <v>59</v>
      </c>
      <c r="B13" s="21">
        <f>SUM(C13:K13)</f>
        <v>628</v>
      </c>
      <c r="C13" s="10">
        <v>3</v>
      </c>
      <c r="D13" s="10">
        <v>8</v>
      </c>
      <c r="E13" s="10">
        <v>59</v>
      </c>
      <c r="F13" s="10">
        <v>25</v>
      </c>
      <c r="G13" s="10">
        <v>180</v>
      </c>
      <c r="H13" s="10">
        <v>29</v>
      </c>
      <c r="I13" s="10">
        <v>100</v>
      </c>
      <c r="J13" s="10">
        <v>13</v>
      </c>
      <c r="K13" s="11">
        <v>211</v>
      </c>
    </row>
    <row r="14" spans="1:11" ht="13.5">
      <c r="A14" s="22" t="s">
        <v>60</v>
      </c>
      <c r="B14" s="21">
        <f aca="true" t="shared" si="2" ref="B14:K14">B15+B18+B19+B22+B30+B37+B45+B48+B56</f>
        <v>5191</v>
      </c>
      <c r="C14" s="10">
        <f t="shared" si="2"/>
        <v>35</v>
      </c>
      <c r="D14" s="10">
        <f t="shared" si="2"/>
        <v>35</v>
      </c>
      <c r="E14" s="10">
        <f t="shared" si="2"/>
        <v>563</v>
      </c>
      <c r="F14" s="10">
        <f t="shared" si="2"/>
        <v>256</v>
      </c>
      <c r="G14" s="10">
        <f t="shared" si="2"/>
        <v>1370</v>
      </c>
      <c r="H14" s="10">
        <f t="shared" si="2"/>
        <v>420</v>
      </c>
      <c r="I14" s="10">
        <f t="shared" si="2"/>
        <v>1019</v>
      </c>
      <c r="J14" s="10">
        <f t="shared" si="2"/>
        <v>205</v>
      </c>
      <c r="K14" s="11">
        <f t="shared" si="2"/>
        <v>1288</v>
      </c>
    </row>
    <row r="15" spans="1:11" ht="13.5">
      <c r="A15" s="23" t="s">
        <v>61</v>
      </c>
      <c r="B15" s="21">
        <f aca="true" t="shared" si="3" ref="B15:K15">SUM(B16:B17)</f>
        <v>76</v>
      </c>
      <c r="C15" s="10">
        <f t="shared" si="3"/>
        <v>1</v>
      </c>
      <c r="D15" s="10">
        <f t="shared" si="3"/>
        <v>1</v>
      </c>
      <c r="E15" s="10">
        <f t="shared" si="3"/>
        <v>14</v>
      </c>
      <c r="F15" s="10">
        <f t="shared" si="3"/>
        <v>7</v>
      </c>
      <c r="G15" s="10">
        <f t="shared" si="3"/>
        <v>15</v>
      </c>
      <c r="H15" s="10">
        <f t="shared" si="3"/>
        <v>10</v>
      </c>
      <c r="I15" s="10">
        <f t="shared" si="3"/>
        <v>14</v>
      </c>
      <c r="J15" s="10">
        <f t="shared" si="3"/>
        <v>4</v>
      </c>
      <c r="K15" s="11">
        <f t="shared" si="3"/>
        <v>10</v>
      </c>
    </row>
    <row r="16" spans="1:11" ht="13.5">
      <c r="A16" s="16" t="s">
        <v>62</v>
      </c>
      <c r="B16" s="17">
        <f>SUM(C16:K16)</f>
        <v>60</v>
      </c>
      <c r="C16" s="18">
        <v>1</v>
      </c>
      <c r="D16" s="18">
        <v>1</v>
      </c>
      <c r="E16" s="18">
        <v>10</v>
      </c>
      <c r="F16" s="18">
        <v>6</v>
      </c>
      <c r="G16" s="18">
        <v>12</v>
      </c>
      <c r="H16" s="18">
        <v>8</v>
      </c>
      <c r="I16" s="18">
        <v>13</v>
      </c>
      <c r="J16" s="18">
        <v>4</v>
      </c>
      <c r="K16" s="19">
        <v>5</v>
      </c>
    </row>
    <row r="17" spans="1:11" ht="13.5">
      <c r="A17" s="20" t="s">
        <v>63</v>
      </c>
      <c r="B17" s="21">
        <f>SUM(C17:K17)</f>
        <v>16</v>
      </c>
      <c r="C17" s="10"/>
      <c r="D17" s="10"/>
      <c r="E17" s="10">
        <v>4</v>
      </c>
      <c r="F17" s="10">
        <v>1</v>
      </c>
      <c r="G17" s="10">
        <v>3</v>
      </c>
      <c r="H17" s="10">
        <v>2</v>
      </c>
      <c r="I17" s="10">
        <v>1</v>
      </c>
      <c r="J17" s="10"/>
      <c r="K17" s="11">
        <v>5</v>
      </c>
    </row>
    <row r="18" spans="1:11" ht="13.5">
      <c r="A18" s="24" t="s">
        <v>64</v>
      </c>
      <c r="B18" s="21">
        <f>SUM(C18:K18)</f>
        <v>21</v>
      </c>
      <c r="C18" s="10"/>
      <c r="D18" s="10"/>
      <c r="E18" s="10">
        <v>4</v>
      </c>
      <c r="F18" s="10">
        <v>1</v>
      </c>
      <c r="G18" s="10">
        <v>4</v>
      </c>
      <c r="H18" s="10">
        <v>3</v>
      </c>
      <c r="I18" s="10">
        <v>2</v>
      </c>
      <c r="J18" s="10">
        <v>1</v>
      </c>
      <c r="K18" s="11">
        <v>6</v>
      </c>
    </row>
    <row r="19" spans="1:11" ht="13.5">
      <c r="A19" s="25" t="s">
        <v>65</v>
      </c>
      <c r="B19" s="13">
        <f aca="true" t="shared" si="4" ref="B19:K19">SUM(B20:B21)</f>
        <v>259</v>
      </c>
      <c r="C19" s="14">
        <f t="shared" si="4"/>
        <v>3</v>
      </c>
      <c r="D19" s="14">
        <f t="shared" si="4"/>
        <v>1</v>
      </c>
      <c r="E19" s="14">
        <f t="shared" si="4"/>
        <v>41</v>
      </c>
      <c r="F19" s="14">
        <f t="shared" si="4"/>
        <v>9</v>
      </c>
      <c r="G19" s="14">
        <f t="shared" si="4"/>
        <v>94</v>
      </c>
      <c r="H19" s="14">
        <f t="shared" si="4"/>
        <v>14</v>
      </c>
      <c r="I19" s="14">
        <f t="shared" si="4"/>
        <v>57</v>
      </c>
      <c r="J19" s="14">
        <f t="shared" si="4"/>
        <v>9</v>
      </c>
      <c r="K19" s="15">
        <f t="shared" si="4"/>
        <v>31</v>
      </c>
    </row>
    <row r="20" spans="1:11" ht="13.5">
      <c r="A20" s="16" t="s">
        <v>66</v>
      </c>
      <c r="B20" s="26">
        <f>SUM(C20:K20)</f>
        <v>191</v>
      </c>
      <c r="C20" s="27">
        <v>3</v>
      </c>
      <c r="D20" s="27">
        <v>1</v>
      </c>
      <c r="E20" s="27">
        <v>36</v>
      </c>
      <c r="F20" s="27">
        <v>5</v>
      </c>
      <c r="G20" s="27">
        <v>74</v>
      </c>
      <c r="H20" s="27">
        <v>12</v>
      </c>
      <c r="I20" s="27">
        <v>48</v>
      </c>
      <c r="J20" s="27">
        <v>8</v>
      </c>
      <c r="K20" s="28">
        <v>4</v>
      </c>
    </row>
    <row r="21" spans="1:11" s="29" customFormat="1" ht="13.5">
      <c r="A21" s="20" t="s">
        <v>67</v>
      </c>
      <c r="B21" s="21">
        <f>SUM(C21:K21)</f>
        <v>68</v>
      </c>
      <c r="C21" s="10"/>
      <c r="D21" s="10"/>
      <c r="E21" s="10">
        <v>5</v>
      </c>
      <c r="F21" s="10">
        <v>4</v>
      </c>
      <c r="G21" s="10">
        <v>20</v>
      </c>
      <c r="H21" s="10">
        <v>2</v>
      </c>
      <c r="I21" s="10">
        <v>9</v>
      </c>
      <c r="J21" s="10">
        <v>1</v>
      </c>
      <c r="K21" s="11">
        <v>27</v>
      </c>
    </row>
    <row r="22" spans="1:11" s="29" customFormat="1" ht="13.5">
      <c r="A22" s="25" t="s">
        <v>68</v>
      </c>
      <c r="B22" s="13">
        <f aca="true" t="shared" si="5" ref="B22:K22">SUM(B23:B29)</f>
        <v>347</v>
      </c>
      <c r="C22" s="14">
        <f t="shared" si="5"/>
        <v>1</v>
      </c>
      <c r="D22" s="14">
        <f t="shared" si="5"/>
        <v>1</v>
      </c>
      <c r="E22" s="14">
        <f t="shared" si="5"/>
        <v>69</v>
      </c>
      <c r="F22" s="14">
        <f t="shared" si="5"/>
        <v>23</v>
      </c>
      <c r="G22" s="14">
        <f t="shared" si="5"/>
        <v>93</v>
      </c>
      <c r="H22" s="14">
        <f t="shared" si="5"/>
        <v>25</v>
      </c>
      <c r="I22" s="14">
        <f t="shared" si="5"/>
        <v>63</v>
      </c>
      <c r="J22" s="14">
        <f t="shared" si="5"/>
        <v>20</v>
      </c>
      <c r="K22" s="15">
        <f t="shared" si="5"/>
        <v>52</v>
      </c>
    </row>
    <row r="23" spans="1:11" ht="13.5">
      <c r="A23" s="30" t="s">
        <v>69</v>
      </c>
      <c r="B23" s="26">
        <f aca="true" t="shared" si="6" ref="B23:B29">SUM(C23:K23)</f>
        <v>147</v>
      </c>
      <c r="C23" s="27"/>
      <c r="D23" s="27"/>
      <c r="E23" s="27">
        <v>28</v>
      </c>
      <c r="F23" s="27">
        <v>3</v>
      </c>
      <c r="G23" s="27">
        <v>33</v>
      </c>
      <c r="H23" s="27">
        <v>12</v>
      </c>
      <c r="I23" s="27">
        <v>32</v>
      </c>
      <c r="J23" s="27">
        <v>14</v>
      </c>
      <c r="K23" s="28">
        <v>25</v>
      </c>
    </row>
    <row r="24" spans="1:11" ht="13.5">
      <c r="A24" s="30" t="s">
        <v>70</v>
      </c>
      <c r="B24" s="17">
        <f t="shared" si="6"/>
        <v>129</v>
      </c>
      <c r="C24" s="18">
        <v>1</v>
      </c>
      <c r="D24" s="18"/>
      <c r="E24" s="18">
        <v>21</v>
      </c>
      <c r="F24" s="18">
        <v>12</v>
      </c>
      <c r="G24" s="18">
        <v>41</v>
      </c>
      <c r="H24" s="18">
        <v>11</v>
      </c>
      <c r="I24" s="18">
        <v>14</v>
      </c>
      <c r="J24" s="18">
        <v>5</v>
      </c>
      <c r="K24" s="19">
        <v>24</v>
      </c>
    </row>
    <row r="25" spans="1:11" ht="13.5">
      <c r="A25" s="30" t="s">
        <v>71</v>
      </c>
      <c r="B25" s="17">
        <f t="shared" si="6"/>
        <v>22</v>
      </c>
      <c r="C25" s="18"/>
      <c r="D25" s="18">
        <v>1</v>
      </c>
      <c r="E25" s="18">
        <v>8</v>
      </c>
      <c r="F25" s="18">
        <v>1</v>
      </c>
      <c r="G25" s="18">
        <v>5</v>
      </c>
      <c r="H25" s="18">
        <v>1</v>
      </c>
      <c r="I25" s="18">
        <v>4</v>
      </c>
      <c r="J25" s="18">
        <v>1</v>
      </c>
      <c r="K25" s="19">
        <v>1</v>
      </c>
    </row>
    <row r="26" spans="1:11" ht="13.5">
      <c r="A26" s="30" t="s">
        <v>72</v>
      </c>
      <c r="B26" s="17">
        <f t="shared" si="6"/>
        <v>15</v>
      </c>
      <c r="C26" s="18"/>
      <c r="D26" s="18"/>
      <c r="E26" s="18">
        <v>7</v>
      </c>
      <c r="F26" s="18">
        <v>2</v>
      </c>
      <c r="G26" s="18">
        <v>2</v>
      </c>
      <c r="H26" s="18"/>
      <c r="I26" s="18">
        <v>4</v>
      </c>
      <c r="J26" s="18"/>
      <c r="K26" s="19"/>
    </row>
    <row r="27" spans="1:11" ht="13.5">
      <c r="A27" s="30" t="s">
        <v>73</v>
      </c>
      <c r="B27" s="17">
        <f t="shared" si="6"/>
        <v>14</v>
      </c>
      <c r="C27" s="18"/>
      <c r="D27" s="18"/>
      <c r="E27" s="18">
        <v>2</v>
      </c>
      <c r="F27" s="18">
        <v>1</v>
      </c>
      <c r="G27" s="18">
        <v>6</v>
      </c>
      <c r="H27" s="18">
        <v>1</v>
      </c>
      <c r="I27" s="18">
        <v>4</v>
      </c>
      <c r="J27" s="18"/>
      <c r="K27" s="19"/>
    </row>
    <row r="28" spans="1:11" ht="13.5">
      <c r="A28" s="30" t="s">
        <v>74</v>
      </c>
      <c r="B28" s="17">
        <f t="shared" si="6"/>
        <v>3</v>
      </c>
      <c r="C28" s="18"/>
      <c r="D28" s="18"/>
      <c r="E28" s="18">
        <v>1</v>
      </c>
      <c r="F28" s="18">
        <v>1</v>
      </c>
      <c r="G28" s="18"/>
      <c r="H28" s="18"/>
      <c r="I28" s="18">
        <v>1</v>
      </c>
      <c r="J28" s="18"/>
      <c r="K28" s="19"/>
    </row>
    <row r="29" spans="1:11" ht="13.5">
      <c r="A29" s="31" t="s">
        <v>75</v>
      </c>
      <c r="B29" s="21">
        <f t="shared" si="6"/>
        <v>17</v>
      </c>
      <c r="C29" s="10"/>
      <c r="D29" s="10"/>
      <c r="E29" s="10">
        <v>2</v>
      </c>
      <c r="F29" s="10">
        <v>3</v>
      </c>
      <c r="G29" s="10">
        <v>6</v>
      </c>
      <c r="H29" s="10"/>
      <c r="I29" s="10">
        <v>4</v>
      </c>
      <c r="J29" s="10"/>
      <c r="K29" s="11">
        <v>2</v>
      </c>
    </row>
    <row r="30" spans="1:11" ht="13.5">
      <c r="A30" s="25" t="s">
        <v>76</v>
      </c>
      <c r="B30" s="13">
        <f aca="true" t="shared" si="7" ref="B30:K30">SUM(B31:B36)</f>
        <v>509</v>
      </c>
      <c r="C30" s="14">
        <f t="shared" si="7"/>
        <v>8</v>
      </c>
      <c r="D30" s="14">
        <f t="shared" si="7"/>
        <v>5</v>
      </c>
      <c r="E30" s="14">
        <f t="shared" si="7"/>
        <v>49</v>
      </c>
      <c r="F30" s="14">
        <f t="shared" si="7"/>
        <v>12</v>
      </c>
      <c r="G30" s="14">
        <f t="shared" si="7"/>
        <v>178</v>
      </c>
      <c r="H30" s="14">
        <f t="shared" si="7"/>
        <v>17</v>
      </c>
      <c r="I30" s="14">
        <f t="shared" si="7"/>
        <v>58</v>
      </c>
      <c r="J30" s="14">
        <f t="shared" si="7"/>
        <v>11</v>
      </c>
      <c r="K30" s="15">
        <f t="shared" si="7"/>
        <v>171</v>
      </c>
    </row>
    <row r="31" spans="1:11" ht="13.5">
      <c r="A31" s="16" t="s">
        <v>77</v>
      </c>
      <c r="B31" s="17">
        <f aca="true" t="shared" si="8" ref="B31:B36">SUM(C31:K31)</f>
        <v>51</v>
      </c>
      <c r="C31" s="18">
        <v>5</v>
      </c>
      <c r="D31" s="18">
        <v>1</v>
      </c>
      <c r="E31" s="18">
        <v>20</v>
      </c>
      <c r="F31" s="18">
        <v>2</v>
      </c>
      <c r="G31" s="18">
        <v>12</v>
      </c>
      <c r="H31" s="18">
        <v>1</v>
      </c>
      <c r="I31" s="18">
        <v>3</v>
      </c>
      <c r="J31" s="18">
        <v>1</v>
      </c>
      <c r="K31" s="19">
        <v>6</v>
      </c>
    </row>
    <row r="32" spans="1:11" ht="13.5">
      <c r="A32" s="16" t="s">
        <v>78</v>
      </c>
      <c r="B32" s="17">
        <f t="shared" si="8"/>
        <v>111</v>
      </c>
      <c r="C32" s="18"/>
      <c r="D32" s="18">
        <v>1</v>
      </c>
      <c r="E32" s="18">
        <v>12</v>
      </c>
      <c r="F32" s="18">
        <v>2</v>
      </c>
      <c r="G32" s="18">
        <v>49</v>
      </c>
      <c r="H32" s="18">
        <v>4</v>
      </c>
      <c r="I32" s="18">
        <v>7</v>
      </c>
      <c r="J32" s="18">
        <v>2</v>
      </c>
      <c r="K32" s="19">
        <v>34</v>
      </c>
    </row>
    <row r="33" spans="1:11" ht="13.5">
      <c r="A33" s="16" t="s">
        <v>79</v>
      </c>
      <c r="B33" s="17">
        <f t="shared" si="8"/>
        <v>72</v>
      </c>
      <c r="C33" s="18">
        <v>2</v>
      </c>
      <c r="D33" s="18"/>
      <c r="E33" s="18">
        <v>10</v>
      </c>
      <c r="F33" s="18">
        <v>3</v>
      </c>
      <c r="G33" s="18">
        <v>30</v>
      </c>
      <c r="H33" s="18">
        <v>7</v>
      </c>
      <c r="I33" s="18">
        <v>7</v>
      </c>
      <c r="J33" s="18">
        <v>2</v>
      </c>
      <c r="K33" s="19">
        <v>11</v>
      </c>
    </row>
    <row r="34" spans="1:11" ht="13.5">
      <c r="A34" s="16" t="s">
        <v>80</v>
      </c>
      <c r="B34" s="17">
        <f t="shared" si="8"/>
        <v>161</v>
      </c>
      <c r="C34" s="18"/>
      <c r="D34" s="18">
        <v>3</v>
      </c>
      <c r="E34" s="18">
        <v>2</v>
      </c>
      <c r="F34" s="18">
        <v>1</v>
      </c>
      <c r="G34" s="18">
        <v>50</v>
      </c>
      <c r="H34" s="18">
        <v>2</v>
      </c>
      <c r="I34" s="18">
        <v>14</v>
      </c>
      <c r="J34" s="18">
        <v>6</v>
      </c>
      <c r="K34" s="19">
        <v>83</v>
      </c>
    </row>
    <row r="35" spans="1:11" ht="13.5">
      <c r="A35" s="16" t="s">
        <v>81</v>
      </c>
      <c r="B35" s="17">
        <f t="shared" si="8"/>
        <v>47</v>
      </c>
      <c r="C35" s="18"/>
      <c r="D35" s="18"/>
      <c r="E35" s="18">
        <v>1</v>
      </c>
      <c r="F35" s="18">
        <v>3</v>
      </c>
      <c r="G35" s="18">
        <v>10</v>
      </c>
      <c r="H35" s="18">
        <v>2</v>
      </c>
      <c r="I35" s="18">
        <v>10</v>
      </c>
      <c r="J35" s="18"/>
      <c r="K35" s="19">
        <v>21</v>
      </c>
    </row>
    <row r="36" spans="1:11" ht="13.5">
      <c r="A36" s="16" t="s">
        <v>82</v>
      </c>
      <c r="B36" s="17">
        <f t="shared" si="8"/>
        <v>67</v>
      </c>
      <c r="C36" s="18">
        <v>1</v>
      </c>
      <c r="D36" s="18"/>
      <c r="E36" s="18">
        <v>4</v>
      </c>
      <c r="F36" s="18">
        <v>1</v>
      </c>
      <c r="G36" s="18">
        <v>27</v>
      </c>
      <c r="H36" s="18">
        <v>1</v>
      </c>
      <c r="I36" s="18">
        <v>17</v>
      </c>
      <c r="J36" s="18"/>
      <c r="K36" s="19">
        <v>16</v>
      </c>
    </row>
    <row r="37" spans="1:11" ht="13.5">
      <c r="A37" s="25" t="s">
        <v>83</v>
      </c>
      <c r="B37" s="13">
        <f aca="true" t="shared" si="9" ref="B37:K37">SUM(B38:B44)</f>
        <v>2032</v>
      </c>
      <c r="C37" s="14">
        <f t="shared" si="9"/>
        <v>10</v>
      </c>
      <c r="D37" s="14">
        <f t="shared" si="9"/>
        <v>15</v>
      </c>
      <c r="E37" s="14">
        <f t="shared" si="9"/>
        <v>249</v>
      </c>
      <c r="F37" s="14">
        <f t="shared" si="9"/>
        <v>113</v>
      </c>
      <c r="G37" s="14">
        <f t="shared" si="9"/>
        <v>517</v>
      </c>
      <c r="H37" s="14">
        <f t="shared" si="9"/>
        <v>270</v>
      </c>
      <c r="I37" s="14">
        <f t="shared" si="9"/>
        <v>346</v>
      </c>
      <c r="J37" s="14">
        <f t="shared" si="9"/>
        <v>118</v>
      </c>
      <c r="K37" s="15">
        <f t="shared" si="9"/>
        <v>394</v>
      </c>
    </row>
    <row r="38" spans="1:11" ht="13.5">
      <c r="A38" s="16" t="s">
        <v>84</v>
      </c>
      <c r="B38" s="17">
        <f aca="true" t="shared" si="10" ref="B38:B44">SUM(C38:K38)</f>
        <v>554</v>
      </c>
      <c r="C38" s="18">
        <v>4</v>
      </c>
      <c r="D38" s="18">
        <v>7</v>
      </c>
      <c r="E38" s="18">
        <v>76</v>
      </c>
      <c r="F38" s="18">
        <v>31</v>
      </c>
      <c r="G38" s="18">
        <v>106</v>
      </c>
      <c r="H38" s="18">
        <v>161</v>
      </c>
      <c r="I38" s="18">
        <v>71</v>
      </c>
      <c r="J38" s="18">
        <v>44</v>
      </c>
      <c r="K38" s="19">
        <v>54</v>
      </c>
    </row>
    <row r="39" spans="1:11" ht="13.5">
      <c r="A39" s="16" t="s">
        <v>85</v>
      </c>
      <c r="B39" s="17">
        <f t="shared" si="10"/>
        <v>393</v>
      </c>
      <c r="C39" s="18"/>
      <c r="D39" s="18"/>
      <c r="E39" s="18">
        <v>46</v>
      </c>
      <c r="F39" s="18">
        <v>23</v>
      </c>
      <c r="G39" s="18">
        <v>126</v>
      </c>
      <c r="H39" s="18">
        <v>40</v>
      </c>
      <c r="I39" s="18">
        <v>93</v>
      </c>
      <c r="J39" s="18">
        <v>13</v>
      </c>
      <c r="K39" s="19">
        <v>52</v>
      </c>
    </row>
    <row r="40" spans="1:11" ht="13.5">
      <c r="A40" s="16" t="s">
        <v>86</v>
      </c>
      <c r="B40" s="17">
        <f t="shared" si="10"/>
        <v>537</v>
      </c>
      <c r="C40" s="18">
        <v>3</v>
      </c>
      <c r="D40" s="18">
        <v>4</v>
      </c>
      <c r="E40" s="18">
        <v>61</v>
      </c>
      <c r="F40" s="18">
        <v>27</v>
      </c>
      <c r="G40" s="18">
        <v>148</v>
      </c>
      <c r="H40" s="18">
        <v>34</v>
      </c>
      <c r="I40" s="18">
        <v>96</v>
      </c>
      <c r="J40" s="18">
        <v>40</v>
      </c>
      <c r="K40" s="19">
        <v>124</v>
      </c>
    </row>
    <row r="41" spans="1:11" ht="13.5">
      <c r="A41" s="16" t="s">
        <v>87</v>
      </c>
      <c r="B41" s="17">
        <f t="shared" si="10"/>
        <v>213</v>
      </c>
      <c r="C41" s="18"/>
      <c r="D41" s="18">
        <v>2</v>
      </c>
      <c r="E41" s="18">
        <v>13</v>
      </c>
      <c r="F41" s="18">
        <v>7</v>
      </c>
      <c r="G41" s="18">
        <v>41</v>
      </c>
      <c r="H41" s="18">
        <v>20</v>
      </c>
      <c r="I41" s="18">
        <v>38</v>
      </c>
      <c r="J41" s="18">
        <v>6</v>
      </c>
      <c r="K41" s="19">
        <v>86</v>
      </c>
    </row>
    <row r="42" spans="1:11" ht="13.5">
      <c r="A42" s="16" t="s">
        <v>88</v>
      </c>
      <c r="B42" s="17">
        <f t="shared" si="10"/>
        <v>158</v>
      </c>
      <c r="C42" s="18">
        <v>1</v>
      </c>
      <c r="D42" s="18"/>
      <c r="E42" s="18">
        <v>22</v>
      </c>
      <c r="F42" s="18">
        <v>10</v>
      </c>
      <c r="G42" s="18">
        <v>50</v>
      </c>
      <c r="H42" s="18">
        <v>4</v>
      </c>
      <c r="I42" s="18">
        <v>17</v>
      </c>
      <c r="J42" s="18">
        <v>9</v>
      </c>
      <c r="K42" s="19">
        <v>45</v>
      </c>
    </row>
    <row r="43" spans="1:11" ht="13.5">
      <c r="A43" s="36" t="s">
        <v>89</v>
      </c>
      <c r="B43" s="17">
        <f t="shared" si="10"/>
        <v>96</v>
      </c>
      <c r="C43" s="18">
        <v>2</v>
      </c>
      <c r="D43" s="18">
        <v>1</v>
      </c>
      <c r="E43" s="18">
        <v>14</v>
      </c>
      <c r="F43" s="18">
        <v>6</v>
      </c>
      <c r="G43" s="18">
        <v>29</v>
      </c>
      <c r="H43" s="18">
        <v>4</v>
      </c>
      <c r="I43" s="18">
        <v>20</v>
      </c>
      <c r="J43" s="18">
        <v>3</v>
      </c>
      <c r="K43" s="19">
        <v>17</v>
      </c>
    </row>
    <row r="44" spans="1:11" s="4" customFormat="1" ht="12.75" customHeight="1">
      <c r="A44" s="37" t="s">
        <v>90</v>
      </c>
      <c r="B44" s="38">
        <f t="shared" si="10"/>
        <v>81</v>
      </c>
      <c r="C44" s="32"/>
      <c r="D44" s="32">
        <v>1</v>
      </c>
      <c r="E44" s="32">
        <v>17</v>
      </c>
      <c r="F44" s="32">
        <v>9</v>
      </c>
      <c r="G44" s="32">
        <v>17</v>
      </c>
      <c r="H44" s="32">
        <v>7</v>
      </c>
      <c r="I44" s="32">
        <v>11</v>
      </c>
      <c r="J44" s="32">
        <v>3</v>
      </c>
      <c r="K44" s="33">
        <v>16</v>
      </c>
    </row>
    <row r="45" spans="1:11" ht="13.5">
      <c r="A45" s="39" t="s">
        <v>91</v>
      </c>
      <c r="B45" s="13">
        <f aca="true" t="shared" si="11" ref="B45:K45">SUM(B46:B47)</f>
        <v>276</v>
      </c>
      <c r="C45" s="14">
        <f t="shared" si="11"/>
        <v>2</v>
      </c>
      <c r="D45" s="14">
        <f t="shared" si="11"/>
        <v>0</v>
      </c>
      <c r="E45" s="14">
        <f t="shared" si="11"/>
        <v>24</v>
      </c>
      <c r="F45" s="14">
        <f t="shared" si="11"/>
        <v>10</v>
      </c>
      <c r="G45" s="14">
        <f t="shared" si="11"/>
        <v>62</v>
      </c>
      <c r="H45" s="14">
        <f t="shared" si="11"/>
        <v>5</v>
      </c>
      <c r="I45" s="14">
        <f t="shared" si="11"/>
        <v>49</v>
      </c>
      <c r="J45" s="14">
        <f t="shared" si="11"/>
        <v>13</v>
      </c>
      <c r="K45" s="15">
        <f t="shared" si="11"/>
        <v>111</v>
      </c>
    </row>
    <row r="46" spans="1:11" ht="13.5">
      <c r="A46" s="36" t="s">
        <v>92</v>
      </c>
      <c r="B46" s="17">
        <f>SUM(C46:K46)</f>
        <v>131</v>
      </c>
      <c r="C46" s="18">
        <v>1</v>
      </c>
      <c r="D46" s="18"/>
      <c r="E46" s="18">
        <v>13</v>
      </c>
      <c r="F46" s="18">
        <v>5</v>
      </c>
      <c r="G46" s="18">
        <v>25</v>
      </c>
      <c r="H46" s="18">
        <v>2</v>
      </c>
      <c r="I46" s="18">
        <v>20</v>
      </c>
      <c r="J46" s="18">
        <v>3</v>
      </c>
      <c r="K46" s="19">
        <v>62</v>
      </c>
    </row>
    <row r="47" spans="1:11" ht="13.5">
      <c r="A47" s="37" t="s">
        <v>93</v>
      </c>
      <c r="B47" s="17">
        <f>SUM(C47:K47)</f>
        <v>145</v>
      </c>
      <c r="C47" s="18">
        <v>1</v>
      </c>
      <c r="D47" s="18"/>
      <c r="E47" s="18">
        <v>11</v>
      </c>
      <c r="F47" s="18">
        <v>5</v>
      </c>
      <c r="G47" s="18">
        <v>37</v>
      </c>
      <c r="H47" s="18">
        <v>3</v>
      </c>
      <c r="I47" s="18">
        <v>29</v>
      </c>
      <c r="J47" s="18">
        <v>10</v>
      </c>
      <c r="K47" s="19">
        <v>49</v>
      </c>
    </row>
    <row r="48" spans="1:11" ht="13.5">
      <c r="A48" s="39" t="s">
        <v>94</v>
      </c>
      <c r="B48" s="13">
        <f aca="true" t="shared" si="12" ref="B48:K48">SUM(B49:B55)</f>
        <v>699</v>
      </c>
      <c r="C48" s="14">
        <f t="shared" si="12"/>
        <v>4</v>
      </c>
      <c r="D48" s="14">
        <f t="shared" si="12"/>
        <v>5</v>
      </c>
      <c r="E48" s="14">
        <f t="shared" si="12"/>
        <v>46</v>
      </c>
      <c r="F48" s="14">
        <f t="shared" si="12"/>
        <v>29</v>
      </c>
      <c r="G48" s="14">
        <f t="shared" si="12"/>
        <v>179</v>
      </c>
      <c r="H48" s="14">
        <f t="shared" si="12"/>
        <v>22</v>
      </c>
      <c r="I48" s="14">
        <f t="shared" si="12"/>
        <v>155</v>
      </c>
      <c r="J48" s="14">
        <f t="shared" si="12"/>
        <v>16</v>
      </c>
      <c r="K48" s="15">
        <f t="shared" si="12"/>
        <v>243</v>
      </c>
    </row>
    <row r="49" spans="1:11" ht="13.5">
      <c r="A49" s="40" t="s">
        <v>95</v>
      </c>
      <c r="B49" s="17">
        <f aca="true" t="shared" si="13" ref="B49:B55">SUM(C49:K49)</f>
        <v>300</v>
      </c>
      <c r="C49" s="18">
        <v>1</v>
      </c>
      <c r="D49" s="18"/>
      <c r="E49" s="18">
        <v>17</v>
      </c>
      <c r="F49" s="18">
        <v>10</v>
      </c>
      <c r="G49" s="18">
        <v>64</v>
      </c>
      <c r="H49" s="18">
        <v>10</v>
      </c>
      <c r="I49" s="18">
        <v>54</v>
      </c>
      <c r="J49" s="18">
        <v>8</v>
      </c>
      <c r="K49" s="19">
        <v>136</v>
      </c>
    </row>
    <row r="50" spans="1:11" ht="13.5">
      <c r="A50" s="40" t="s">
        <v>96</v>
      </c>
      <c r="B50" s="17">
        <f t="shared" si="13"/>
        <v>118</v>
      </c>
      <c r="C50" s="18">
        <v>3</v>
      </c>
      <c r="D50" s="18">
        <v>5</v>
      </c>
      <c r="E50" s="18">
        <v>5</v>
      </c>
      <c r="F50" s="18">
        <v>1</v>
      </c>
      <c r="G50" s="18">
        <v>31</v>
      </c>
      <c r="H50" s="18">
        <v>3</v>
      </c>
      <c r="I50" s="18">
        <v>31</v>
      </c>
      <c r="J50" s="18">
        <v>1</v>
      </c>
      <c r="K50" s="19">
        <v>38</v>
      </c>
    </row>
    <row r="51" spans="1:11" ht="13.5">
      <c r="A51" s="40" t="s">
        <v>97</v>
      </c>
      <c r="B51" s="17">
        <f t="shared" si="13"/>
        <v>71</v>
      </c>
      <c r="C51" s="18"/>
      <c r="D51" s="18"/>
      <c r="E51" s="18">
        <v>6</v>
      </c>
      <c r="F51" s="18">
        <v>6</v>
      </c>
      <c r="G51" s="18">
        <v>29</v>
      </c>
      <c r="H51" s="18">
        <v>4</v>
      </c>
      <c r="I51" s="18">
        <v>20</v>
      </c>
      <c r="J51" s="18">
        <v>5</v>
      </c>
      <c r="K51" s="19">
        <v>1</v>
      </c>
    </row>
    <row r="52" spans="1:11" ht="13.5">
      <c r="A52" s="40" t="s">
        <v>98</v>
      </c>
      <c r="B52" s="17">
        <f t="shared" si="13"/>
        <v>69</v>
      </c>
      <c r="C52" s="18"/>
      <c r="D52" s="18"/>
      <c r="E52" s="18">
        <v>13</v>
      </c>
      <c r="F52" s="18">
        <v>2</v>
      </c>
      <c r="G52" s="18">
        <v>26</v>
      </c>
      <c r="H52" s="18">
        <v>1</v>
      </c>
      <c r="I52" s="18">
        <v>14</v>
      </c>
      <c r="J52" s="18">
        <v>1</v>
      </c>
      <c r="K52" s="19">
        <v>12</v>
      </c>
    </row>
    <row r="53" spans="1:11" ht="13.5">
      <c r="A53" s="40" t="s">
        <v>99</v>
      </c>
      <c r="B53" s="17">
        <f t="shared" si="13"/>
        <v>10</v>
      </c>
      <c r="C53" s="18"/>
      <c r="D53" s="18"/>
      <c r="E53" s="18"/>
      <c r="F53" s="18"/>
      <c r="G53" s="18">
        <v>6</v>
      </c>
      <c r="H53" s="18">
        <v>1</v>
      </c>
      <c r="I53" s="18">
        <v>3</v>
      </c>
      <c r="J53" s="18"/>
      <c r="K53" s="19"/>
    </row>
    <row r="54" spans="1:11" ht="13.5">
      <c r="A54" s="41" t="s">
        <v>100</v>
      </c>
      <c r="B54" s="17">
        <f t="shared" si="13"/>
        <v>126</v>
      </c>
      <c r="C54" s="18"/>
      <c r="D54" s="18"/>
      <c r="E54" s="18">
        <v>4</v>
      </c>
      <c r="F54" s="18">
        <v>10</v>
      </c>
      <c r="G54" s="18">
        <v>20</v>
      </c>
      <c r="H54" s="18">
        <v>3</v>
      </c>
      <c r="I54" s="18">
        <v>32</v>
      </c>
      <c r="J54" s="18">
        <v>1</v>
      </c>
      <c r="K54" s="19">
        <v>56</v>
      </c>
    </row>
    <row r="55" spans="1:11" ht="13.5">
      <c r="A55" s="41" t="s">
        <v>101</v>
      </c>
      <c r="B55" s="17">
        <f t="shared" si="13"/>
        <v>5</v>
      </c>
      <c r="C55" s="18"/>
      <c r="D55" s="18"/>
      <c r="E55" s="18">
        <v>1</v>
      </c>
      <c r="F55" s="18"/>
      <c r="G55" s="18">
        <v>3</v>
      </c>
      <c r="H55" s="18"/>
      <c r="I55" s="18">
        <v>1</v>
      </c>
      <c r="J55" s="18"/>
      <c r="K55" s="19"/>
    </row>
    <row r="56" spans="1:11" ht="13.5">
      <c r="A56" s="39" t="s">
        <v>102</v>
      </c>
      <c r="B56" s="13">
        <f aca="true" t="shared" si="14" ref="B56:K56">SUM(B57:B64)</f>
        <v>972</v>
      </c>
      <c r="C56" s="14">
        <f t="shared" si="14"/>
        <v>6</v>
      </c>
      <c r="D56" s="14">
        <f t="shared" si="14"/>
        <v>7</v>
      </c>
      <c r="E56" s="14">
        <f t="shared" si="14"/>
        <v>67</v>
      </c>
      <c r="F56" s="14">
        <f t="shared" si="14"/>
        <v>52</v>
      </c>
      <c r="G56" s="14">
        <f t="shared" si="14"/>
        <v>228</v>
      </c>
      <c r="H56" s="14">
        <f t="shared" si="14"/>
        <v>54</v>
      </c>
      <c r="I56" s="14">
        <f t="shared" si="14"/>
        <v>275</v>
      </c>
      <c r="J56" s="14">
        <f t="shared" si="14"/>
        <v>13</v>
      </c>
      <c r="K56" s="15">
        <f t="shared" si="14"/>
        <v>270</v>
      </c>
    </row>
    <row r="57" spans="1:11" ht="13.5">
      <c r="A57" s="36" t="s">
        <v>103</v>
      </c>
      <c r="B57" s="17">
        <f aca="true" t="shared" si="15" ref="B57:B64">SUM(C57:K57)</f>
        <v>81</v>
      </c>
      <c r="C57" s="18"/>
      <c r="D57" s="18"/>
      <c r="E57" s="18">
        <v>7</v>
      </c>
      <c r="F57" s="18">
        <v>5</v>
      </c>
      <c r="G57" s="18">
        <v>27</v>
      </c>
      <c r="H57" s="18">
        <v>3</v>
      </c>
      <c r="I57" s="18">
        <v>10</v>
      </c>
      <c r="J57" s="18"/>
      <c r="K57" s="19">
        <v>29</v>
      </c>
    </row>
    <row r="58" spans="1:11" ht="13.5">
      <c r="A58" s="36" t="s">
        <v>104</v>
      </c>
      <c r="B58" s="17">
        <f t="shared" si="15"/>
        <v>81</v>
      </c>
      <c r="C58" s="18">
        <v>1</v>
      </c>
      <c r="D58" s="18"/>
      <c r="E58" s="18">
        <v>7</v>
      </c>
      <c r="F58" s="18">
        <v>3</v>
      </c>
      <c r="G58" s="18">
        <v>19</v>
      </c>
      <c r="H58" s="18">
        <v>7</v>
      </c>
      <c r="I58" s="18">
        <v>30</v>
      </c>
      <c r="J58" s="18">
        <v>4</v>
      </c>
      <c r="K58" s="19">
        <v>10</v>
      </c>
    </row>
    <row r="59" spans="1:11" ht="13.5">
      <c r="A59" s="36" t="s">
        <v>105</v>
      </c>
      <c r="B59" s="17">
        <f t="shared" si="15"/>
        <v>396</v>
      </c>
      <c r="C59" s="18">
        <v>2</v>
      </c>
      <c r="D59" s="18">
        <v>2</v>
      </c>
      <c r="E59" s="18">
        <v>30</v>
      </c>
      <c r="F59" s="18">
        <v>21</v>
      </c>
      <c r="G59" s="18">
        <v>90</v>
      </c>
      <c r="H59" s="18">
        <v>24</v>
      </c>
      <c r="I59" s="18">
        <v>119</v>
      </c>
      <c r="J59" s="18">
        <v>7</v>
      </c>
      <c r="K59" s="19">
        <v>101</v>
      </c>
    </row>
    <row r="60" spans="1:11" ht="13.5">
      <c r="A60" s="36" t="s">
        <v>106</v>
      </c>
      <c r="B60" s="17">
        <f t="shared" si="15"/>
        <v>70</v>
      </c>
      <c r="C60" s="18">
        <v>1</v>
      </c>
      <c r="D60" s="18">
        <v>1</v>
      </c>
      <c r="E60" s="18">
        <v>3</v>
      </c>
      <c r="F60" s="18">
        <v>6</v>
      </c>
      <c r="G60" s="18">
        <v>15</v>
      </c>
      <c r="H60" s="18">
        <v>4</v>
      </c>
      <c r="I60" s="18">
        <v>25</v>
      </c>
      <c r="J60" s="18"/>
      <c r="K60" s="19">
        <v>15</v>
      </c>
    </row>
    <row r="61" spans="1:11" ht="13.5">
      <c r="A61" s="36" t="s">
        <v>107</v>
      </c>
      <c r="B61" s="17">
        <f t="shared" si="15"/>
        <v>54</v>
      </c>
      <c r="C61" s="18"/>
      <c r="D61" s="18">
        <v>1</v>
      </c>
      <c r="E61" s="18">
        <v>2</v>
      </c>
      <c r="F61" s="18">
        <v>2</v>
      </c>
      <c r="G61" s="18">
        <v>12</v>
      </c>
      <c r="H61" s="18">
        <v>4</v>
      </c>
      <c r="I61" s="18">
        <v>31</v>
      </c>
      <c r="J61" s="18">
        <v>1</v>
      </c>
      <c r="K61" s="19">
        <v>1</v>
      </c>
    </row>
    <row r="62" spans="1:11" ht="13.5">
      <c r="A62" s="36" t="s">
        <v>108</v>
      </c>
      <c r="B62" s="17">
        <f t="shared" si="15"/>
        <v>242</v>
      </c>
      <c r="C62" s="18">
        <v>2</v>
      </c>
      <c r="D62" s="18">
        <v>3</v>
      </c>
      <c r="E62" s="18">
        <v>15</v>
      </c>
      <c r="F62" s="18">
        <v>8</v>
      </c>
      <c r="G62" s="18">
        <v>53</v>
      </c>
      <c r="H62" s="18">
        <v>7</v>
      </c>
      <c r="I62" s="18">
        <v>45</v>
      </c>
      <c r="J62" s="18">
        <v>1</v>
      </c>
      <c r="K62" s="19">
        <v>108</v>
      </c>
    </row>
    <row r="63" spans="1:11" ht="13.5">
      <c r="A63" s="36" t="s">
        <v>109</v>
      </c>
      <c r="B63" s="17">
        <f t="shared" si="15"/>
        <v>27</v>
      </c>
      <c r="C63" s="18"/>
      <c r="D63" s="18"/>
      <c r="E63" s="18">
        <v>2</v>
      </c>
      <c r="F63" s="18">
        <v>6</v>
      </c>
      <c r="G63" s="18">
        <v>6</v>
      </c>
      <c r="H63" s="18">
        <v>2</v>
      </c>
      <c r="I63" s="18">
        <v>11</v>
      </c>
      <c r="J63" s="18"/>
      <c r="K63" s="19"/>
    </row>
    <row r="64" spans="1:11" ht="14.25" thickBot="1">
      <c r="A64" s="42" t="s">
        <v>0</v>
      </c>
      <c r="B64" s="43">
        <f t="shared" si="15"/>
        <v>21</v>
      </c>
      <c r="C64" s="34"/>
      <c r="D64" s="34"/>
      <c r="E64" s="34">
        <v>1</v>
      </c>
      <c r="F64" s="34">
        <v>1</v>
      </c>
      <c r="G64" s="34">
        <v>6</v>
      </c>
      <c r="H64" s="34">
        <v>3</v>
      </c>
      <c r="I64" s="34">
        <v>4</v>
      </c>
      <c r="J64" s="34"/>
      <c r="K64" s="35">
        <v>6</v>
      </c>
    </row>
    <row r="65" spans="1:11" ht="13.5">
      <c r="A65" s="4"/>
      <c r="K65" s="29"/>
    </row>
    <row r="66" ht="13.5">
      <c r="K66" s="29"/>
    </row>
    <row r="67" ht="13.5">
      <c r="K67" s="29"/>
    </row>
    <row r="68" ht="13.5">
      <c r="K68" s="29"/>
    </row>
    <row r="69" ht="13.5">
      <c r="K69" s="29"/>
    </row>
    <row r="70" ht="13.5">
      <c r="K70" s="29"/>
    </row>
  </sheetData>
  <mergeCells count="12">
    <mergeCell ref="K4:K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H3:J3"/>
    <mergeCell ref="J4:J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0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11" width="8.75390625" style="5" customWidth="1"/>
    <col min="12" max="16384" width="8.875" style="5" customWidth="1"/>
  </cols>
  <sheetData>
    <row r="1" spans="1:7" s="2" customFormat="1" ht="24.75" customHeight="1">
      <c r="A1" s="183" t="s">
        <v>111</v>
      </c>
      <c r="E1" s="182"/>
      <c r="F1" s="3"/>
      <c r="G1" s="3"/>
    </row>
    <row r="2" spans="1:2" s="4" customFormat="1" ht="19.5" customHeight="1">
      <c r="A2" s="4" t="s">
        <v>110</v>
      </c>
      <c r="B2" s="4" t="s">
        <v>112</v>
      </c>
    </row>
    <row r="3" spans="1:10" s="4" customFormat="1" ht="14.25" thickBot="1">
      <c r="A3" s="4" t="s">
        <v>113</v>
      </c>
      <c r="H3" s="201"/>
      <c r="I3" s="201"/>
      <c r="J3" s="201"/>
    </row>
    <row r="4" spans="1:11" ht="13.5">
      <c r="A4" s="211"/>
      <c r="B4" s="214" t="s">
        <v>5</v>
      </c>
      <c r="C4" s="208" t="s">
        <v>6</v>
      </c>
      <c r="D4" s="208" t="s">
        <v>114</v>
      </c>
      <c r="E4" s="208" t="s">
        <v>115</v>
      </c>
      <c r="F4" s="208" t="s">
        <v>116</v>
      </c>
      <c r="G4" s="208" t="s">
        <v>117</v>
      </c>
      <c r="H4" s="208" t="s">
        <v>118</v>
      </c>
      <c r="I4" s="208" t="s">
        <v>119</v>
      </c>
      <c r="J4" s="208" t="s">
        <v>120</v>
      </c>
      <c r="K4" s="217" t="s">
        <v>121</v>
      </c>
    </row>
    <row r="5" spans="1:11" ht="13.5">
      <c r="A5" s="212"/>
      <c r="B5" s="215"/>
      <c r="C5" s="209"/>
      <c r="D5" s="209"/>
      <c r="E5" s="209"/>
      <c r="F5" s="209"/>
      <c r="G5" s="209"/>
      <c r="H5" s="209"/>
      <c r="I5" s="209"/>
      <c r="J5" s="209"/>
      <c r="K5" s="218"/>
    </row>
    <row r="6" spans="1:11" ht="14.25" thickBot="1">
      <c r="A6" s="213"/>
      <c r="B6" s="216"/>
      <c r="C6" s="210"/>
      <c r="D6" s="210"/>
      <c r="E6" s="210"/>
      <c r="F6" s="210"/>
      <c r="G6" s="210"/>
      <c r="H6" s="210"/>
      <c r="I6" s="210"/>
      <c r="J6" s="210"/>
      <c r="K6" s="219"/>
    </row>
    <row r="7" spans="1:11" ht="13.5">
      <c r="A7" s="6" t="s">
        <v>53</v>
      </c>
      <c r="B7" s="7">
        <f aca="true" t="shared" si="0" ref="B7:K7">B8+B14</f>
        <v>15796</v>
      </c>
      <c r="C7" s="8">
        <f t="shared" si="0"/>
        <v>151</v>
      </c>
      <c r="D7" s="8">
        <f t="shared" si="0"/>
        <v>146</v>
      </c>
      <c r="E7" s="8">
        <f t="shared" si="0"/>
        <v>2536</v>
      </c>
      <c r="F7" s="8">
        <f t="shared" si="0"/>
        <v>910</v>
      </c>
      <c r="G7" s="8">
        <f t="shared" si="0"/>
        <v>4368</v>
      </c>
      <c r="H7" s="8">
        <f t="shared" si="0"/>
        <v>1416</v>
      </c>
      <c r="I7" s="8">
        <f t="shared" si="0"/>
        <v>3627</v>
      </c>
      <c r="J7" s="8">
        <f t="shared" si="0"/>
        <v>891</v>
      </c>
      <c r="K7" s="9">
        <f t="shared" si="0"/>
        <v>1751</v>
      </c>
    </row>
    <row r="8" spans="1:11" ht="13.5">
      <c r="A8" s="12" t="s">
        <v>54</v>
      </c>
      <c r="B8" s="13">
        <f aca="true" t="shared" si="1" ref="B8:K8">SUM(B9:B13)</f>
        <v>10145</v>
      </c>
      <c r="C8" s="14">
        <f t="shared" si="1"/>
        <v>115</v>
      </c>
      <c r="D8" s="14">
        <f t="shared" si="1"/>
        <v>103</v>
      </c>
      <c r="E8" s="14">
        <f t="shared" si="1"/>
        <v>1767</v>
      </c>
      <c r="F8" s="14">
        <f t="shared" si="1"/>
        <v>642</v>
      </c>
      <c r="G8" s="14">
        <f t="shared" si="1"/>
        <v>2798</v>
      </c>
      <c r="H8" s="14">
        <f t="shared" si="1"/>
        <v>970</v>
      </c>
      <c r="I8" s="14">
        <f t="shared" si="1"/>
        <v>2337</v>
      </c>
      <c r="J8" s="14">
        <f t="shared" si="1"/>
        <v>663</v>
      </c>
      <c r="K8" s="15">
        <f t="shared" si="1"/>
        <v>750</v>
      </c>
    </row>
    <row r="9" spans="1:11" ht="13.5">
      <c r="A9" s="16" t="s">
        <v>55</v>
      </c>
      <c r="B9" s="17">
        <f>SUM(C9:K9)</f>
        <v>6393</v>
      </c>
      <c r="C9" s="18">
        <v>67</v>
      </c>
      <c r="D9" s="18">
        <v>75</v>
      </c>
      <c r="E9" s="18">
        <v>1184</v>
      </c>
      <c r="F9" s="18">
        <v>388</v>
      </c>
      <c r="G9" s="18">
        <v>1788</v>
      </c>
      <c r="H9" s="18">
        <v>615</v>
      </c>
      <c r="I9" s="18">
        <v>1682</v>
      </c>
      <c r="J9" s="18">
        <v>464</v>
      </c>
      <c r="K9" s="19">
        <v>130</v>
      </c>
    </row>
    <row r="10" spans="1:11" ht="13.5">
      <c r="A10" s="16" t="s">
        <v>56</v>
      </c>
      <c r="B10" s="17">
        <f>SUM(C10:K10)</f>
        <v>1464</v>
      </c>
      <c r="C10" s="18">
        <v>19</v>
      </c>
      <c r="D10" s="18">
        <v>11</v>
      </c>
      <c r="E10" s="18">
        <v>222</v>
      </c>
      <c r="F10" s="18">
        <v>132</v>
      </c>
      <c r="G10" s="18">
        <v>390</v>
      </c>
      <c r="H10" s="18">
        <v>126</v>
      </c>
      <c r="I10" s="18">
        <v>225</v>
      </c>
      <c r="J10" s="18">
        <v>89</v>
      </c>
      <c r="K10" s="19">
        <v>250</v>
      </c>
    </row>
    <row r="11" spans="1:11" ht="13.5">
      <c r="A11" s="16" t="s">
        <v>57</v>
      </c>
      <c r="B11" s="17">
        <f>SUM(C11:K11)</f>
        <v>645</v>
      </c>
      <c r="C11" s="18">
        <v>6</v>
      </c>
      <c r="D11" s="18">
        <v>10</v>
      </c>
      <c r="E11" s="18">
        <v>121</v>
      </c>
      <c r="F11" s="18">
        <v>30</v>
      </c>
      <c r="G11" s="18">
        <v>192</v>
      </c>
      <c r="H11" s="18">
        <v>77</v>
      </c>
      <c r="I11" s="18">
        <v>97</v>
      </c>
      <c r="J11" s="18">
        <v>49</v>
      </c>
      <c r="K11" s="19">
        <v>63</v>
      </c>
    </row>
    <row r="12" spans="1:11" ht="13.5">
      <c r="A12" s="16" t="s">
        <v>58</v>
      </c>
      <c r="B12" s="17">
        <f>SUM(C12:K12)</f>
        <v>997</v>
      </c>
      <c r="C12" s="18">
        <v>16</v>
      </c>
      <c r="D12" s="18">
        <v>4</v>
      </c>
      <c r="E12" s="18">
        <v>154</v>
      </c>
      <c r="F12" s="18">
        <v>63</v>
      </c>
      <c r="G12" s="18">
        <v>273</v>
      </c>
      <c r="H12" s="18">
        <v>112</v>
      </c>
      <c r="I12" s="18">
        <v>183</v>
      </c>
      <c r="J12" s="18">
        <v>36</v>
      </c>
      <c r="K12" s="19">
        <v>156</v>
      </c>
    </row>
    <row r="13" spans="1:11" ht="13.5">
      <c r="A13" s="20" t="s">
        <v>59</v>
      </c>
      <c r="B13" s="21">
        <f>SUM(C13:K13)</f>
        <v>646</v>
      </c>
      <c r="C13" s="10">
        <v>7</v>
      </c>
      <c r="D13" s="10">
        <v>3</v>
      </c>
      <c r="E13" s="10">
        <v>86</v>
      </c>
      <c r="F13" s="10">
        <v>29</v>
      </c>
      <c r="G13" s="10">
        <v>155</v>
      </c>
      <c r="H13" s="10">
        <v>40</v>
      </c>
      <c r="I13" s="10">
        <v>150</v>
      </c>
      <c r="J13" s="10">
        <v>25</v>
      </c>
      <c r="K13" s="11">
        <v>151</v>
      </c>
    </row>
    <row r="14" spans="1:11" ht="13.5">
      <c r="A14" s="22" t="s">
        <v>60</v>
      </c>
      <c r="B14" s="21">
        <f aca="true" t="shared" si="2" ref="B14:K14">B15+B18+B19+B22+B30+B37+B45+B48+B56</f>
        <v>5651</v>
      </c>
      <c r="C14" s="10">
        <f t="shared" si="2"/>
        <v>36</v>
      </c>
      <c r="D14" s="10">
        <f t="shared" si="2"/>
        <v>43</v>
      </c>
      <c r="E14" s="10">
        <f t="shared" si="2"/>
        <v>769</v>
      </c>
      <c r="F14" s="10">
        <f t="shared" si="2"/>
        <v>268</v>
      </c>
      <c r="G14" s="10">
        <f t="shared" si="2"/>
        <v>1570</v>
      </c>
      <c r="H14" s="10">
        <f t="shared" si="2"/>
        <v>446</v>
      </c>
      <c r="I14" s="10">
        <f t="shared" si="2"/>
        <v>1290</v>
      </c>
      <c r="J14" s="10">
        <f t="shared" si="2"/>
        <v>228</v>
      </c>
      <c r="K14" s="11">
        <f t="shared" si="2"/>
        <v>1001</v>
      </c>
    </row>
    <row r="15" spans="1:11" ht="13.5">
      <c r="A15" s="23" t="s">
        <v>61</v>
      </c>
      <c r="B15" s="21">
        <f aca="true" t="shared" si="3" ref="B15:K15">SUM(B16:B17)</f>
        <v>74</v>
      </c>
      <c r="C15" s="10">
        <f t="shared" si="3"/>
        <v>0</v>
      </c>
      <c r="D15" s="10">
        <f t="shared" si="3"/>
        <v>0</v>
      </c>
      <c r="E15" s="10">
        <f t="shared" si="3"/>
        <v>11</v>
      </c>
      <c r="F15" s="10">
        <f t="shared" si="3"/>
        <v>7</v>
      </c>
      <c r="G15" s="10">
        <f t="shared" si="3"/>
        <v>33</v>
      </c>
      <c r="H15" s="10">
        <f t="shared" si="3"/>
        <v>7</v>
      </c>
      <c r="I15" s="10">
        <f t="shared" si="3"/>
        <v>13</v>
      </c>
      <c r="J15" s="10">
        <f t="shared" si="3"/>
        <v>0</v>
      </c>
      <c r="K15" s="11">
        <f t="shared" si="3"/>
        <v>3</v>
      </c>
    </row>
    <row r="16" spans="1:11" ht="13.5">
      <c r="A16" s="16" t="s">
        <v>62</v>
      </c>
      <c r="B16" s="17">
        <f>SUM(C16:K16)</f>
        <v>58</v>
      </c>
      <c r="C16" s="18"/>
      <c r="D16" s="18"/>
      <c r="E16" s="18">
        <v>11</v>
      </c>
      <c r="F16" s="18">
        <v>6</v>
      </c>
      <c r="G16" s="18">
        <v>23</v>
      </c>
      <c r="H16" s="18">
        <v>5</v>
      </c>
      <c r="I16" s="18">
        <v>10</v>
      </c>
      <c r="J16" s="18"/>
      <c r="K16" s="19">
        <v>3</v>
      </c>
    </row>
    <row r="17" spans="1:11" ht="13.5">
      <c r="A17" s="20" t="s">
        <v>63</v>
      </c>
      <c r="B17" s="21">
        <f>SUM(C17:K17)</f>
        <v>16</v>
      </c>
      <c r="C17" s="10"/>
      <c r="D17" s="10"/>
      <c r="E17" s="10"/>
      <c r="F17" s="10">
        <v>1</v>
      </c>
      <c r="G17" s="10">
        <v>10</v>
      </c>
      <c r="H17" s="10">
        <v>2</v>
      </c>
      <c r="I17" s="10">
        <v>3</v>
      </c>
      <c r="J17" s="10"/>
      <c r="K17" s="11"/>
    </row>
    <row r="18" spans="1:11" ht="13.5">
      <c r="A18" s="24" t="s">
        <v>64</v>
      </c>
      <c r="B18" s="21">
        <f>SUM(C18:K18)</f>
        <v>26</v>
      </c>
      <c r="C18" s="10"/>
      <c r="D18" s="10"/>
      <c r="E18" s="10">
        <v>5</v>
      </c>
      <c r="F18" s="10">
        <v>1</v>
      </c>
      <c r="G18" s="10">
        <v>10</v>
      </c>
      <c r="H18" s="10">
        <v>3</v>
      </c>
      <c r="I18" s="10">
        <v>5</v>
      </c>
      <c r="J18" s="10">
        <v>1</v>
      </c>
      <c r="K18" s="11">
        <v>1</v>
      </c>
    </row>
    <row r="19" spans="1:11" ht="13.5">
      <c r="A19" s="25" t="s">
        <v>65</v>
      </c>
      <c r="B19" s="13">
        <f aca="true" t="shared" si="4" ref="B19:K19">SUM(B20:B21)</f>
        <v>388</v>
      </c>
      <c r="C19" s="14">
        <f t="shared" si="4"/>
        <v>6</v>
      </c>
      <c r="D19" s="14">
        <f t="shared" si="4"/>
        <v>3</v>
      </c>
      <c r="E19" s="14">
        <f t="shared" si="4"/>
        <v>60</v>
      </c>
      <c r="F19" s="14">
        <f t="shared" si="4"/>
        <v>30</v>
      </c>
      <c r="G19" s="14">
        <f t="shared" si="4"/>
        <v>120</v>
      </c>
      <c r="H19" s="14">
        <f t="shared" si="4"/>
        <v>32</v>
      </c>
      <c r="I19" s="14">
        <f t="shared" si="4"/>
        <v>60</v>
      </c>
      <c r="J19" s="14">
        <f t="shared" si="4"/>
        <v>12</v>
      </c>
      <c r="K19" s="15">
        <f t="shared" si="4"/>
        <v>65</v>
      </c>
    </row>
    <row r="20" spans="1:11" ht="13.5">
      <c r="A20" s="16" t="s">
        <v>66</v>
      </c>
      <c r="B20" s="26">
        <f>SUM(C20:K20)</f>
        <v>309</v>
      </c>
      <c r="C20" s="27">
        <v>6</v>
      </c>
      <c r="D20" s="27">
        <v>3</v>
      </c>
      <c r="E20" s="27">
        <v>51</v>
      </c>
      <c r="F20" s="27">
        <v>23</v>
      </c>
      <c r="G20" s="27">
        <v>95</v>
      </c>
      <c r="H20" s="27">
        <v>26</v>
      </c>
      <c r="I20" s="27">
        <v>48</v>
      </c>
      <c r="J20" s="27">
        <v>9</v>
      </c>
      <c r="K20" s="28">
        <v>48</v>
      </c>
    </row>
    <row r="21" spans="1:11" s="29" customFormat="1" ht="13.5">
      <c r="A21" s="20" t="s">
        <v>67</v>
      </c>
      <c r="B21" s="21">
        <f>SUM(C21:K21)</f>
        <v>79</v>
      </c>
      <c r="C21" s="10"/>
      <c r="D21" s="10"/>
      <c r="E21" s="10">
        <v>9</v>
      </c>
      <c r="F21" s="10">
        <v>7</v>
      </c>
      <c r="G21" s="10">
        <v>25</v>
      </c>
      <c r="H21" s="10">
        <v>6</v>
      </c>
      <c r="I21" s="10">
        <v>12</v>
      </c>
      <c r="J21" s="10">
        <v>3</v>
      </c>
      <c r="K21" s="11">
        <v>17</v>
      </c>
    </row>
    <row r="22" spans="1:11" s="29" customFormat="1" ht="13.5">
      <c r="A22" s="25" t="s">
        <v>68</v>
      </c>
      <c r="B22" s="13">
        <f aca="true" t="shared" si="5" ref="B22:K22">SUM(B23:B29)</f>
        <v>374</v>
      </c>
      <c r="C22" s="14">
        <f t="shared" si="5"/>
        <v>2</v>
      </c>
      <c r="D22" s="14">
        <f t="shared" si="5"/>
        <v>0</v>
      </c>
      <c r="E22" s="14">
        <f t="shared" si="5"/>
        <v>62</v>
      </c>
      <c r="F22" s="14">
        <f t="shared" si="5"/>
        <v>24</v>
      </c>
      <c r="G22" s="14">
        <f t="shared" si="5"/>
        <v>145</v>
      </c>
      <c r="H22" s="14">
        <f t="shared" si="5"/>
        <v>34</v>
      </c>
      <c r="I22" s="14">
        <f t="shared" si="5"/>
        <v>53</v>
      </c>
      <c r="J22" s="14">
        <f t="shared" si="5"/>
        <v>14</v>
      </c>
      <c r="K22" s="15">
        <f t="shared" si="5"/>
        <v>40</v>
      </c>
    </row>
    <row r="23" spans="1:11" ht="13.5">
      <c r="A23" s="30" t="s">
        <v>69</v>
      </c>
      <c r="B23" s="26">
        <f aca="true" t="shared" si="6" ref="B23:B29">SUM(C23:K23)</f>
        <v>149</v>
      </c>
      <c r="C23" s="27">
        <v>1</v>
      </c>
      <c r="D23" s="27"/>
      <c r="E23" s="27">
        <v>21</v>
      </c>
      <c r="F23" s="27">
        <v>17</v>
      </c>
      <c r="G23" s="27">
        <v>59</v>
      </c>
      <c r="H23" s="27">
        <v>18</v>
      </c>
      <c r="I23" s="27">
        <v>11</v>
      </c>
      <c r="J23" s="27">
        <v>7</v>
      </c>
      <c r="K23" s="28">
        <v>15</v>
      </c>
    </row>
    <row r="24" spans="1:11" ht="13.5">
      <c r="A24" s="30" t="s">
        <v>70</v>
      </c>
      <c r="B24" s="17">
        <f t="shared" si="6"/>
        <v>133</v>
      </c>
      <c r="C24" s="18"/>
      <c r="D24" s="18"/>
      <c r="E24" s="18">
        <v>27</v>
      </c>
      <c r="F24" s="18">
        <v>3</v>
      </c>
      <c r="G24" s="18">
        <v>50</v>
      </c>
      <c r="H24" s="18">
        <v>12</v>
      </c>
      <c r="I24" s="18">
        <v>19</v>
      </c>
      <c r="J24" s="18">
        <v>2</v>
      </c>
      <c r="K24" s="19">
        <v>20</v>
      </c>
    </row>
    <row r="25" spans="1:11" ht="13.5">
      <c r="A25" s="30" t="s">
        <v>71</v>
      </c>
      <c r="B25" s="17">
        <f t="shared" si="6"/>
        <v>23</v>
      </c>
      <c r="C25" s="18"/>
      <c r="D25" s="18"/>
      <c r="E25" s="18">
        <v>7</v>
      </c>
      <c r="F25" s="18">
        <v>1</v>
      </c>
      <c r="G25" s="18">
        <v>9</v>
      </c>
      <c r="H25" s="18">
        <v>1</v>
      </c>
      <c r="I25" s="18">
        <v>3</v>
      </c>
      <c r="J25" s="18"/>
      <c r="K25" s="19">
        <v>2</v>
      </c>
    </row>
    <row r="26" spans="1:11" ht="13.5">
      <c r="A26" s="30" t="s">
        <v>72</v>
      </c>
      <c r="B26" s="17">
        <f t="shared" si="6"/>
        <v>28</v>
      </c>
      <c r="C26" s="18">
        <v>1</v>
      </c>
      <c r="D26" s="18"/>
      <c r="E26" s="18">
        <v>2</v>
      </c>
      <c r="F26" s="18">
        <v>1</v>
      </c>
      <c r="G26" s="18">
        <v>15</v>
      </c>
      <c r="H26" s="18">
        <v>1</v>
      </c>
      <c r="I26" s="18">
        <v>7</v>
      </c>
      <c r="J26" s="18">
        <v>1</v>
      </c>
      <c r="K26" s="19"/>
    </row>
    <row r="27" spans="1:11" ht="13.5">
      <c r="A27" s="30" t="s">
        <v>73</v>
      </c>
      <c r="B27" s="17">
        <f t="shared" si="6"/>
        <v>16</v>
      </c>
      <c r="C27" s="18"/>
      <c r="D27" s="18"/>
      <c r="E27" s="18"/>
      <c r="F27" s="18"/>
      <c r="G27" s="18">
        <v>3</v>
      </c>
      <c r="H27" s="18">
        <v>1</v>
      </c>
      <c r="I27" s="18">
        <v>11</v>
      </c>
      <c r="J27" s="18">
        <v>1</v>
      </c>
      <c r="K27" s="19"/>
    </row>
    <row r="28" spans="1:11" ht="13.5">
      <c r="A28" s="30" t="s">
        <v>74</v>
      </c>
      <c r="B28" s="17">
        <f t="shared" si="6"/>
        <v>7</v>
      </c>
      <c r="C28" s="18"/>
      <c r="D28" s="18"/>
      <c r="E28" s="18">
        <v>1</v>
      </c>
      <c r="F28" s="18"/>
      <c r="G28" s="18">
        <v>3</v>
      </c>
      <c r="H28" s="18"/>
      <c r="I28" s="18">
        <v>1</v>
      </c>
      <c r="J28" s="18">
        <v>1</v>
      </c>
      <c r="K28" s="19">
        <v>1</v>
      </c>
    </row>
    <row r="29" spans="1:11" ht="13.5">
      <c r="A29" s="31" t="s">
        <v>75</v>
      </c>
      <c r="B29" s="21">
        <f t="shared" si="6"/>
        <v>18</v>
      </c>
      <c r="C29" s="10"/>
      <c r="D29" s="10"/>
      <c r="E29" s="10">
        <v>4</v>
      </c>
      <c r="F29" s="10">
        <v>2</v>
      </c>
      <c r="G29" s="10">
        <v>6</v>
      </c>
      <c r="H29" s="10">
        <v>1</v>
      </c>
      <c r="I29" s="10">
        <v>1</v>
      </c>
      <c r="J29" s="10">
        <v>2</v>
      </c>
      <c r="K29" s="11">
        <v>2</v>
      </c>
    </row>
    <row r="30" spans="1:11" ht="13.5">
      <c r="A30" s="25" t="s">
        <v>76</v>
      </c>
      <c r="B30" s="13">
        <f aca="true" t="shared" si="7" ref="B30:K30">SUM(B31:B36)</f>
        <v>525</v>
      </c>
      <c r="C30" s="14">
        <f t="shared" si="7"/>
        <v>9</v>
      </c>
      <c r="D30" s="14">
        <f t="shared" si="7"/>
        <v>3</v>
      </c>
      <c r="E30" s="14">
        <f t="shared" si="7"/>
        <v>64</v>
      </c>
      <c r="F30" s="14">
        <f t="shared" si="7"/>
        <v>15</v>
      </c>
      <c r="G30" s="14">
        <f t="shared" si="7"/>
        <v>178</v>
      </c>
      <c r="H30" s="14">
        <f t="shared" si="7"/>
        <v>18</v>
      </c>
      <c r="I30" s="14">
        <f t="shared" si="7"/>
        <v>71</v>
      </c>
      <c r="J30" s="14">
        <f t="shared" si="7"/>
        <v>11</v>
      </c>
      <c r="K30" s="15">
        <f t="shared" si="7"/>
        <v>156</v>
      </c>
    </row>
    <row r="31" spans="1:11" ht="13.5">
      <c r="A31" s="16" t="s">
        <v>77</v>
      </c>
      <c r="B31" s="17">
        <f aca="true" t="shared" si="8" ref="B31:B36">SUM(C31:K31)</f>
        <v>51</v>
      </c>
      <c r="C31" s="18">
        <v>6</v>
      </c>
      <c r="D31" s="18"/>
      <c r="E31" s="18">
        <v>14</v>
      </c>
      <c r="F31" s="18"/>
      <c r="G31" s="18">
        <v>20</v>
      </c>
      <c r="H31" s="18">
        <v>4</v>
      </c>
      <c r="I31" s="18">
        <v>4</v>
      </c>
      <c r="J31" s="18"/>
      <c r="K31" s="19">
        <v>3</v>
      </c>
    </row>
    <row r="32" spans="1:11" ht="13.5">
      <c r="A32" s="16" t="s">
        <v>78</v>
      </c>
      <c r="B32" s="17">
        <f t="shared" si="8"/>
        <v>106</v>
      </c>
      <c r="C32" s="18">
        <v>1</v>
      </c>
      <c r="D32" s="18"/>
      <c r="E32" s="18">
        <v>11</v>
      </c>
      <c r="F32" s="18">
        <v>6</v>
      </c>
      <c r="G32" s="18">
        <v>45</v>
      </c>
      <c r="H32" s="18"/>
      <c r="I32" s="18">
        <v>7</v>
      </c>
      <c r="J32" s="18"/>
      <c r="K32" s="19">
        <v>36</v>
      </c>
    </row>
    <row r="33" spans="1:11" ht="13.5">
      <c r="A33" s="16" t="s">
        <v>79</v>
      </c>
      <c r="B33" s="17">
        <f t="shared" si="8"/>
        <v>88</v>
      </c>
      <c r="C33" s="18">
        <v>1</v>
      </c>
      <c r="D33" s="18">
        <v>1</v>
      </c>
      <c r="E33" s="18">
        <v>22</v>
      </c>
      <c r="F33" s="18">
        <v>4</v>
      </c>
      <c r="G33" s="18">
        <v>34</v>
      </c>
      <c r="H33" s="18">
        <v>4</v>
      </c>
      <c r="I33" s="18">
        <v>10</v>
      </c>
      <c r="J33" s="18">
        <v>2</v>
      </c>
      <c r="K33" s="19">
        <v>10</v>
      </c>
    </row>
    <row r="34" spans="1:11" ht="13.5">
      <c r="A34" s="16" t="s">
        <v>80</v>
      </c>
      <c r="B34" s="17">
        <f t="shared" si="8"/>
        <v>154</v>
      </c>
      <c r="C34" s="18"/>
      <c r="D34" s="18">
        <v>1</v>
      </c>
      <c r="E34" s="18">
        <v>7</v>
      </c>
      <c r="F34" s="18">
        <v>2</v>
      </c>
      <c r="G34" s="18">
        <v>31</v>
      </c>
      <c r="H34" s="18">
        <v>3</v>
      </c>
      <c r="I34" s="18">
        <v>18</v>
      </c>
      <c r="J34" s="18">
        <v>5</v>
      </c>
      <c r="K34" s="19">
        <v>87</v>
      </c>
    </row>
    <row r="35" spans="1:11" ht="13.5">
      <c r="A35" s="16" t="s">
        <v>81</v>
      </c>
      <c r="B35" s="17">
        <f t="shared" si="8"/>
        <v>55</v>
      </c>
      <c r="C35" s="18"/>
      <c r="D35" s="18">
        <v>1</v>
      </c>
      <c r="E35" s="18">
        <v>2</v>
      </c>
      <c r="F35" s="18">
        <v>2</v>
      </c>
      <c r="G35" s="18">
        <v>19</v>
      </c>
      <c r="H35" s="18">
        <v>1</v>
      </c>
      <c r="I35" s="18">
        <v>9</v>
      </c>
      <c r="J35" s="18">
        <v>1</v>
      </c>
      <c r="K35" s="19">
        <v>20</v>
      </c>
    </row>
    <row r="36" spans="1:11" ht="13.5">
      <c r="A36" s="16" t="s">
        <v>82</v>
      </c>
      <c r="B36" s="17">
        <f t="shared" si="8"/>
        <v>71</v>
      </c>
      <c r="C36" s="18">
        <v>1</v>
      </c>
      <c r="D36" s="18"/>
      <c r="E36" s="18">
        <v>8</v>
      </c>
      <c r="F36" s="18">
        <v>1</v>
      </c>
      <c r="G36" s="18">
        <v>29</v>
      </c>
      <c r="H36" s="18">
        <v>6</v>
      </c>
      <c r="I36" s="18">
        <v>23</v>
      </c>
      <c r="J36" s="18">
        <v>3</v>
      </c>
      <c r="K36" s="19"/>
    </row>
    <row r="37" spans="1:11" ht="13.5">
      <c r="A37" s="25" t="s">
        <v>83</v>
      </c>
      <c r="B37" s="13">
        <f aca="true" t="shared" si="9" ref="B37:K37">SUM(B38:B44)</f>
        <v>2037</v>
      </c>
      <c r="C37" s="14">
        <f t="shared" si="9"/>
        <v>8</v>
      </c>
      <c r="D37" s="14">
        <f t="shared" si="9"/>
        <v>22</v>
      </c>
      <c r="E37" s="14">
        <f t="shared" si="9"/>
        <v>330</v>
      </c>
      <c r="F37" s="14">
        <f t="shared" si="9"/>
        <v>114</v>
      </c>
      <c r="G37" s="14">
        <f t="shared" si="9"/>
        <v>514</v>
      </c>
      <c r="H37" s="14">
        <f t="shared" si="9"/>
        <v>217</v>
      </c>
      <c r="I37" s="14">
        <f t="shared" si="9"/>
        <v>396</v>
      </c>
      <c r="J37" s="14">
        <f t="shared" si="9"/>
        <v>150</v>
      </c>
      <c r="K37" s="15">
        <f t="shared" si="9"/>
        <v>286</v>
      </c>
    </row>
    <row r="38" spans="1:11" ht="13.5">
      <c r="A38" s="16" t="s">
        <v>84</v>
      </c>
      <c r="B38" s="17">
        <f aca="true" t="shared" si="10" ref="B38:B44">SUM(C38:K38)</f>
        <v>526</v>
      </c>
      <c r="C38" s="18">
        <v>1</v>
      </c>
      <c r="D38" s="18">
        <v>9</v>
      </c>
      <c r="E38" s="18">
        <v>115</v>
      </c>
      <c r="F38" s="18">
        <v>29</v>
      </c>
      <c r="G38" s="18">
        <v>123</v>
      </c>
      <c r="H38" s="18">
        <v>59</v>
      </c>
      <c r="I38" s="18">
        <v>79</v>
      </c>
      <c r="J38" s="18">
        <v>73</v>
      </c>
      <c r="K38" s="19">
        <v>38</v>
      </c>
    </row>
    <row r="39" spans="1:11" ht="13.5">
      <c r="A39" s="16" t="s">
        <v>85</v>
      </c>
      <c r="B39" s="17">
        <f t="shared" si="10"/>
        <v>447</v>
      </c>
      <c r="C39" s="18">
        <v>4</v>
      </c>
      <c r="D39" s="18">
        <v>4</v>
      </c>
      <c r="E39" s="18">
        <v>59</v>
      </c>
      <c r="F39" s="18">
        <v>33</v>
      </c>
      <c r="G39" s="18">
        <v>129</v>
      </c>
      <c r="H39" s="18">
        <v>58</v>
      </c>
      <c r="I39" s="18">
        <v>92</v>
      </c>
      <c r="J39" s="18">
        <v>25</v>
      </c>
      <c r="K39" s="19">
        <v>43</v>
      </c>
    </row>
    <row r="40" spans="1:11" ht="13.5">
      <c r="A40" s="16" t="s">
        <v>86</v>
      </c>
      <c r="B40" s="17">
        <f t="shared" si="10"/>
        <v>534</v>
      </c>
      <c r="C40" s="18">
        <v>2</v>
      </c>
      <c r="D40" s="18">
        <v>4</v>
      </c>
      <c r="E40" s="18">
        <v>79</v>
      </c>
      <c r="F40" s="18">
        <v>30</v>
      </c>
      <c r="G40" s="18">
        <v>119</v>
      </c>
      <c r="H40" s="18">
        <v>55</v>
      </c>
      <c r="I40" s="18">
        <v>125</v>
      </c>
      <c r="J40" s="18">
        <v>27</v>
      </c>
      <c r="K40" s="19">
        <v>93</v>
      </c>
    </row>
    <row r="41" spans="1:11" ht="13.5">
      <c r="A41" s="16" t="s">
        <v>87</v>
      </c>
      <c r="B41" s="17">
        <f t="shared" si="10"/>
        <v>202</v>
      </c>
      <c r="C41" s="18"/>
      <c r="D41" s="18"/>
      <c r="E41" s="18">
        <v>28</v>
      </c>
      <c r="F41" s="18">
        <v>14</v>
      </c>
      <c r="G41" s="18">
        <v>37</v>
      </c>
      <c r="H41" s="18">
        <v>24</v>
      </c>
      <c r="I41" s="18">
        <v>37</v>
      </c>
      <c r="J41" s="18">
        <v>10</v>
      </c>
      <c r="K41" s="19">
        <v>52</v>
      </c>
    </row>
    <row r="42" spans="1:11" ht="13.5">
      <c r="A42" s="16" t="s">
        <v>88</v>
      </c>
      <c r="B42" s="17">
        <f t="shared" si="10"/>
        <v>162</v>
      </c>
      <c r="C42" s="18">
        <v>1</v>
      </c>
      <c r="D42" s="18">
        <v>4</v>
      </c>
      <c r="E42" s="18">
        <v>18</v>
      </c>
      <c r="F42" s="18"/>
      <c r="G42" s="18">
        <v>56</v>
      </c>
      <c r="H42" s="18">
        <v>6</v>
      </c>
      <c r="I42" s="18">
        <v>30</v>
      </c>
      <c r="J42" s="18">
        <v>11</v>
      </c>
      <c r="K42" s="19">
        <v>36</v>
      </c>
    </row>
    <row r="43" spans="1:11" ht="13.5">
      <c r="A43" s="36" t="s">
        <v>89</v>
      </c>
      <c r="B43" s="17">
        <f t="shared" si="10"/>
        <v>88</v>
      </c>
      <c r="C43" s="18"/>
      <c r="D43" s="18"/>
      <c r="E43" s="18">
        <v>16</v>
      </c>
      <c r="F43" s="18">
        <v>5</v>
      </c>
      <c r="G43" s="18">
        <v>23</v>
      </c>
      <c r="H43" s="18">
        <v>9</v>
      </c>
      <c r="I43" s="18">
        <v>23</v>
      </c>
      <c r="J43" s="18">
        <v>1</v>
      </c>
      <c r="K43" s="19">
        <v>11</v>
      </c>
    </row>
    <row r="44" spans="1:11" s="4" customFormat="1" ht="12.75" customHeight="1">
      <c r="A44" s="37" t="s">
        <v>90</v>
      </c>
      <c r="B44" s="38">
        <f t="shared" si="10"/>
        <v>78</v>
      </c>
      <c r="C44" s="32"/>
      <c r="D44" s="32">
        <v>1</v>
      </c>
      <c r="E44" s="32">
        <v>15</v>
      </c>
      <c r="F44" s="32">
        <v>3</v>
      </c>
      <c r="G44" s="32">
        <v>27</v>
      </c>
      <c r="H44" s="32">
        <v>6</v>
      </c>
      <c r="I44" s="32">
        <v>10</v>
      </c>
      <c r="J44" s="32">
        <v>3</v>
      </c>
      <c r="K44" s="33">
        <v>13</v>
      </c>
    </row>
    <row r="45" spans="1:11" ht="13.5">
      <c r="A45" s="39" t="s">
        <v>91</v>
      </c>
      <c r="B45" s="13">
        <f aca="true" t="shared" si="11" ref="B45:K45">SUM(B46:B47)</f>
        <v>287</v>
      </c>
      <c r="C45" s="14">
        <f t="shared" si="11"/>
        <v>1</v>
      </c>
      <c r="D45" s="14">
        <f t="shared" si="11"/>
        <v>0</v>
      </c>
      <c r="E45" s="14">
        <f t="shared" si="11"/>
        <v>35</v>
      </c>
      <c r="F45" s="14">
        <f t="shared" si="11"/>
        <v>18</v>
      </c>
      <c r="G45" s="14">
        <f t="shared" si="11"/>
        <v>82</v>
      </c>
      <c r="H45" s="14">
        <f t="shared" si="11"/>
        <v>18</v>
      </c>
      <c r="I45" s="14">
        <f t="shared" si="11"/>
        <v>62</v>
      </c>
      <c r="J45" s="14">
        <f t="shared" si="11"/>
        <v>5</v>
      </c>
      <c r="K45" s="15">
        <f t="shared" si="11"/>
        <v>66</v>
      </c>
    </row>
    <row r="46" spans="1:11" ht="13.5">
      <c r="A46" s="36" t="s">
        <v>92</v>
      </c>
      <c r="B46" s="17">
        <f>SUM(C46:K46)</f>
        <v>161</v>
      </c>
      <c r="C46" s="18"/>
      <c r="D46" s="18"/>
      <c r="E46" s="18">
        <v>21</v>
      </c>
      <c r="F46" s="18">
        <v>10</v>
      </c>
      <c r="G46" s="18">
        <v>45</v>
      </c>
      <c r="H46" s="18">
        <v>10</v>
      </c>
      <c r="I46" s="18">
        <v>25</v>
      </c>
      <c r="J46" s="18">
        <v>2</v>
      </c>
      <c r="K46" s="19">
        <v>48</v>
      </c>
    </row>
    <row r="47" spans="1:11" ht="13.5">
      <c r="A47" s="37" t="s">
        <v>93</v>
      </c>
      <c r="B47" s="17">
        <f>SUM(C47:K47)</f>
        <v>126</v>
      </c>
      <c r="C47" s="18">
        <v>1</v>
      </c>
      <c r="D47" s="18"/>
      <c r="E47" s="18">
        <v>14</v>
      </c>
      <c r="F47" s="18">
        <v>8</v>
      </c>
      <c r="G47" s="18">
        <v>37</v>
      </c>
      <c r="H47" s="18">
        <v>8</v>
      </c>
      <c r="I47" s="18">
        <v>37</v>
      </c>
      <c r="J47" s="18">
        <v>3</v>
      </c>
      <c r="K47" s="19">
        <v>18</v>
      </c>
    </row>
    <row r="48" spans="1:11" ht="13.5">
      <c r="A48" s="39" t="s">
        <v>94</v>
      </c>
      <c r="B48" s="13">
        <f aca="true" t="shared" si="12" ref="B48:K48">SUM(B49:B55)</f>
        <v>753</v>
      </c>
      <c r="C48" s="14">
        <f t="shared" si="12"/>
        <v>6</v>
      </c>
      <c r="D48" s="14">
        <f t="shared" si="12"/>
        <v>9</v>
      </c>
      <c r="E48" s="14">
        <f t="shared" si="12"/>
        <v>87</v>
      </c>
      <c r="F48" s="14">
        <f t="shared" si="12"/>
        <v>27</v>
      </c>
      <c r="G48" s="14">
        <f t="shared" si="12"/>
        <v>177</v>
      </c>
      <c r="H48" s="14">
        <f t="shared" si="12"/>
        <v>47</v>
      </c>
      <c r="I48" s="14">
        <f t="shared" si="12"/>
        <v>208</v>
      </c>
      <c r="J48" s="14">
        <f t="shared" si="12"/>
        <v>16</v>
      </c>
      <c r="K48" s="15">
        <f t="shared" si="12"/>
        <v>176</v>
      </c>
    </row>
    <row r="49" spans="1:11" ht="13.5">
      <c r="A49" s="40" t="s">
        <v>95</v>
      </c>
      <c r="B49" s="17">
        <f aca="true" t="shared" si="13" ref="B49:B55">SUM(C49:K49)</f>
        <v>350</v>
      </c>
      <c r="C49" s="18">
        <v>3</v>
      </c>
      <c r="D49" s="18">
        <v>2</v>
      </c>
      <c r="E49" s="18">
        <v>33</v>
      </c>
      <c r="F49" s="18">
        <v>6</v>
      </c>
      <c r="G49" s="18">
        <v>68</v>
      </c>
      <c r="H49" s="18">
        <v>17</v>
      </c>
      <c r="I49" s="18">
        <v>87</v>
      </c>
      <c r="J49" s="18">
        <v>9</v>
      </c>
      <c r="K49" s="19">
        <v>125</v>
      </c>
    </row>
    <row r="50" spans="1:11" ht="13.5">
      <c r="A50" s="40" t="s">
        <v>96</v>
      </c>
      <c r="B50" s="17">
        <f t="shared" si="13"/>
        <v>141</v>
      </c>
      <c r="C50" s="18">
        <v>1</v>
      </c>
      <c r="D50" s="18">
        <v>4</v>
      </c>
      <c r="E50" s="18">
        <v>14</v>
      </c>
      <c r="F50" s="18">
        <v>15</v>
      </c>
      <c r="G50" s="18">
        <v>30</v>
      </c>
      <c r="H50" s="18">
        <v>10</v>
      </c>
      <c r="I50" s="18">
        <v>49</v>
      </c>
      <c r="J50" s="18">
        <v>2</v>
      </c>
      <c r="K50" s="19">
        <v>16</v>
      </c>
    </row>
    <row r="51" spans="1:11" ht="13.5">
      <c r="A51" s="40" t="s">
        <v>97</v>
      </c>
      <c r="B51" s="17">
        <f t="shared" si="13"/>
        <v>58</v>
      </c>
      <c r="C51" s="18"/>
      <c r="D51" s="18"/>
      <c r="E51" s="18">
        <v>13</v>
      </c>
      <c r="F51" s="18">
        <v>1</v>
      </c>
      <c r="G51" s="18">
        <v>20</v>
      </c>
      <c r="H51" s="18">
        <v>3</v>
      </c>
      <c r="I51" s="18">
        <v>19</v>
      </c>
      <c r="J51" s="18">
        <v>1</v>
      </c>
      <c r="K51" s="19">
        <v>1</v>
      </c>
    </row>
    <row r="52" spans="1:11" ht="13.5">
      <c r="A52" s="40" t="s">
        <v>98</v>
      </c>
      <c r="B52" s="17">
        <f t="shared" si="13"/>
        <v>70</v>
      </c>
      <c r="C52" s="18">
        <v>1</v>
      </c>
      <c r="D52" s="18">
        <v>2</v>
      </c>
      <c r="E52" s="18">
        <v>14</v>
      </c>
      <c r="F52" s="18">
        <v>1</v>
      </c>
      <c r="G52" s="18">
        <v>18</v>
      </c>
      <c r="H52" s="18">
        <v>4</v>
      </c>
      <c r="I52" s="18">
        <v>25</v>
      </c>
      <c r="J52" s="18">
        <v>2</v>
      </c>
      <c r="K52" s="19">
        <v>3</v>
      </c>
    </row>
    <row r="53" spans="1:11" ht="13.5">
      <c r="A53" s="40" t="s">
        <v>99</v>
      </c>
      <c r="B53" s="17">
        <f t="shared" si="13"/>
        <v>13</v>
      </c>
      <c r="C53" s="18"/>
      <c r="D53" s="18"/>
      <c r="E53" s="18"/>
      <c r="F53" s="18"/>
      <c r="G53" s="18">
        <v>7</v>
      </c>
      <c r="H53" s="18">
        <v>3</v>
      </c>
      <c r="I53" s="18">
        <v>2</v>
      </c>
      <c r="J53" s="18">
        <v>1</v>
      </c>
      <c r="K53" s="19"/>
    </row>
    <row r="54" spans="1:11" ht="13.5">
      <c r="A54" s="41" t="s">
        <v>100</v>
      </c>
      <c r="B54" s="17">
        <f t="shared" si="13"/>
        <v>108</v>
      </c>
      <c r="C54" s="18">
        <v>1</v>
      </c>
      <c r="D54" s="18">
        <v>1</v>
      </c>
      <c r="E54" s="18">
        <v>13</v>
      </c>
      <c r="F54" s="18">
        <v>4</v>
      </c>
      <c r="G54" s="18">
        <v>28</v>
      </c>
      <c r="H54" s="18">
        <v>9</v>
      </c>
      <c r="I54" s="18">
        <v>20</v>
      </c>
      <c r="J54" s="18">
        <v>1</v>
      </c>
      <c r="K54" s="19">
        <v>31</v>
      </c>
    </row>
    <row r="55" spans="1:11" ht="13.5">
      <c r="A55" s="41" t="s">
        <v>101</v>
      </c>
      <c r="B55" s="17">
        <f t="shared" si="13"/>
        <v>13</v>
      </c>
      <c r="C55" s="18"/>
      <c r="D55" s="18"/>
      <c r="E55" s="18"/>
      <c r="F55" s="18"/>
      <c r="G55" s="18">
        <v>6</v>
      </c>
      <c r="H55" s="18">
        <v>1</v>
      </c>
      <c r="I55" s="18">
        <v>6</v>
      </c>
      <c r="J55" s="18"/>
      <c r="K55" s="19"/>
    </row>
    <row r="56" spans="1:11" ht="13.5">
      <c r="A56" s="39" t="s">
        <v>102</v>
      </c>
      <c r="B56" s="13">
        <f aca="true" t="shared" si="14" ref="B56:K56">SUM(B57:B64)</f>
        <v>1187</v>
      </c>
      <c r="C56" s="14">
        <f t="shared" si="14"/>
        <v>4</v>
      </c>
      <c r="D56" s="14">
        <f t="shared" si="14"/>
        <v>6</v>
      </c>
      <c r="E56" s="14">
        <f t="shared" si="14"/>
        <v>115</v>
      </c>
      <c r="F56" s="14">
        <f t="shared" si="14"/>
        <v>32</v>
      </c>
      <c r="G56" s="14">
        <f t="shared" si="14"/>
        <v>311</v>
      </c>
      <c r="H56" s="14">
        <f t="shared" si="14"/>
        <v>70</v>
      </c>
      <c r="I56" s="14">
        <f t="shared" si="14"/>
        <v>422</v>
      </c>
      <c r="J56" s="14">
        <f t="shared" si="14"/>
        <v>19</v>
      </c>
      <c r="K56" s="15">
        <f t="shared" si="14"/>
        <v>208</v>
      </c>
    </row>
    <row r="57" spans="1:11" ht="13.5">
      <c r="A57" s="36" t="s">
        <v>103</v>
      </c>
      <c r="B57" s="17">
        <f aca="true" t="shared" si="15" ref="B57:B64">SUM(C57:K57)</f>
        <v>80</v>
      </c>
      <c r="C57" s="18">
        <v>1</v>
      </c>
      <c r="D57" s="18"/>
      <c r="E57" s="18">
        <v>9</v>
      </c>
      <c r="F57" s="18"/>
      <c r="G57" s="18">
        <v>33</v>
      </c>
      <c r="H57" s="18">
        <v>3</v>
      </c>
      <c r="I57" s="18">
        <v>28</v>
      </c>
      <c r="J57" s="18">
        <v>1</v>
      </c>
      <c r="K57" s="19">
        <v>5</v>
      </c>
    </row>
    <row r="58" spans="1:11" ht="13.5">
      <c r="A58" s="36" t="s">
        <v>104</v>
      </c>
      <c r="B58" s="17">
        <f t="shared" si="15"/>
        <v>117</v>
      </c>
      <c r="C58" s="18"/>
      <c r="D58" s="18"/>
      <c r="E58" s="18">
        <v>15</v>
      </c>
      <c r="F58" s="18">
        <v>4</v>
      </c>
      <c r="G58" s="18">
        <v>30</v>
      </c>
      <c r="H58" s="18">
        <v>11</v>
      </c>
      <c r="I58" s="18">
        <v>48</v>
      </c>
      <c r="J58" s="18">
        <v>3</v>
      </c>
      <c r="K58" s="19">
        <v>6</v>
      </c>
    </row>
    <row r="59" spans="1:11" ht="13.5">
      <c r="A59" s="36" t="s">
        <v>105</v>
      </c>
      <c r="B59" s="17">
        <f t="shared" si="15"/>
        <v>498</v>
      </c>
      <c r="C59" s="18"/>
      <c r="D59" s="18">
        <v>3</v>
      </c>
      <c r="E59" s="18">
        <v>43</v>
      </c>
      <c r="F59" s="18">
        <v>15</v>
      </c>
      <c r="G59" s="18">
        <v>112</v>
      </c>
      <c r="H59" s="18">
        <v>16</v>
      </c>
      <c r="I59" s="18">
        <v>189</v>
      </c>
      <c r="J59" s="18">
        <v>9</v>
      </c>
      <c r="K59" s="19">
        <v>111</v>
      </c>
    </row>
    <row r="60" spans="1:11" ht="13.5">
      <c r="A60" s="36" t="s">
        <v>106</v>
      </c>
      <c r="B60" s="17">
        <f t="shared" si="15"/>
        <v>107</v>
      </c>
      <c r="C60" s="18">
        <v>2</v>
      </c>
      <c r="D60" s="18">
        <v>1</v>
      </c>
      <c r="E60" s="18">
        <v>4</v>
      </c>
      <c r="F60" s="18">
        <v>4</v>
      </c>
      <c r="G60" s="18">
        <v>27</v>
      </c>
      <c r="H60" s="18">
        <v>5</v>
      </c>
      <c r="I60" s="18">
        <v>48</v>
      </c>
      <c r="J60" s="18">
        <v>5</v>
      </c>
      <c r="K60" s="19">
        <v>11</v>
      </c>
    </row>
    <row r="61" spans="1:11" ht="13.5">
      <c r="A61" s="36" t="s">
        <v>107</v>
      </c>
      <c r="B61" s="17">
        <f t="shared" si="15"/>
        <v>70</v>
      </c>
      <c r="C61" s="18"/>
      <c r="D61" s="18">
        <v>1</v>
      </c>
      <c r="E61" s="18">
        <v>8</v>
      </c>
      <c r="F61" s="18">
        <v>1</v>
      </c>
      <c r="G61" s="18">
        <v>28</v>
      </c>
      <c r="H61" s="18">
        <v>6</v>
      </c>
      <c r="I61" s="18">
        <v>26</v>
      </c>
      <c r="J61" s="18"/>
      <c r="K61" s="19"/>
    </row>
    <row r="62" spans="1:11" ht="13.5">
      <c r="A62" s="36" t="s">
        <v>108</v>
      </c>
      <c r="B62" s="17">
        <f t="shared" si="15"/>
        <v>244</v>
      </c>
      <c r="C62" s="18"/>
      <c r="D62" s="18">
        <v>1</v>
      </c>
      <c r="E62" s="18">
        <v>33</v>
      </c>
      <c r="F62" s="18">
        <v>5</v>
      </c>
      <c r="G62" s="18">
        <v>56</v>
      </c>
      <c r="H62" s="18">
        <v>22</v>
      </c>
      <c r="I62" s="18">
        <v>54</v>
      </c>
      <c r="J62" s="18">
        <v>1</v>
      </c>
      <c r="K62" s="19">
        <v>72</v>
      </c>
    </row>
    <row r="63" spans="1:11" ht="13.5">
      <c r="A63" s="36" t="s">
        <v>109</v>
      </c>
      <c r="B63" s="17">
        <f t="shared" si="15"/>
        <v>38</v>
      </c>
      <c r="C63" s="18">
        <v>1</v>
      </c>
      <c r="D63" s="18"/>
      <c r="E63" s="18">
        <v>1</v>
      </c>
      <c r="F63" s="18">
        <v>2</v>
      </c>
      <c r="G63" s="18">
        <v>11</v>
      </c>
      <c r="H63" s="18">
        <v>4</v>
      </c>
      <c r="I63" s="18">
        <v>19</v>
      </c>
      <c r="J63" s="18"/>
      <c r="K63" s="19"/>
    </row>
    <row r="64" spans="1:11" ht="14.25" thickBot="1">
      <c r="A64" s="42" t="s">
        <v>0</v>
      </c>
      <c r="B64" s="43">
        <f t="shared" si="15"/>
        <v>33</v>
      </c>
      <c r="C64" s="34"/>
      <c r="D64" s="34"/>
      <c r="E64" s="34">
        <v>2</v>
      </c>
      <c r="F64" s="34">
        <v>1</v>
      </c>
      <c r="G64" s="34">
        <v>14</v>
      </c>
      <c r="H64" s="34">
        <v>3</v>
      </c>
      <c r="I64" s="34">
        <v>10</v>
      </c>
      <c r="J64" s="34"/>
      <c r="K64" s="35">
        <v>3</v>
      </c>
    </row>
    <row r="65" spans="1:11" ht="13.5">
      <c r="A65" s="4"/>
      <c r="K65" s="29"/>
    </row>
    <row r="66" ht="13.5">
      <c r="K66" s="29"/>
    </row>
    <row r="67" ht="13.5">
      <c r="K67" s="29"/>
    </row>
    <row r="68" ht="13.5">
      <c r="K68" s="29"/>
    </row>
    <row r="69" ht="13.5">
      <c r="K69" s="29"/>
    </row>
    <row r="70" ht="13.5">
      <c r="K70" s="29"/>
    </row>
  </sheetData>
  <mergeCells count="12">
    <mergeCell ref="G4:G6"/>
    <mergeCell ref="H4:H6"/>
    <mergeCell ref="H3:J3"/>
    <mergeCell ref="J4:J6"/>
    <mergeCell ref="K4:K6"/>
    <mergeCell ref="A4:A6"/>
    <mergeCell ref="B4:B6"/>
    <mergeCell ref="C4:C6"/>
    <mergeCell ref="I4:I6"/>
    <mergeCell ref="D4:D6"/>
    <mergeCell ref="E4:E6"/>
    <mergeCell ref="F4:F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65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49" width="9.75390625" style="5" customWidth="1"/>
    <col min="50" max="53" width="8.875" style="29" customWidth="1"/>
    <col min="54" max="16384" width="8.875" style="5" customWidth="1"/>
  </cols>
  <sheetData>
    <row r="1" spans="1:53" s="2" customFormat="1" ht="24.75" customHeight="1">
      <c r="A1" s="1" t="s">
        <v>158</v>
      </c>
      <c r="E1" s="182"/>
      <c r="F1" s="3"/>
      <c r="G1" s="3"/>
      <c r="M1" s="3"/>
      <c r="N1" s="3"/>
      <c r="O1" s="3"/>
      <c r="P1" s="3"/>
      <c r="V1" s="3"/>
      <c r="W1" s="3"/>
      <c r="X1" s="3"/>
      <c r="Y1" s="3"/>
      <c r="AX1" s="44"/>
      <c r="AY1" s="44"/>
      <c r="AZ1" s="44"/>
      <c r="BA1" s="44"/>
    </row>
    <row r="2" spans="1:53" s="4" customFormat="1" ht="19.5" customHeight="1">
      <c r="A2" s="4" t="s">
        <v>2</v>
      </c>
      <c r="B2" s="4" t="s">
        <v>159</v>
      </c>
      <c r="AX2" s="45"/>
      <c r="AY2" s="45"/>
      <c r="AZ2" s="45"/>
      <c r="BA2" s="45"/>
    </row>
    <row r="3" spans="1:53" s="4" customFormat="1" ht="14.25" thickBot="1">
      <c r="A3" s="4" t="s">
        <v>160</v>
      </c>
      <c r="H3" s="201"/>
      <c r="I3" s="201"/>
      <c r="J3" s="201"/>
      <c r="Q3" s="201"/>
      <c r="R3" s="201"/>
      <c r="S3" s="201"/>
      <c r="Z3" s="201"/>
      <c r="AA3" s="201"/>
      <c r="AB3" s="201"/>
      <c r="AI3" s="201"/>
      <c r="AJ3" s="201"/>
      <c r="AK3" s="201"/>
      <c r="AR3" s="201"/>
      <c r="AS3" s="201"/>
      <c r="AT3" s="201"/>
      <c r="AX3" s="45"/>
      <c r="AY3" s="45"/>
      <c r="AZ3" s="45"/>
      <c r="BA3" s="45"/>
    </row>
    <row r="4" spans="1:49" ht="13.5">
      <c r="A4" s="211"/>
      <c r="B4" s="220" t="s">
        <v>5</v>
      </c>
      <c r="C4" s="223" t="s">
        <v>161</v>
      </c>
      <c r="D4" s="223" t="s">
        <v>162</v>
      </c>
      <c r="E4" s="223" t="s">
        <v>163</v>
      </c>
      <c r="F4" s="223" t="s">
        <v>164</v>
      </c>
      <c r="G4" s="223" t="s">
        <v>165</v>
      </c>
      <c r="H4" s="223" t="s">
        <v>166</v>
      </c>
      <c r="I4" s="223" t="s">
        <v>167</v>
      </c>
      <c r="J4" s="224" t="s">
        <v>168</v>
      </c>
      <c r="K4" s="223" t="s">
        <v>169</v>
      </c>
      <c r="L4" s="223" t="s">
        <v>170</v>
      </c>
      <c r="M4" s="223" t="s">
        <v>171</v>
      </c>
      <c r="N4" s="223" t="s">
        <v>172</v>
      </c>
      <c r="O4" s="223" t="s">
        <v>173</v>
      </c>
      <c r="P4" s="223" t="s">
        <v>174</v>
      </c>
      <c r="Q4" s="223" t="s">
        <v>175</v>
      </c>
      <c r="R4" s="223" t="s">
        <v>176</v>
      </c>
      <c r="S4" s="223" t="s">
        <v>177</v>
      </c>
      <c r="T4" s="223" t="s">
        <v>178</v>
      </c>
      <c r="U4" s="223" t="s">
        <v>179</v>
      </c>
      <c r="V4" s="223" t="s">
        <v>180</v>
      </c>
      <c r="W4" s="223" t="s">
        <v>181</v>
      </c>
      <c r="X4" s="223" t="s">
        <v>182</v>
      </c>
      <c r="Y4" s="223" t="s">
        <v>183</v>
      </c>
      <c r="Z4" s="223" t="s">
        <v>184</v>
      </c>
      <c r="AA4" s="223" t="s">
        <v>185</v>
      </c>
      <c r="AB4" s="223" t="s">
        <v>186</v>
      </c>
      <c r="AC4" s="223" t="s">
        <v>187</v>
      </c>
      <c r="AD4" s="223" t="s">
        <v>188</v>
      </c>
      <c r="AE4" s="223" t="s">
        <v>189</v>
      </c>
      <c r="AF4" s="223" t="s">
        <v>190</v>
      </c>
      <c r="AG4" s="223" t="s">
        <v>191</v>
      </c>
      <c r="AH4" s="223" t="s">
        <v>192</v>
      </c>
      <c r="AI4" s="223" t="s">
        <v>193</v>
      </c>
      <c r="AJ4" s="223" t="s">
        <v>194</v>
      </c>
      <c r="AK4" s="223" t="s">
        <v>195</v>
      </c>
      <c r="AL4" s="223" t="s">
        <v>196</v>
      </c>
      <c r="AM4" s="223" t="s">
        <v>197</v>
      </c>
      <c r="AN4" s="223" t="s">
        <v>198</v>
      </c>
      <c r="AO4" s="223" t="s">
        <v>199</v>
      </c>
      <c r="AP4" s="223" t="s">
        <v>200</v>
      </c>
      <c r="AQ4" s="223" t="s">
        <v>201</v>
      </c>
      <c r="AR4" s="223" t="s">
        <v>202</v>
      </c>
      <c r="AS4" s="223" t="s">
        <v>203</v>
      </c>
      <c r="AT4" s="223" t="s">
        <v>204</v>
      </c>
      <c r="AU4" s="223" t="s">
        <v>205</v>
      </c>
      <c r="AV4" s="224" t="s">
        <v>206</v>
      </c>
      <c r="AW4" s="227" t="s">
        <v>207</v>
      </c>
    </row>
    <row r="5" spans="1:49" ht="13.5">
      <c r="A5" s="212"/>
      <c r="B5" s="221"/>
      <c r="C5" s="206"/>
      <c r="D5" s="206" t="s">
        <v>122</v>
      </c>
      <c r="E5" s="206" t="s">
        <v>123</v>
      </c>
      <c r="F5" s="206" t="s">
        <v>124</v>
      </c>
      <c r="G5" s="206" t="s">
        <v>125</v>
      </c>
      <c r="H5" s="206" t="s">
        <v>126</v>
      </c>
      <c r="I5" s="206" t="s">
        <v>127</v>
      </c>
      <c r="J5" s="225" t="s">
        <v>128</v>
      </c>
      <c r="K5" s="206" t="s">
        <v>129</v>
      </c>
      <c r="L5" s="206" t="s">
        <v>130</v>
      </c>
      <c r="M5" s="206" t="s">
        <v>131</v>
      </c>
      <c r="N5" s="206" t="s">
        <v>132</v>
      </c>
      <c r="O5" s="206" t="s">
        <v>133</v>
      </c>
      <c r="P5" s="206" t="s">
        <v>134</v>
      </c>
      <c r="Q5" s="206" t="s">
        <v>135</v>
      </c>
      <c r="R5" s="206" t="s">
        <v>136</v>
      </c>
      <c r="S5" s="206" t="s">
        <v>137</v>
      </c>
      <c r="T5" s="206" t="s">
        <v>138</v>
      </c>
      <c r="U5" s="206" t="s">
        <v>139</v>
      </c>
      <c r="V5" s="206" t="s">
        <v>140</v>
      </c>
      <c r="W5" s="206" t="s">
        <v>141</v>
      </c>
      <c r="X5" s="206" t="s">
        <v>142</v>
      </c>
      <c r="Y5" s="206" t="s">
        <v>143</v>
      </c>
      <c r="Z5" s="206" t="s">
        <v>144</v>
      </c>
      <c r="AA5" s="206" t="s">
        <v>145</v>
      </c>
      <c r="AB5" s="206" t="s">
        <v>146</v>
      </c>
      <c r="AC5" s="206" t="s">
        <v>147</v>
      </c>
      <c r="AD5" s="206" t="s">
        <v>148</v>
      </c>
      <c r="AE5" s="206" t="s">
        <v>149</v>
      </c>
      <c r="AF5" s="206" t="s">
        <v>150</v>
      </c>
      <c r="AG5" s="206" t="s">
        <v>151</v>
      </c>
      <c r="AH5" s="206" t="s">
        <v>152</v>
      </c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 t="s">
        <v>153</v>
      </c>
      <c r="AU5" s="206" t="s">
        <v>154</v>
      </c>
      <c r="AV5" s="225" t="s">
        <v>155</v>
      </c>
      <c r="AW5" s="228" t="s">
        <v>156</v>
      </c>
    </row>
    <row r="6" spans="1:49" ht="14.25" thickBot="1">
      <c r="A6" s="213"/>
      <c r="B6" s="222"/>
      <c r="C6" s="207"/>
      <c r="D6" s="207" t="s">
        <v>122</v>
      </c>
      <c r="E6" s="207" t="s">
        <v>123</v>
      </c>
      <c r="F6" s="207" t="s">
        <v>124</v>
      </c>
      <c r="G6" s="207" t="s">
        <v>125</v>
      </c>
      <c r="H6" s="207" t="s">
        <v>126</v>
      </c>
      <c r="I6" s="207" t="s">
        <v>127</v>
      </c>
      <c r="J6" s="226" t="s">
        <v>128</v>
      </c>
      <c r="K6" s="207" t="s">
        <v>129</v>
      </c>
      <c r="L6" s="207" t="s">
        <v>130</v>
      </c>
      <c r="M6" s="207" t="s">
        <v>131</v>
      </c>
      <c r="N6" s="207" t="s">
        <v>132</v>
      </c>
      <c r="O6" s="207" t="s">
        <v>133</v>
      </c>
      <c r="P6" s="207" t="s">
        <v>134</v>
      </c>
      <c r="Q6" s="207" t="s">
        <v>135</v>
      </c>
      <c r="R6" s="207" t="s">
        <v>136</v>
      </c>
      <c r="S6" s="207" t="s">
        <v>137</v>
      </c>
      <c r="T6" s="207" t="s">
        <v>138</v>
      </c>
      <c r="U6" s="207" t="s">
        <v>139</v>
      </c>
      <c r="V6" s="207" t="s">
        <v>140</v>
      </c>
      <c r="W6" s="207" t="s">
        <v>141</v>
      </c>
      <c r="X6" s="207" t="s">
        <v>142</v>
      </c>
      <c r="Y6" s="207" t="s">
        <v>143</v>
      </c>
      <c r="Z6" s="207" t="s">
        <v>144</v>
      </c>
      <c r="AA6" s="207" t="s">
        <v>145</v>
      </c>
      <c r="AB6" s="207" t="s">
        <v>146</v>
      </c>
      <c r="AC6" s="207" t="s">
        <v>147</v>
      </c>
      <c r="AD6" s="207" t="s">
        <v>148</v>
      </c>
      <c r="AE6" s="207" t="s">
        <v>149</v>
      </c>
      <c r="AF6" s="207" t="s">
        <v>150</v>
      </c>
      <c r="AG6" s="207" t="s">
        <v>151</v>
      </c>
      <c r="AH6" s="207" t="s">
        <v>152</v>
      </c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 t="s">
        <v>153</v>
      </c>
      <c r="AU6" s="207" t="s">
        <v>154</v>
      </c>
      <c r="AV6" s="226" t="s">
        <v>155</v>
      </c>
      <c r="AW6" s="229" t="s">
        <v>156</v>
      </c>
    </row>
    <row r="7" spans="1:49" ht="13.5">
      <c r="A7" s="6" t="s">
        <v>53</v>
      </c>
      <c r="B7" s="7">
        <f aca="true" t="shared" si="0" ref="B7:AW7">B8+B14</f>
        <v>14931</v>
      </c>
      <c r="C7" s="8">
        <f t="shared" si="0"/>
        <v>3609</v>
      </c>
      <c r="D7" s="8">
        <f t="shared" si="0"/>
        <v>1028</v>
      </c>
      <c r="E7" s="8">
        <f t="shared" si="0"/>
        <v>999</v>
      </c>
      <c r="F7" s="8">
        <f t="shared" si="0"/>
        <v>954</v>
      </c>
      <c r="G7" s="8">
        <f t="shared" si="0"/>
        <v>884</v>
      </c>
      <c r="H7" s="8">
        <f t="shared" si="0"/>
        <v>131</v>
      </c>
      <c r="I7" s="8">
        <f t="shared" si="0"/>
        <v>44</v>
      </c>
      <c r="J7" s="8">
        <f t="shared" si="0"/>
        <v>53</v>
      </c>
      <c r="K7" s="8">
        <f t="shared" si="0"/>
        <v>499</v>
      </c>
      <c r="L7" s="8">
        <f t="shared" si="0"/>
        <v>144</v>
      </c>
      <c r="M7" s="8">
        <f t="shared" si="0"/>
        <v>210</v>
      </c>
      <c r="N7" s="8">
        <f t="shared" si="0"/>
        <v>284</v>
      </c>
      <c r="O7" s="8">
        <f t="shared" si="0"/>
        <v>59</v>
      </c>
      <c r="P7" s="8">
        <f t="shared" si="0"/>
        <v>65</v>
      </c>
      <c r="Q7" s="8">
        <f t="shared" si="0"/>
        <v>66</v>
      </c>
      <c r="R7" s="8">
        <f t="shared" si="0"/>
        <v>40</v>
      </c>
      <c r="S7" s="8">
        <f t="shared" si="0"/>
        <v>72</v>
      </c>
      <c r="T7" s="8">
        <f t="shared" si="0"/>
        <v>82</v>
      </c>
      <c r="U7" s="8">
        <f t="shared" si="0"/>
        <v>133</v>
      </c>
      <c r="V7" s="8">
        <f t="shared" si="0"/>
        <v>132</v>
      </c>
      <c r="W7" s="8">
        <f t="shared" si="0"/>
        <v>75</v>
      </c>
      <c r="X7" s="8">
        <f t="shared" si="0"/>
        <v>49</v>
      </c>
      <c r="Y7" s="8">
        <f t="shared" si="0"/>
        <v>51</v>
      </c>
      <c r="Z7" s="8">
        <f t="shared" si="0"/>
        <v>452</v>
      </c>
      <c r="AA7" s="8">
        <f t="shared" si="0"/>
        <v>682</v>
      </c>
      <c r="AB7" s="8">
        <f t="shared" si="0"/>
        <v>821</v>
      </c>
      <c r="AC7" s="8">
        <f t="shared" si="0"/>
        <v>337</v>
      </c>
      <c r="AD7" s="8">
        <f t="shared" si="0"/>
        <v>263</v>
      </c>
      <c r="AE7" s="8">
        <f t="shared" si="0"/>
        <v>188</v>
      </c>
      <c r="AF7" s="8">
        <f t="shared" si="0"/>
        <v>198</v>
      </c>
      <c r="AG7" s="8">
        <f t="shared" si="0"/>
        <v>205</v>
      </c>
      <c r="AH7" s="8">
        <f t="shared" si="0"/>
        <v>197</v>
      </c>
      <c r="AI7" s="8">
        <f t="shared" si="0"/>
        <v>325</v>
      </c>
      <c r="AJ7" s="8">
        <f t="shared" si="0"/>
        <v>166</v>
      </c>
      <c r="AK7" s="8">
        <f t="shared" si="0"/>
        <v>88</v>
      </c>
      <c r="AL7" s="8">
        <f t="shared" si="0"/>
        <v>116</v>
      </c>
      <c r="AM7" s="8">
        <f t="shared" si="0"/>
        <v>46</v>
      </c>
      <c r="AN7" s="8">
        <f t="shared" si="0"/>
        <v>141</v>
      </c>
      <c r="AO7" s="8">
        <f t="shared" si="0"/>
        <v>44</v>
      </c>
      <c r="AP7" s="8">
        <f t="shared" si="0"/>
        <v>88</v>
      </c>
      <c r="AQ7" s="8">
        <f t="shared" si="0"/>
        <v>82</v>
      </c>
      <c r="AR7" s="8">
        <f t="shared" si="0"/>
        <v>262</v>
      </c>
      <c r="AS7" s="8">
        <f t="shared" si="0"/>
        <v>100</v>
      </c>
      <c r="AT7" s="8">
        <f t="shared" si="0"/>
        <v>138</v>
      </c>
      <c r="AU7" s="8">
        <f t="shared" si="0"/>
        <v>224</v>
      </c>
      <c r="AV7" s="8">
        <f t="shared" si="0"/>
        <v>55</v>
      </c>
      <c r="AW7" s="9">
        <f t="shared" si="0"/>
        <v>50</v>
      </c>
    </row>
    <row r="8" spans="1:49" ht="13.5">
      <c r="A8" s="12" t="s">
        <v>54</v>
      </c>
      <c r="B8" s="13">
        <f aca="true" t="shared" si="1" ref="B8:AW8">SUM(B9:B13)</f>
        <v>7381</v>
      </c>
      <c r="C8" s="14">
        <f t="shared" si="1"/>
        <v>1278</v>
      </c>
      <c r="D8" s="14">
        <f t="shared" si="1"/>
        <v>493</v>
      </c>
      <c r="E8" s="14">
        <f t="shared" si="1"/>
        <v>679</v>
      </c>
      <c r="F8" s="14">
        <f t="shared" si="1"/>
        <v>500</v>
      </c>
      <c r="G8" s="14">
        <f t="shared" si="1"/>
        <v>469</v>
      </c>
      <c r="H8" s="14">
        <f t="shared" si="1"/>
        <v>91</v>
      </c>
      <c r="I8" s="14">
        <f t="shared" si="1"/>
        <v>33</v>
      </c>
      <c r="J8" s="14">
        <f t="shared" si="1"/>
        <v>42</v>
      </c>
      <c r="K8" s="14">
        <f t="shared" si="1"/>
        <v>356</v>
      </c>
      <c r="L8" s="14">
        <f t="shared" si="1"/>
        <v>102</v>
      </c>
      <c r="M8" s="14">
        <f t="shared" si="1"/>
        <v>146</v>
      </c>
      <c r="N8" s="14">
        <f t="shared" si="1"/>
        <v>203</v>
      </c>
      <c r="O8" s="14">
        <f t="shared" si="1"/>
        <v>37</v>
      </c>
      <c r="P8" s="14">
        <f t="shared" si="1"/>
        <v>35</v>
      </c>
      <c r="Q8" s="14">
        <f t="shared" si="1"/>
        <v>33</v>
      </c>
      <c r="R8" s="14">
        <f t="shared" si="1"/>
        <v>19</v>
      </c>
      <c r="S8" s="14">
        <f t="shared" si="1"/>
        <v>44</v>
      </c>
      <c r="T8" s="14">
        <f t="shared" si="1"/>
        <v>64</v>
      </c>
      <c r="U8" s="14">
        <f t="shared" si="1"/>
        <v>97</v>
      </c>
      <c r="V8" s="14">
        <f t="shared" si="1"/>
        <v>62</v>
      </c>
      <c r="W8" s="14">
        <f t="shared" si="1"/>
        <v>49</v>
      </c>
      <c r="X8" s="14">
        <f t="shared" si="1"/>
        <v>18</v>
      </c>
      <c r="Y8" s="14">
        <f t="shared" si="1"/>
        <v>31</v>
      </c>
      <c r="Z8" s="14">
        <f t="shared" si="1"/>
        <v>289</v>
      </c>
      <c r="AA8" s="14">
        <f t="shared" si="1"/>
        <v>421</v>
      </c>
      <c r="AB8" s="14">
        <f t="shared" si="1"/>
        <v>478</v>
      </c>
      <c r="AC8" s="14">
        <f t="shared" si="1"/>
        <v>167</v>
      </c>
      <c r="AD8" s="14">
        <f t="shared" si="1"/>
        <v>123</v>
      </c>
      <c r="AE8" s="14">
        <f t="shared" si="1"/>
        <v>101</v>
      </c>
      <c r="AF8" s="14">
        <f t="shared" si="1"/>
        <v>121</v>
      </c>
      <c r="AG8" s="14">
        <f t="shared" si="1"/>
        <v>103</v>
      </c>
      <c r="AH8" s="14">
        <f t="shared" si="1"/>
        <v>89</v>
      </c>
      <c r="AI8" s="14">
        <f t="shared" si="1"/>
        <v>139</v>
      </c>
      <c r="AJ8" s="14">
        <f t="shared" si="1"/>
        <v>41</v>
      </c>
      <c r="AK8" s="14">
        <f t="shared" si="1"/>
        <v>29</v>
      </c>
      <c r="AL8" s="14">
        <f t="shared" si="1"/>
        <v>38</v>
      </c>
      <c r="AM8" s="14">
        <f t="shared" si="1"/>
        <v>17</v>
      </c>
      <c r="AN8" s="14">
        <f t="shared" si="1"/>
        <v>65</v>
      </c>
      <c r="AO8" s="14">
        <f t="shared" si="1"/>
        <v>25</v>
      </c>
      <c r="AP8" s="14">
        <f t="shared" si="1"/>
        <v>21</v>
      </c>
      <c r="AQ8" s="14">
        <f t="shared" si="1"/>
        <v>27</v>
      </c>
      <c r="AR8" s="14">
        <f t="shared" si="1"/>
        <v>73</v>
      </c>
      <c r="AS8" s="14">
        <f t="shared" si="1"/>
        <v>18</v>
      </c>
      <c r="AT8" s="14">
        <f t="shared" si="1"/>
        <v>26</v>
      </c>
      <c r="AU8" s="14">
        <f t="shared" si="1"/>
        <v>58</v>
      </c>
      <c r="AV8" s="14">
        <f t="shared" si="1"/>
        <v>17</v>
      </c>
      <c r="AW8" s="15">
        <f t="shared" si="1"/>
        <v>14</v>
      </c>
    </row>
    <row r="9" spans="1:49" ht="13.5">
      <c r="A9" s="16" t="s">
        <v>55</v>
      </c>
      <c r="B9" s="17">
        <f>SUM(C9:AW9)</f>
        <v>3751</v>
      </c>
      <c r="C9" s="18"/>
      <c r="D9" s="18">
        <v>399</v>
      </c>
      <c r="E9" s="18">
        <v>495</v>
      </c>
      <c r="F9" s="18">
        <v>318</v>
      </c>
      <c r="G9" s="18">
        <v>264</v>
      </c>
      <c r="H9" s="18">
        <v>64</v>
      </c>
      <c r="I9" s="18">
        <v>26</v>
      </c>
      <c r="J9" s="18">
        <v>39</v>
      </c>
      <c r="K9" s="18">
        <v>231</v>
      </c>
      <c r="L9" s="18">
        <v>86</v>
      </c>
      <c r="M9" s="18">
        <v>45</v>
      </c>
      <c r="N9" s="18">
        <v>74</v>
      </c>
      <c r="O9" s="18">
        <v>17</v>
      </c>
      <c r="P9" s="18">
        <v>17</v>
      </c>
      <c r="Q9" s="18">
        <v>21</v>
      </c>
      <c r="R9" s="18">
        <v>7</v>
      </c>
      <c r="S9" s="18">
        <v>28</v>
      </c>
      <c r="T9" s="18">
        <v>31</v>
      </c>
      <c r="U9" s="18">
        <v>40</v>
      </c>
      <c r="V9" s="18">
        <v>33</v>
      </c>
      <c r="W9" s="18">
        <v>30</v>
      </c>
      <c r="X9" s="18">
        <v>11</v>
      </c>
      <c r="Y9" s="18">
        <v>17</v>
      </c>
      <c r="Z9" s="18">
        <v>179</v>
      </c>
      <c r="AA9" s="18">
        <v>227</v>
      </c>
      <c r="AB9" s="18">
        <v>332</v>
      </c>
      <c r="AC9" s="18">
        <v>97</v>
      </c>
      <c r="AD9" s="18">
        <v>68</v>
      </c>
      <c r="AE9" s="18">
        <v>46</v>
      </c>
      <c r="AF9" s="18">
        <v>71</v>
      </c>
      <c r="AG9" s="18">
        <v>53</v>
      </c>
      <c r="AH9" s="18">
        <v>36</v>
      </c>
      <c r="AI9" s="18">
        <v>81</v>
      </c>
      <c r="AJ9" s="18">
        <v>18</v>
      </c>
      <c r="AK9" s="18">
        <v>13</v>
      </c>
      <c r="AL9" s="18">
        <v>25</v>
      </c>
      <c r="AM9" s="18">
        <v>7</v>
      </c>
      <c r="AN9" s="18">
        <v>24</v>
      </c>
      <c r="AO9" s="18">
        <v>11</v>
      </c>
      <c r="AP9" s="18">
        <v>14</v>
      </c>
      <c r="AQ9" s="18">
        <v>19</v>
      </c>
      <c r="AR9" s="18">
        <v>45</v>
      </c>
      <c r="AS9" s="18">
        <v>13</v>
      </c>
      <c r="AT9" s="18">
        <v>22</v>
      </c>
      <c r="AU9" s="18">
        <v>40</v>
      </c>
      <c r="AV9" s="18">
        <v>9</v>
      </c>
      <c r="AW9" s="19">
        <v>8</v>
      </c>
    </row>
    <row r="10" spans="1:49" ht="13.5">
      <c r="A10" s="16" t="s">
        <v>56</v>
      </c>
      <c r="B10" s="17">
        <f>SUM(C10:AW10)</f>
        <v>1017</v>
      </c>
      <c r="C10" s="18">
        <v>395</v>
      </c>
      <c r="D10" s="18"/>
      <c r="E10" s="18">
        <v>37</v>
      </c>
      <c r="F10" s="18">
        <v>36</v>
      </c>
      <c r="G10" s="18">
        <v>40</v>
      </c>
      <c r="H10" s="18">
        <v>6</v>
      </c>
      <c r="I10" s="18">
        <v>2</v>
      </c>
      <c r="J10" s="18"/>
      <c r="K10" s="18">
        <v>16</v>
      </c>
      <c r="L10" s="18">
        <v>2</v>
      </c>
      <c r="M10" s="18"/>
      <c r="N10" s="18">
        <v>7</v>
      </c>
      <c r="O10" s="18"/>
      <c r="P10" s="18">
        <v>8</v>
      </c>
      <c r="Q10" s="18">
        <v>1</v>
      </c>
      <c r="R10" s="18">
        <v>4</v>
      </c>
      <c r="S10" s="18">
        <v>2</v>
      </c>
      <c r="T10" s="18">
        <v>8</v>
      </c>
      <c r="U10" s="18">
        <v>6</v>
      </c>
      <c r="V10" s="18">
        <v>1</v>
      </c>
      <c r="W10" s="18">
        <v>7</v>
      </c>
      <c r="X10" s="18">
        <v>1</v>
      </c>
      <c r="Y10" s="18">
        <v>2</v>
      </c>
      <c r="Z10" s="18">
        <v>83</v>
      </c>
      <c r="AA10" s="18">
        <v>130</v>
      </c>
      <c r="AB10" s="18">
        <v>95</v>
      </c>
      <c r="AC10" s="18">
        <v>34</v>
      </c>
      <c r="AD10" s="18">
        <v>24</v>
      </c>
      <c r="AE10" s="18">
        <v>16</v>
      </c>
      <c r="AF10" s="18">
        <v>7</v>
      </c>
      <c r="AG10" s="18">
        <v>6</v>
      </c>
      <c r="AH10" s="18">
        <v>3</v>
      </c>
      <c r="AI10" s="18">
        <v>9</v>
      </c>
      <c r="AJ10" s="18">
        <v>1</v>
      </c>
      <c r="AK10" s="18">
        <v>3</v>
      </c>
      <c r="AL10" s="18">
        <v>1</v>
      </c>
      <c r="AM10" s="18">
        <v>1</v>
      </c>
      <c r="AN10" s="18">
        <v>3</v>
      </c>
      <c r="AO10" s="18">
        <v>6</v>
      </c>
      <c r="AP10" s="18"/>
      <c r="AQ10" s="18">
        <v>4</v>
      </c>
      <c r="AR10" s="18">
        <v>5</v>
      </c>
      <c r="AS10" s="18">
        <v>1</v>
      </c>
      <c r="AT10" s="18">
        <v>1</v>
      </c>
      <c r="AU10" s="18"/>
      <c r="AV10" s="18"/>
      <c r="AW10" s="19">
        <v>3</v>
      </c>
    </row>
    <row r="11" spans="1:49" ht="13.5">
      <c r="A11" s="16" t="s">
        <v>57</v>
      </c>
      <c r="B11" s="17">
        <f>SUM(C11:AW11)</f>
        <v>853</v>
      </c>
      <c r="C11" s="18">
        <v>391</v>
      </c>
      <c r="D11" s="18">
        <v>45</v>
      </c>
      <c r="E11" s="18"/>
      <c r="F11" s="18">
        <v>129</v>
      </c>
      <c r="G11" s="18">
        <v>16</v>
      </c>
      <c r="H11" s="18">
        <v>17</v>
      </c>
      <c r="I11" s="18">
        <v>4</v>
      </c>
      <c r="J11" s="18">
        <v>2</v>
      </c>
      <c r="K11" s="18">
        <v>16</v>
      </c>
      <c r="L11" s="18">
        <v>5</v>
      </c>
      <c r="M11" s="18">
        <v>39</v>
      </c>
      <c r="N11" s="18">
        <v>42</v>
      </c>
      <c r="O11" s="18">
        <v>3</v>
      </c>
      <c r="P11" s="18">
        <v>4</v>
      </c>
      <c r="Q11" s="18">
        <v>4</v>
      </c>
      <c r="R11" s="18"/>
      <c r="S11" s="18">
        <v>2</v>
      </c>
      <c r="T11" s="18"/>
      <c r="U11" s="18">
        <v>10</v>
      </c>
      <c r="V11" s="18">
        <v>10</v>
      </c>
      <c r="W11" s="18">
        <v>3</v>
      </c>
      <c r="X11" s="18">
        <v>1</v>
      </c>
      <c r="Y11" s="18">
        <v>5</v>
      </c>
      <c r="Z11" s="18">
        <v>11</v>
      </c>
      <c r="AA11" s="18">
        <v>23</v>
      </c>
      <c r="AB11" s="18">
        <v>16</v>
      </c>
      <c r="AC11" s="18">
        <v>9</v>
      </c>
      <c r="AD11" s="18">
        <v>3</v>
      </c>
      <c r="AE11" s="18">
        <v>7</v>
      </c>
      <c r="AF11" s="18">
        <v>4</v>
      </c>
      <c r="AG11" s="18">
        <v>1</v>
      </c>
      <c r="AH11" s="18">
        <v>2</v>
      </c>
      <c r="AI11" s="18">
        <v>1</v>
      </c>
      <c r="AJ11" s="18">
        <v>1</v>
      </c>
      <c r="AK11" s="18">
        <v>4</v>
      </c>
      <c r="AL11" s="18">
        <v>1</v>
      </c>
      <c r="AM11" s="18">
        <v>5</v>
      </c>
      <c r="AN11" s="18">
        <v>1</v>
      </c>
      <c r="AO11" s="18"/>
      <c r="AP11" s="18">
        <v>3</v>
      </c>
      <c r="AQ11" s="18"/>
      <c r="AR11" s="18">
        <v>8</v>
      </c>
      <c r="AS11" s="18"/>
      <c r="AT11" s="18"/>
      <c r="AU11" s="18">
        <v>3</v>
      </c>
      <c r="AV11" s="18">
        <v>2</v>
      </c>
      <c r="AW11" s="19"/>
    </row>
    <row r="12" spans="1:49" ht="13.5">
      <c r="A12" s="16" t="s">
        <v>58</v>
      </c>
      <c r="B12" s="17">
        <f>SUM(C12:AW12)</f>
        <v>770</v>
      </c>
      <c r="C12" s="18">
        <v>240</v>
      </c>
      <c r="D12" s="18">
        <v>20</v>
      </c>
      <c r="E12" s="18">
        <v>121</v>
      </c>
      <c r="F12" s="18"/>
      <c r="G12" s="18">
        <v>20</v>
      </c>
      <c r="H12" s="18">
        <v>3</v>
      </c>
      <c r="I12" s="18">
        <v>1</v>
      </c>
      <c r="J12" s="18">
        <v>1</v>
      </c>
      <c r="K12" s="18">
        <v>10</v>
      </c>
      <c r="L12" s="18">
        <v>3</v>
      </c>
      <c r="M12" s="18">
        <v>59</v>
      </c>
      <c r="N12" s="18">
        <v>74</v>
      </c>
      <c r="O12" s="18">
        <v>15</v>
      </c>
      <c r="P12" s="18">
        <v>6</v>
      </c>
      <c r="Q12" s="18">
        <v>6</v>
      </c>
      <c r="R12" s="18">
        <v>8</v>
      </c>
      <c r="S12" s="18">
        <v>11</v>
      </c>
      <c r="T12" s="18">
        <v>25</v>
      </c>
      <c r="U12" s="18">
        <v>39</v>
      </c>
      <c r="V12" s="18">
        <v>16</v>
      </c>
      <c r="W12" s="18">
        <v>7</v>
      </c>
      <c r="X12" s="18">
        <v>1</v>
      </c>
      <c r="Y12" s="18">
        <v>6</v>
      </c>
      <c r="Z12" s="18">
        <v>5</v>
      </c>
      <c r="AA12" s="18">
        <v>14</v>
      </c>
      <c r="AB12" s="18">
        <v>13</v>
      </c>
      <c r="AC12" s="18">
        <v>10</v>
      </c>
      <c r="AD12" s="18">
        <v>7</v>
      </c>
      <c r="AE12" s="18">
        <v>2</v>
      </c>
      <c r="AF12" s="18">
        <v>3</v>
      </c>
      <c r="AG12" s="18">
        <v>1</v>
      </c>
      <c r="AH12" s="18">
        <v>2</v>
      </c>
      <c r="AI12" s="18">
        <v>6</v>
      </c>
      <c r="AJ12" s="18">
        <v>3</v>
      </c>
      <c r="AK12" s="18"/>
      <c r="AL12" s="18">
        <v>1</v>
      </c>
      <c r="AM12" s="18">
        <v>1</v>
      </c>
      <c r="AN12" s="18">
        <v>3</v>
      </c>
      <c r="AO12" s="18">
        <v>2</v>
      </c>
      <c r="AP12" s="18">
        <v>1</v>
      </c>
      <c r="AQ12" s="18"/>
      <c r="AR12" s="18">
        <v>4</v>
      </c>
      <c r="AS12" s="18"/>
      <c r="AT12" s="18"/>
      <c r="AU12" s="18"/>
      <c r="AV12" s="18"/>
      <c r="AW12" s="19"/>
    </row>
    <row r="13" spans="1:49" ht="13.5">
      <c r="A13" s="20" t="s">
        <v>59</v>
      </c>
      <c r="B13" s="21">
        <f>SUM(C13:AW13)</f>
        <v>990</v>
      </c>
      <c r="C13" s="10">
        <v>252</v>
      </c>
      <c r="D13" s="10">
        <v>29</v>
      </c>
      <c r="E13" s="10">
        <v>26</v>
      </c>
      <c r="F13" s="10">
        <v>17</v>
      </c>
      <c r="G13" s="10">
        <v>129</v>
      </c>
      <c r="H13" s="10">
        <v>1</v>
      </c>
      <c r="I13" s="10"/>
      <c r="J13" s="10"/>
      <c r="K13" s="10">
        <v>83</v>
      </c>
      <c r="L13" s="10">
        <v>6</v>
      </c>
      <c r="M13" s="10">
        <v>3</v>
      </c>
      <c r="N13" s="10">
        <v>6</v>
      </c>
      <c r="O13" s="10">
        <v>2</v>
      </c>
      <c r="P13" s="10"/>
      <c r="Q13" s="10">
        <v>1</v>
      </c>
      <c r="R13" s="10"/>
      <c r="S13" s="10">
        <v>1</v>
      </c>
      <c r="T13" s="10"/>
      <c r="U13" s="10">
        <v>2</v>
      </c>
      <c r="V13" s="10">
        <v>2</v>
      </c>
      <c r="W13" s="10">
        <v>2</v>
      </c>
      <c r="X13" s="10">
        <v>4</v>
      </c>
      <c r="Y13" s="10">
        <v>1</v>
      </c>
      <c r="Z13" s="10">
        <v>11</v>
      </c>
      <c r="AA13" s="10">
        <v>27</v>
      </c>
      <c r="AB13" s="10">
        <v>22</v>
      </c>
      <c r="AC13" s="10">
        <v>17</v>
      </c>
      <c r="AD13" s="10">
        <v>21</v>
      </c>
      <c r="AE13" s="10">
        <v>30</v>
      </c>
      <c r="AF13" s="10">
        <v>36</v>
      </c>
      <c r="AG13" s="10">
        <v>42</v>
      </c>
      <c r="AH13" s="10">
        <v>46</v>
      </c>
      <c r="AI13" s="10">
        <v>42</v>
      </c>
      <c r="AJ13" s="10">
        <v>18</v>
      </c>
      <c r="AK13" s="10">
        <v>9</v>
      </c>
      <c r="AL13" s="10">
        <v>10</v>
      </c>
      <c r="AM13" s="10">
        <v>3</v>
      </c>
      <c r="AN13" s="10">
        <v>34</v>
      </c>
      <c r="AO13" s="10">
        <v>6</v>
      </c>
      <c r="AP13" s="10">
        <v>3</v>
      </c>
      <c r="AQ13" s="10">
        <v>4</v>
      </c>
      <c r="AR13" s="10">
        <v>11</v>
      </c>
      <c r="AS13" s="10">
        <v>4</v>
      </c>
      <c r="AT13" s="10">
        <v>3</v>
      </c>
      <c r="AU13" s="10">
        <v>15</v>
      </c>
      <c r="AV13" s="10">
        <v>6</v>
      </c>
      <c r="AW13" s="11">
        <v>3</v>
      </c>
    </row>
    <row r="14" spans="1:49" ht="13.5">
      <c r="A14" s="22" t="s">
        <v>60</v>
      </c>
      <c r="B14" s="21">
        <f aca="true" t="shared" si="2" ref="B14:AW14">B15+B18+B19+B22+B30+B37+B45+B48+B56</f>
        <v>7550</v>
      </c>
      <c r="C14" s="10">
        <f t="shared" si="2"/>
        <v>2331</v>
      </c>
      <c r="D14" s="10">
        <f t="shared" si="2"/>
        <v>535</v>
      </c>
      <c r="E14" s="10">
        <f t="shared" si="2"/>
        <v>320</v>
      </c>
      <c r="F14" s="10">
        <f t="shared" si="2"/>
        <v>454</v>
      </c>
      <c r="G14" s="10">
        <f t="shared" si="2"/>
        <v>415</v>
      </c>
      <c r="H14" s="10">
        <f t="shared" si="2"/>
        <v>40</v>
      </c>
      <c r="I14" s="10">
        <f t="shared" si="2"/>
        <v>11</v>
      </c>
      <c r="J14" s="10">
        <f t="shared" si="2"/>
        <v>11</v>
      </c>
      <c r="K14" s="10">
        <f t="shared" si="2"/>
        <v>143</v>
      </c>
      <c r="L14" s="10">
        <f t="shared" si="2"/>
        <v>42</v>
      </c>
      <c r="M14" s="10">
        <f t="shared" si="2"/>
        <v>64</v>
      </c>
      <c r="N14" s="10">
        <f t="shared" si="2"/>
        <v>81</v>
      </c>
      <c r="O14" s="10">
        <f t="shared" si="2"/>
        <v>22</v>
      </c>
      <c r="P14" s="10">
        <f t="shared" si="2"/>
        <v>30</v>
      </c>
      <c r="Q14" s="10">
        <f t="shared" si="2"/>
        <v>33</v>
      </c>
      <c r="R14" s="10">
        <f t="shared" si="2"/>
        <v>21</v>
      </c>
      <c r="S14" s="10">
        <f t="shared" si="2"/>
        <v>28</v>
      </c>
      <c r="T14" s="10">
        <f t="shared" si="2"/>
        <v>18</v>
      </c>
      <c r="U14" s="10">
        <f t="shared" si="2"/>
        <v>36</v>
      </c>
      <c r="V14" s="10">
        <f t="shared" si="2"/>
        <v>70</v>
      </c>
      <c r="W14" s="10">
        <f t="shared" si="2"/>
        <v>26</v>
      </c>
      <c r="X14" s="10">
        <f t="shared" si="2"/>
        <v>31</v>
      </c>
      <c r="Y14" s="10">
        <f t="shared" si="2"/>
        <v>20</v>
      </c>
      <c r="Z14" s="10">
        <f t="shared" si="2"/>
        <v>163</v>
      </c>
      <c r="AA14" s="10">
        <f t="shared" si="2"/>
        <v>261</v>
      </c>
      <c r="AB14" s="10">
        <f t="shared" si="2"/>
        <v>343</v>
      </c>
      <c r="AC14" s="10">
        <f t="shared" si="2"/>
        <v>170</v>
      </c>
      <c r="AD14" s="10">
        <f t="shared" si="2"/>
        <v>140</v>
      </c>
      <c r="AE14" s="10">
        <f t="shared" si="2"/>
        <v>87</v>
      </c>
      <c r="AF14" s="10">
        <f t="shared" si="2"/>
        <v>77</v>
      </c>
      <c r="AG14" s="10">
        <f t="shared" si="2"/>
        <v>102</v>
      </c>
      <c r="AH14" s="10">
        <f t="shared" si="2"/>
        <v>108</v>
      </c>
      <c r="AI14" s="10">
        <f t="shared" si="2"/>
        <v>186</v>
      </c>
      <c r="AJ14" s="10">
        <f t="shared" si="2"/>
        <v>125</v>
      </c>
      <c r="AK14" s="10">
        <f t="shared" si="2"/>
        <v>59</v>
      </c>
      <c r="AL14" s="10">
        <f t="shared" si="2"/>
        <v>78</v>
      </c>
      <c r="AM14" s="10">
        <f t="shared" si="2"/>
        <v>29</v>
      </c>
      <c r="AN14" s="10">
        <f t="shared" si="2"/>
        <v>76</v>
      </c>
      <c r="AO14" s="10">
        <f t="shared" si="2"/>
        <v>19</v>
      </c>
      <c r="AP14" s="10">
        <f t="shared" si="2"/>
        <v>67</v>
      </c>
      <c r="AQ14" s="10">
        <f t="shared" si="2"/>
        <v>55</v>
      </c>
      <c r="AR14" s="10">
        <f t="shared" si="2"/>
        <v>189</v>
      </c>
      <c r="AS14" s="10">
        <f t="shared" si="2"/>
        <v>82</v>
      </c>
      <c r="AT14" s="10">
        <f t="shared" si="2"/>
        <v>112</v>
      </c>
      <c r="AU14" s="10">
        <f t="shared" si="2"/>
        <v>166</v>
      </c>
      <c r="AV14" s="10">
        <f t="shared" si="2"/>
        <v>38</v>
      </c>
      <c r="AW14" s="11">
        <f t="shared" si="2"/>
        <v>36</v>
      </c>
    </row>
    <row r="15" spans="1:49" ht="13.5">
      <c r="A15" s="23" t="s">
        <v>61</v>
      </c>
      <c r="B15" s="21">
        <f aca="true" t="shared" si="3" ref="B15:AW15">SUM(B16:B17)</f>
        <v>151</v>
      </c>
      <c r="C15" s="10">
        <f t="shared" si="3"/>
        <v>68</v>
      </c>
      <c r="D15" s="10">
        <f t="shared" si="3"/>
        <v>3</v>
      </c>
      <c r="E15" s="10">
        <f t="shared" si="3"/>
        <v>33</v>
      </c>
      <c r="F15" s="10">
        <f t="shared" si="3"/>
        <v>6</v>
      </c>
      <c r="G15" s="10">
        <f t="shared" si="3"/>
        <v>7</v>
      </c>
      <c r="H15" s="10">
        <f t="shared" si="3"/>
        <v>0</v>
      </c>
      <c r="I15" s="10">
        <f t="shared" si="3"/>
        <v>6</v>
      </c>
      <c r="J15" s="10">
        <f t="shared" si="3"/>
        <v>0</v>
      </c>
      <c r="K15" s="10">
        <f t="shared" si="3"/>
        <v>0</v>
      </c>
      <c r="L15" s="10">
        <f t="shared" si="3"/>
        <v>1</v>
      </c>
      <c r="M15" s="10">
        <f t="shared" si="3"/>
        <v>3</v>
      </c>
      <c r="N15" s="10">
        <f t="shared" si="3"/>
        <v>5</v>
      </c>
      <c r="O15" s="10">
        <f t="shared" si="3"/>
        <v>0</v>
      </c>
      <c r="P15" s="10">
        <f t="shared" si="3"/>
        <v>2</v>
      </c>
      <c r="Q15" s="10">
        <f t="shared" si="3"/>
        <v>0</v>
      </c>
      <c r="R15" s="10">
        <f t="shared" si="3"/>
        <v>0</v>
      </c>
      <c r="S15" s="10">
        <f t="shared" si="3"/>
        <v>0</v>
      </c>
      <c r="T15" s="10">
        <f t="shared" si="3"/>
        <v>0</v>
      </c>
      <c r="U15" s="10">
        <f t="shared" si="3"/>
        <v>0</v>
      </c>
      <c r="V15" s="10">
        <f t="shared" si="3"/>
        <v>0</v>
      </c>
      <c r="W15" s="10">
        <f t="shared" si="3"/>
        <v>0</v>
      </c>
      <c r="X15" s="10">
        <f t="shared" si="3"/>
        <v>0</v>
      </c>
      <c r="Y15" s="10">
        <f t="shared" si="3"/>
        <v>0</v>
      </c>
      <c r="Z15" s="10">
        <f t="shared" si="3"/>
        <v>0</v>
      </c>
      <c r="AA15" s="10">
        <f t="shared" si="3"/>
        <v>2</v>
      </c>
      <c r="AB15" s="10">
        <f t="shared" si="3"/>
        <v>5</v>
      </c>
      <c r="AC15" s="10">
        <f t="shared" si="3"/>
        <v>0</v>
      </c>
      <c r="AD15" s="10">
        <f t="shared" si="3"/>
        <v>0</v>
      </c>
      <c r="AE15" s="10">
        <f t="shared" si="3"/>
        <v>1</v>
      </c>
      <c r="AF15" s="10">
        <f t="shared" si="3"/>
        <v>2</v>
      </c>
      <c r="AG15" s="10">
        <f t="shared" si="3"/>
        <v>1</v>
      </c>
      <c r="AH15" s="10">
        <f t="shared" si="3"/>
        <v>0</v>
      </c>
      <c r="AI15" s="10">
        <f t="shared" si="3"/>
        <v>0</v>
      </c>
      <c r="AJ15" s="10">
        <f t="shared" si="3"/>
        <v>2</v>
      </c>
      <c r="AK15" s="10">
        <f t="shared" si="3"/>
        <v>0</v>
      </c>
      <c r="AL15" s="10">
        <f t="shared" si="3"/>
        <v>0</v>
      </c>
      <c r="AM15" s="10">
        <f t="shared" si="3"/>
        <v>0</v>
      </c>
      <c r="AN15" s="10">
        <f t="shared" si="3"/>
        <v>0</v>
      </c>
      <c r="AO15" s="10">
        <f t="shared" si="3"/>
        <v>3</v>
      </c>
      <c r="AP15" s="10">
        <f t="shared" si="3"/>
        <v>0</v>
      </c>
      <c r="AQ15" s="10">
        <f t="shared" si="3"/>
        <v>0</v>
      </c>
      <c r="AR15" s="10">
        <f t="shared" si="3"/>
        <v>1</v>
      </c>
      <c r="AS15" s="10">
        <f t="shared" si="3"/>
        <v>0</v>
      </c>
      <c r="AT15" s="10">
        <f t="shared" si="3"/>
        <v>0</v>
      </c>
      <c r="AU15" s="10">
        <f t="shared" si="3"/>
        <v>0</v>
      </c>
      <c r="AV15" s="10">
        <f t="shared" si="3"/>
        <v>0</v>
      </c>
      <c r="AW15" s="11">
        <f t="shared" si="3"/>
        <v>0</v>
      </c>
    </row>
    <row r="16" spans="1:49" ht="13.5">
      <c r="A16" s="16" t="s">
        <v>62</v>
      </c>
      <c r="B16" s="17">
        <f>SUM(C16:AW16)</f>
        <v>101</v>
      </c>
      <c r="C16" s="18">
        <v>47</v>
      </c>
      <c r="D16" s="18">
        <v>3</v>
      </c>
      <c r="E16" s="18">
        <v>20</v>
      </c>
      <c r="F16" s="18">
        <v>3</v>
      </c>
      <c r="G16" s="18">
        <v>7</v>
      </c>
      <c r="H16" s="18"/>
      <c r="I16" s="18">
        <v>6</v>
      </c>
      <c r="J16" s="18"/>
      <c r="K16" s="18"/>
      <c r="L16" s="18"/>
      <c r="M16" s="18">
        <v>3</v>
      </c>
      <c r="N16" s="18">
        <v>3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>
        <v>2</v>
      </c>
      <c r="AB16" s="18">
        <v>2</v>
      </c>
      <c r="AC16" s="18"/>
      <c r="AD16" s="18"/>
      <c r="AE16" s="18"/>
      <c r="AF16" s="18">
        <v>1</v>
      </c>
      <c r="AG16" s="18">
        <v>1</v>
      </c>
      <c r="AH16" s="18"/>
      <c r="AI16" s="18"/>
      <c r="AJ16" s="18">
        <v>2</v>
      </c>
      <c r="AK16" s="18"/>
      <c r="AL16" s="18"/>
      <c r="AM16" s="18"/>
      <c r="AN16" s="18"/>
      <c r="AO16" s="18"/>
      <c r="AP16" s="18"/>
      <c r="AQ16" s="18"/>
      <c r="AR16" s="18">
        <v>1</v>
      </c>
      <c r="AS16" s="18"/>
      <c r="AT16" s="18"/>
      <c r="AU16" s="18"/>
      <c r="AV16" s="18"/>
      <c r="AW16" s="19"/>
    </row>
    <row r="17" spans="1:49" ht="13.5">
      <c r="A17" s="20" t="s">
        <v>63</v>
      </c>
      <c r="B17" s="21">
        <f>SUM(C17:AW17)</f>
        <v>50</v>
      </c>
      <c r="C17" s="10">
        <v>21</v>
      </c>
      <c r="D17" s="10"/>
      <c r="E17" s="10">
        <v>13</v>
      </c>
      <c r="F17" s="10">
        <v>3</v>
      </c>
      <c r="G17" s="10"/>
      <c r="H17" s="10"/>
      <c r="I17" s="10"/>
      <c r="J17" s="10"/>
      <c r="K17" s="10"/>
      <c r="L17" s="10">
        <v>1</v>
      </c>
      <c r="M17" s="10"/>
      <c r="N17" s="10">
        <v>2</v>
      </c>
      <c r="O17" s="10"/>
      <c r="P17" s="10">
        <v>2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>
        <v>3</v>
      </c>
      <c r="AC17" s="10"/>
      <c r="AD17" s="10"/>
      <c r="AE17" s="10">
        <v>1</v>
      </c>
      <c r="AF17" s="10">
        <v>1</v>
      </c>
      <c r="AG17" s="10"/>
      <c r="AH17" s="10"/>
      <c r="AI17" s="10"/>
      <c r="AJ17" s="10"/>
      <c r="AK17" s="10"/>
      <c r="AL17" s="10"/>
      <c r="AM17" s="10"/>
      <c r="AN17" s="10"/>
      <c r="AO17" s="10">
        <v>3</v>
      </c>
      <c r="AP17" s="10"/>
      <c r="AQ17" s="10"/>
      <c r="AR17" s="10"/>
      <c r="AS17" s="10"/>
      <c r="AT17" s="10"/>
      <c r="AU17" s="10"/>
      <c r="AV17" s="10"/>
      <c r="AW17" s="11"/>
    </row>
    <row r="18" spans="1:49" ht="13.5">
      <c r="A18" s="24" t="s">
        <v>64</v>
      </c>
      <c r="B18" s="21">
        <f>SUM(C18:AW18)</f>
        <v>51</v>
      </c>
      <c r="C18" s="10">
        <v>35</v>
      </c>
      <c r="D18" s="10">
        <v>8</v>
      </c>
      <c r="E18" s="10">
        <v>1</v>
      </c>
      <c r="F18" s="10"/>
      <c r="G18" s="10"/>
      <c r="H18" s="10"/>
      <c r="I18" s="10"/>
      <c r="J18" s="10"/>
      <c r="K18" s="10"/>
      <c r="L18" s="10"/>
      <c r="M18" s="10">
        <v>1</v>
      </c>
      <c r="N18" s="10"/>
      <c r="O18" s="10"/>
      <c r="P18" s="10"/>
      <c r="Q18" s="10"/>
      <c r="R18" s="10"/>
      <c r="S18" s="10"/>
      <c r="T18" s="10">
        <v>1</v>
      </c>
      <c r="U18" s="10"/>
      <c r="V18" s="10"/>
      <c r="W18" s="10"/>
      <c r="X18" s="10"/>
      <c r="Y18" s="10"/>
      <c r="Z18" s="10"/>
      <c r="AA18" s="10">
        <v>2</v>
      </c>
      <c r="AB18" s="10"/>
      <c r="AC18" s="10"/>
      <c r="AD18" s="10"/>
      <c r="AE18" s="10">
        <v>2</v>
      </c>
      <c r="AF18" s="10"/>
      <c r="AG18" s="10"/>
      <c r="AH18" s="10">
        <v>1</v>
      </c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1"/>
    </row>
    <row r="19" spans="1:49" ht="13.5">
      <c r="A19" s="25" t="s">
        <v>65</v>
      </c>
      <c r="B19" s="13">
        <f aca="true" t="shared" si="4" ref="B19:AW19">SUM(B20:B21)</f>
        <v>676</v>
      </c>
      <c r="C19" s="14">
        <f t="shared" si="4"/>
        <v>328</v>
      </c>
      <c r="D19" s="14">
        <f t="shared" si="4"/>
        <v>21</v>
      </c>
      <c r="E19" s="14">
        <f t="shared" si="4"/>
        <v>19</v>
      </c>
      <c r="F19" s="14">
        <f t="shared" si="4"/>
        <v>10</v>
      </c>
      <c r="G19" s="14">
        <f t="shared" si="4"/>
        <v>61</v>
      </c>
      <c r="H19" s="14">
        <f t="shared" si="4"/>
        <v>4</v>
      </c>
      <c r="I19" s="14">
        <f t="shared" si="4"/>
        <v>0</v>
      </c>
      <c r="J19" s="14">
        <f t="shared" si="4"/>
        <v>3</v>
      </c>
      <c r="K19" s="14">
        <f t="shared" si="4"/>
        <v>9</v>
      </c>
      <c r="L19" s="14">
        <f t="shared" si="4"/>
        <v>28</v>
      </c>
      <c r="M19" s="14">
        <f t="shared" si="4"/>
        <v>1</v>
      </c>
      <c r="N19" s="14">
        <f t="shared" si="4"/>
        <v>2</v>
      </c>
      <c r="O19" s="14">
        <f t="shared" si="4"/>
        <v>3</v>
      </c>
      <c r="P19" s="14">
        <f t="shared" si="4"/>
        <v>0</v>
      </c>
      <c r="Q19" s="14">
        <f t="shared" si="4"/>
        <v>3</v>
      </c>
      <c r="R19" s="14">
        <f t="shared" si="4"/>
        <v>1</v>
      </c>
      <c r="S19" s="14">
        <f t="shared" si="4"/>
        <v>3</v>
      </c>
      <c r="T19" s="14">
        <f t="shared" si="4"/>
        <v>1</v>
      </c>
      <c r="U19" s="14">
        <f t="shared" si="4"/>
        <v>3</v>
      </c>
      <c r="V19" s="14">
        <f t="shared" si="4"/>
        <v>1</v>
      </c>
      <c r="W19" s="14">
        <f t="shared" si="4"/>
        <v>0</v>
      </c>
      <c r="X19" s="14">
        <f t="shared" si="4"/>
        <v>1</v>
      </c>
      <c r="Y19" s="14">
        <f t="shared" si="4"/>
        <v>0</v>
      </c>
      <c r="Z19" s="14">
        <f t="shared" si="4"/>
        <v>4</v>
      </c>
      <c r="AA19" s="14">
        <f t="shared" si="4"/>
        <v>31</v>
      </c>
      <c r="AB19" s="14">
        <f t="shared" si="4"/>
        <v>22</v>
      </c>
      <c r="AC19" s="14">
        <f t="shared" si="4"/>
        <v>12</v>
      </c>
      <c r="AD19" s="14">
        <f t="shared" si="4"/>
        <v>25</v>
      </c>
      <c r="AE19" s="14">
        <f t="shared" si="4"/>
        <v>7</v>
      </c>
      <c r="AF19" s="14">
        <f t="shared" si="4"/>
        <v>8</v>
      </c>
      <c r="AG19" s="14">
        <f t="shared" si="4"/>
        <v>13</v>
      </c>
      <c r="AH19" s="14">
        <f t="shared" si="4"/>
        <v>7</v>
      </c>
      <c r="AI19" s="14">
        <f t="shared" si="4"/>
        <v>11</v>
      </c>
      <c r="AJ19" s="14">
        <f t="shared" si="4"/>
        <v>2</v>
      </c>
      <c r="AK19" s="14">
        <f t="shared" si="4"/>
        <v>0</v>
      </c>
      <c r="AL19" s="14">
        <f t="shared" si="4"/>
        <v>6</v>
      </c>
      <c r="AM19" s="14">
        <f t="shared" si="4"/>
        <v>3</v>
      </c>
      <c r="AN19" s="14">
        <f t="shared" si="4"/>
        <v>1</v>
      </c>
      <c r="AO19" s="14">
        <f t="shared" si="4"/>
        <v>6</v>
      </c>
      <c r="AP19" s="14">
        <f t="shared" si="4"/>
        <v>0</v>
      </c>
      <c r="AQ19" s="14">
        <f t="shared" si="4"/>
        <v>2</v>
      </c>
      <c r="AR19" s="14">
        <f t="shared" si="4"/>
        <v>4</v>
      </c>
      <c r="AS19" s="14">
        <f t="shared" si="4"/>
        <v>4</v>
      </c>
      <c r="AT19" s="14">
        <f t="shared" si="4"/>
        <v>2</v>
      </c>
      <c r="AU19" s="14">
        <f t="shared" si="4"/>
        <v>3</v>
      </c>
      <c r="AV19" s="14">
        <f t="shared" si="4"/>
        <v>1</v>
      </c>
      <c r="AW19" s="15">
        <f t="shared" si="4"/>
        <v>0</v>
      </c>
    </row>
    <row r="20" spans="1:49" ht="13.5">
      <c r="A20" s="16" t="s">
        <v>66</v>
      </c>
      <c r="B20" s="26">
        <f>SUM(C20:AW20)</f>
        <v>592</v>
      </c>
      <c r="C20" s="27">
        <v>286</v>
      </c>
      <c r="D20" s="27">
        <v>21</v>
      </c>
      <c r="E20" s="27">
        <v>19</v>
      </c>
      <c r="F20" s="27">
        <v>5</v>
      </c>
      <c r="G20" s="27">
        <v>57</v>
      </c>
      <c r="H20" s="27">
        <v>3</v>
      </c>
      <c r="I20" s="27"/>
      <c r="J20" s="27">
        <v>3</v>
      </c>
      <c r="K20" s="27"/>
      <c r="L20" s="27">
        <v>28</v>
      </c>
      <c r="M20" s="27">
        <v>1</v>
      </c>
      <c r="N20" s="27">
        <v>1</v>
      </c>
      <c r="O20" s="27"/>
      <c r="P20" s="27"/>
      <c r="Q20" s="27">
        <v>2</v>
      </c>
      <c r="R20" s="27">
        <v>1</v>
      </c>
      <c r="S20" s="27">
        <v>3</v>
      </c>
      <c r="T20" s="27"/>
      <c r="U20" s="27">
        <v>3</v>
      </c>
      <c r="V20" s="27">
        <v>1</v>
      </c>
      <c r="W20" s="27"/>
      <c r="X20" s="27">
        <v>1</v>
      </c>
      <c r="Y20" s="27"/>
      <c r="Z20" s="27">
        <v>4</v>
      </c>
      <c r="AA20" s="27">
        <v>25</v>
      </c>
      <c r="AB20" s="27">
        <v>20</v>
      </c>
      <c r="AC20" s="27">
        <v>12</v>
      </c>
      <c r="AD20" s="27">
        <v>22</v>
      </c>
      <c r="AE20" s="27">
        <v>6</v>
      </c>
      <c r="AF20" s="27">
        <v>7</v>
      </c>
      <c r="AG20" s="27">
        <v>13</v>
      </c>
      <c r="AH20" s="27">
        <v>7</v>
      </c>
      <c r="AI20" s="27">
        <v>9</v>
      </c>
      <c r="AJ20" s="27">
        <v>2</v>
      </c>
      <c r="AK20" s="27"/>
      <c r="AL20" s="27">
        <v>6</v>
      </c>
      <c r="AM20" s="27">
        <v>3</v>
      </c>
      <c r="AN20" s="27">
        <v>1</v>
      </c>
      <c r="AO20" s="27">
        <v>6</v>
      </c>
      <c r="AP20" s="27"/>
      <c r="AQ20" s="27">
        <v>2</v>
      </c>
      <c r="AR20" s="27">
        <v>4</v>
      </c>
      <c r="AS20" s="27">
        <v>4</v>
      </c>
      <c r="AT20" s="27">
        <v>2</v>
      </c>
      <c r="AU20" s="27">
        <v>2</v>
      </c>
      <c r="AV20" s="27"/>
      <c r="AW20" s="28"/>
    </row>
    <row r="21" spans="1:49" ht="13.5">
      <c r="A21" s="20" t="s">
        <v>67</v>
      </c>
      <c r="B21" s="21">
        <f>SUM(C21:AW21)</f>
        <v>84</v>
      </c>
      <c r="C21" s="10">
        <v>42</v>
      </c>
      <c r="D21" s="10"/>
      <c r="E21" s="10"/>
      <c r="F21" s="10">
        <v>5</v>
      </c>
      <c r="G21" s="10">
        <v>4</v>
      </c>
      <c r="H21" s="10">
        <v>1</v>
      </c>
      <c r="I21" s="10"/>
      <c r="J21" s="10"/>
      <c r="K21" s="10">
        <v>9</v>
      </c>
      <c r="L21" s="10"/>
      <c r="M21" s="10"/>
      <c r="N21" s="10">
        <v>1</v>
      </c>
      <c r="O21" s="10">
        <v>3</v>
      </c>
      <c r="P21" s="10"/>
      <c r="Q21" s="10">
        <v>1</v>
      </c>
      <c r="R21" s="10"/>
      <c r="S21" s="10"/>
      <c r="T21" s="10">
        <v>1</v>
      </c>
      <c r="U21" s="10"/>
      <c r="V21" s="10"/>
      <c r="W21" s="10"/>
      <c r="X21" s="10"/>
      <c r="Y21" s="10"/>
      <c r="Z21" s="10"/>
      <c r="AA21" s="10">
        <v>6</v>
      </c>
      <c r="AB21" s="10">
        <v>2</v>
      </c>
      <c r="AC21" s="10"/>
      <c r="AD21" s="10">
        <v>3</v>
      </c>
      <c r="AE21" s="10">
        <v>1</v>
      </c>
      <c r="AF21" s="10">
        <v>1</v>
      </c>
      <c r="AG21" s="10"/>
      <c r="AH21" s="10"/>
      <c r="AI21" s="10">
        <v>2</v>
      </c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>
        <v>1</v>
      </c>
      <c r="AV21" s="10">
        <v>1</v>
      </c>
      <c r="AW21" s="11"/>
    </row>
    <row r="22" spans="1:49" ht="13.5">
      <c r="A22" s="25" t="s">
        <v>68</v>
      </c>
      <c r="B22" s="13">
        <f aca="true" t="shared" si="5" ref="B22:AW22">SUM(B23:B29)</f>
        <v>956</v>
      </c>
      <c r="C22" s="14">
        <f t="shared" si="5"/>
        <v>216</v>
      </c>
      <c r="D22" s="14">
        <f t="shared" si="5"/>
        <v>20</v>
      </c>
      <c r="E22" s="14">
        <f t="shared" si="5"/>
        <v>119</v>
      </c>
      <c r="F22" s="14">
        <f t="shared" si="5"/>
        <v>298</v>
      </c>
      <c r="G22" s="14">
        <f t="shared" si="5"/>
        <v>14</v>
      </c>
      <c r="H22" s="14">
        <f t="shared" si="5"/>
        <v>15</v>
      </c>
      <c r="I22" s="14">
        <f t="shared" si="5"/>
        <v>1</v>
      </c>
      <c r="J22" s="14">
        <f t="shared" si="5"/>
        <v>0</v>
      </c>
      <c r="K22" s="14">
        <f t="shared" si="5"/>
        <v>14</v>
      </c>
      <c r="L22" s="14">
        <f t="shared" si="5"/>
        <v>2</v>
      </c>
      <c r="M22" s="14">
        <f t="shared" si="5"/>
        <v>36</v>
      </c>
      <c r="N22" s="14">
        <f t="shared" si="5"/>
        <v>45</v>
      </c>
      <c r="O22" s="14">
        <f t="shared" si="5"/>
        <v>12</v>
      </c>
      <c r="P22" s="14">
        <f t="shared" si="5"/>
        <v>18</v>
      </c>
      <c r="Q22" s="14">
        <f t="shared" si="5"/>
        <v>21</v>
      </c>
      <c r="R22" s="14">
        <f t="shared" si="5"/>
        <v>13</v>
      </c>
      <c r="S22" s="14">
        <f t="shared" si="5"/>
        <v>16</v>
      </c>
      <c r="T22" s="14">
        <f t="shared" si="5"/>
        <v>6</v>
      </c>
      <c r="U22" s="14">
        <f t="shared" si="5"/>
        <v>6</v>
      </c>
      <c r="V22" s="14">
        <f t="shared" si="5"/>
        <v>13</v>
      </c>
      <c r="W22" s="14">
        <f t="shared" si="5"/>
        <v>2</v>
      </c>
      <c r="X22" s="14">
        <f t="shared" si="5"/>
        <v>3</v>
      </c>
      <c r="Y22" s="14">
        <f t="shared" si="5"/>
        <v>1</v>
      </c>
      <c r="Z22" s="14">
        <f t="shared" si="5"/>
        <v>10</v>
      </c>
      <c r="AA22" s="14">
        <f t="shared" si="5"/>
        <v>4</v>
      </c>
      <c r="AB22" s="14">
        <f t="shared" si="5"/>
        <v>16</v>
      </c>
      <c r="AC22" s="14">
        <f t="shared" si="5"/>
        <v>8</v>
      </c>
      <c r="AD22" s="14">
        <f t="shared" si="5"/>
        <v>5</v>
      </c>
      <c r="AE22" s="14">
        <f t="shared" si="5"/>
        <v>6</v>
      </c>
      <c r="AF22" s="14">
        <f t="shared" si="5"/>
        <v>2</v>
      </c>
      <c r="AG22" s="14">
        <f t="shared" si="5"/>
        <v>2</v>
      </c>
      <c r="AH22" s="14">
        <f t="shared" si="5"/>
        <v>0</v>
      </c>
      <c r="AI22" s="14">
        <f t="shared" si="5"/>
        <v>1</v>
      </c>
      <c r="AJ22" s="14">
        <f t="shared" si="5"/>
        <v>0</v>
      </c>
      <c r="AK22" s="14">
        <f t="shared" si="5"/>
        <v>0</v>
      </c>
      <c r="AL22" s="14">
        <f t="shared" si="5"/>
        <v>1</v>
      </c>
      <c r="AM22" s="14">
        <f t="shared" si="5"/>
        <v>0</v>
      </c>
      <c r="AN22" s="14">
        <f t="shared" si="5"/>
        <v>0</v>
      </c>
      <c r="AO22" s="14">
        <f t="shared" si="5"/>
        <v>0</v>
      </c>
      <c r="AP22" s="14">
        <f t="shared" si="5"/>
        <v>0</v>
      </c>
      <c r="AQ22" s="14">
        <f t="shared" si="5"/>
        <v>0</v>
      </c>
      <c r="AR22" s="14">
        <f t="shared" si="5"/>
        <v>4</v>
      </c>
      <c r="AS22" s="14">
        <f t="shared" si="5"/>
        <v>3</v>
      </c>
      <c r="AT22" s="14">
        <f t="shared" si="5"/>
        <v>0</v>
      </c>
      <c r="AU22" s="14">
        <f t="shared" si="5"/>
        <v>2</v>
      </c>
      <c r="AV22" s="14">
        <f t="shared" si="5"/>
        <v>1</v>
      </c>
      <c r="AW22" s="15">
        <f t="shared" si="5"/>
        <v>0</v>
      </c>
    </row>
    <row r="23" spans="1:49" ht="13.5">
      <c r="A23" s="30" t="s">
        <v>69</v>
      </c>
      <c r="B23" s="26">
        <f aca="true" t="shared" si="6" ref="B23:B29">SUM(C23:AW23)</f>
        <v>361</v>
      </c>
      <c r="C23" s="27">
        <v>83</v>
      </c>
      <c r="D23" s="27">
        <v>9</v>
      </c>
      <c r="E23" s="27">
        <v>50</v>
      </c>
      <c r="F23" s="27">
        <v>125</v>
      </c>
      <c r="G23" s="27">
        <v>5</v>
      </c>
      <c r="H23" s="27">
        <v>2</v>
      </c>
      <c r="I23" s="27">
        <v>1</v>
      </c>
      <c r="J23" s="27"/>
      <c r="K23" s="27">
        <v>5</v>
      </c>
      <c r="L23" s="27">
        <v>2</v>
      </c>
      <c r="M23" s="27"/>
      <c r="N23" s="27">
        <v>34</v>
      </c>
      <c r="O23" s="27">
        <v>1</v>
      </c>
      <c r="P23" s="27">
        <v>3</v>
      </c>
      <c r="Q23" s="27">
        <v>7</v>
      </c>
      <c r="R23" s="27">
        <v>3</v>
      </c>
      <c r="S23" s="27">
        <v>3</v>
      </c>
      <c r="T23" s="27">
        <v>2</v>
      </c>
      <c r="U23" s="27">
        <v>2</v>
      </c>
      <c r="V23" s="27"/>
      <c r="W23" s="27"/>
      <c r="X23" s="27"/>
      <c r="Y23" s="27"/>
      <c r="Z23" s="27">
        <v>4</v>
      </c>
      <c r="AA23" s="27">
        <v>3</v>
      </c>
      <c r="AB23" s="27">
        <v>5</v>
      </c>
      <c r="AC23" s="27">
        <v>2</v>
      </c>
      <c r="AD23" s="27">
        <v>4</v>
      </c>
      <c r="AE23" s="27">
        <v>2</v>
      </c>
      <c r="AF23" s="27">
        <v>1</v>
      </c>
      <c r="AG23" s="27"/>
      <c r="AH23" s="27"/>
      <c r="AI23" s="27">
        <v>1</v>
      </c>
      <c r="AJ23" s="27"/>
      <c r="AK23" s="27"/>
      <c r="AL23" s="27">
        <v>1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>
        <v>1</v>
      </c>
      <c r="AW23" s="28"/>
    </row>
    <row r="24" spans="1:49" ht="13.5">
      <c r="A24" s="30" t="s">
        <v>70</v>
      </c>
      <c r="B24" s="17">
        <f t="shared" si="6"/>
        <v>374</v>
      </c>
      <c r="C24" s="18">
        <v>70</v>
      </c>
      <c r="D24" s="18">
        <v>1</v>
      </c>
      <c r="E24" s="18">
        <v>54</v>
      </c>
      <c r="F24" s="18">
        <v>131</v>
      </c>
      <c r="G24" s="18">
        <v>4</v>
      </c>
      <c r="H24" s="18">
        <v>11</v>
      </c>
      <c r="I24" s="18"/>
      <c r="J24" s="18"/>
      <c r="K24" s="18">
        <v>4</v>
      </c>
      <c r="L24" s="18"/>
      <c r="M24" s="18">
        <v>32</v>
      </c>
      <c r="N24" s="18"/>
      <c r="O24" s="18">
        <v>4</v>
      </c>
      <c r="P24" s="18">
        <v>9</v>
      </c>
      <c r="Q24" s="18">
        <v>2</v>
      </c>
      <c r="R24" s="18">
        <v>5</v>
      </c>
      <c r="S24" s="18">
        <v>6</v>
      </c>
      <c r="T24" s="18">
        <v>4</v>
      </c>
      <c r="U24" s="18">
        <v>2</v>
      </c>
      <c r="V24" s="18">
        <v>7</v>
      </c>
      <c r="W24" s="18">
        <v>1</v>
      </c>
      <c r="X24" s="18">
        <v>2</v>
      </c>
      <c r="Y24" s="18">
        <v>1</v>
      </c>
      <c r="Z24" s="18">
        <v>3</v>
      </c>
      <c r="AA24" s="18"/>
      <c r="AB24" s="18">
        <v>8</v>
      </c>
      <c r="AC24" s="18">
        <v>5</v>
      </c>
      <c r="AD24" s="18"/>
      <c r="AE24" s="18">
        <v>4</v>
      </c>
      <c r="AF24" s="18">
        <v>1</v>
      </c>
      <c r="AG24" s="18">
        <v>1</v>
      </c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>
        <v>2</v>
      </c>
      <c r="AV24" s="18"/>
      <c r="AW24" s="19"/>
    </row>
    <row r="25" spans="1:49" ht="13.5">
      <c r="A25" s="30" t="s">
        <v>71</v>
      </c>
      <c r="B25" s="17">
        <f t="shared" si="6"/>
        <v>63</v>
      </c>
      <c r="C25" s="18">
        <v>15</v>
      </c>
      <c r="D25" s="18">
        <v>6</v>
      </c>
      <c r="E25" s="18"/>
      <c r="F25" s="18">
        <v>11</v>
      </c>
      <c r="G25" s="18">
        <v>3</v>
      </c>
      <c r="H25" s="18"/>
      <c r="I25" s="18"/>
      <c r="J25" s="18"/>
      <c r="K25" s="18"/>
      <c r="L25" s="18"/>
      <c r="M25" s="18">
        <v>1</v>
      </c>
      <c r="N25" s="18">
        <v>7</v>
      </c>
      <c r="O25" s="18"/>
      <c r="P25" s="18">
        <v>5</v>
      </c>
      <c r="Q25" s="18">
        <v>4</v>
      </c>
      <c r="R25" s="18">
        <v>2</v>
      </c>
      <c r="S25" s="18">
        <v>1</v>
      </c>
      <c r="T25" s="18"/>
      <c r="U25" s="18">
        <v>1</v>
      </c>
      <c r="V25" s="18">
        <v>1</v>
      </c>
      <c r="W25" s="18"/>
      <c r="X25" s="18"/>
      <c r="Y25" s="18"/>
      <c r="Z25" s="18">
        <v>1</v>
      </c>
      <c r="AA25" s="18">
        <v>1</v>
      </c>
      <c r="AB25" s="18">
        <v>2</v>
      </c>
      <c r="AC25" s="18"/>
      <c r="AD25" s="18">
        <v>1</v>
      </c>
      <c r="AE25" s="18"/>
      <c r="AF25" s="18"/>
      <c r="AG25" s="18">
        <v>1</v>
      </c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9"/>
    </row>
    <row r="26" spans="1:49" ht="13.5">
      <c r="A26" s="30" t="s">
        <v>72</v>
      </c>
      <c r="B26" s="17">
        <f t="shared" si="6"/>
        <v>62</v>
      </c>
      <c r="C26" s="18">
        <v>13</v>
      </c>
      <c r="D26" s="18">
        <v>1</v>
      </c>
      <c r="E26" s="18">
        <v>8</v>
      </c>
      <c r="F26" s="18">
        <v>12</v>
      </c>
      <c r="G26" s="18"/>
      <c r="H26" s="18">
        <v>1</v>
      </c>
      <c r="I26" s="18"/>
      <c r="J26" s="18"/>
      <c r="K26" s="18"/>
      <c r="L26" s="18"/>
      <c r="M26" s="18">
        <v>1</v>
      </c>
      <c r="N26" s="18">
        <v>1</v>
      </c>
      <c r="O26" s="18">
        <v>5</v>
      </c>
      <c r="P26" s="18"/>
      <c r="Q26" s="18">
        <v>5</v>
      </c>
      <c r="R26" s="18">
        <v>2</v>
      </c>
      <c r="S26" s="18">
        <v>5</v>
      </c>
      <c r="T26" s="18"/>
      <c r="U26" s="18"/>
      <c r="V26" s="18">
        <v>1</v>
      </c>
      <c r="W26" s="18"/>
      <c r="X26" s="18"/>
      <c r="Y26" s="18"/>
      <c r="Z26" s="18">
        <v>1</v>
      </c>
      <c r="AA26" s="18"/>
      <c r="AB26" s="18">
        <v>1</v>
      </c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>
        <v>2</v>
      </c>
      <c r="AS26" s="18">
        <v>3</v>
      </c>
      <c r="AT26" s="18"/>
      <c r="AU26" s="18"/>
      <c r="AV26" s="18"/>
      <c r="AW26" s="19"/>
    </row>
    <row r="27" spans="1:49" ht="13.5">
      <c r="A27" s="30" t="s">
        <v>73</v>
      </c>
      <c r="B27" s="17">
        <f t="shared" si="6"/>
        <v>43</v>
      </c>
      <c r="C27" s="18">
        <v>15</v>
      </c>
      <c r="D27" s="18">
        <v>1</v>
      </c>
      <c r="E27" s="18">
        <v>2</v>
      </c>
      <c r="F27" s="18">
        <v>12</v>
      </c>
      <c r="G27" s="18">
        <v>1</v>
      </c>
      <c r="H27" s="18"/>
      <c r="I27" s="18"/>
      <c r="J27" s="18"/>
      <c r="K27" s="18">
        <v>2</v>
      </c>
      <c r="L27" s="18"/>
      <c r="M27" s="18"/>
      <c r="N27" s="18">
        <v>1</v>
      </c>
      <c r="O27" s="18">
        <v>2</v>
      </c>
      <c r="P27" s="18"/>
      <c r="Q27" s="18"/>
      <c r="R27" s="18">
        <v>1</v>
      </c>
      <c r="S27" s="18"/>
      <c r="T27" s="18"/>
      <c r="U27" s="18"/>
      <c r="V27" s="18">
        <v>3</v>
      </c>
      <c r="W27" s="18"/>
      <c r="X27" s="18">
        <v>1</v>
      </c>
      <c r="Y27" s="18"/>
      <c r="Z27" s="18"/>
      <c r="AA27" s="18"/>
      <c r="AB27" s="18"/>
      <c r="AC27" s="18">
        <v>1</v>
      </c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>
        <v>1</v>
      </c>
      <c r="AS27" s="18"/>
      <c r="AT27" s="18"/>
      <c r="AU27" s="18"/>
      <c r="AV27" s="18"/>
      <c r="AW27" s="19"/>
    </row>
    <row r="28" spans="1:49" ht="13.5">
      <c r="A28" s="30" t="s">
        <v>74</v>
      </c>
      <c r="B28" s="17">
        <f t="shared" si="6"/>
        <v>23</v>
      </c>
      <c r="C28" s="18">
        <v>5</v>
      </c>
      <c r="D28" s="18">
        <v>2</v>
      </c>
      <c r="E28" s="18">
        <v>3</v>
      </c>
      <c r="F28" s="18">
        <v>5</v>
      </c>
      <c r="G28" s="18">
        <v>1</v>
      </c>
      <c r="H28" s="18"/>
      <c r="I28" s="18"/>
      <c r="J28" s="18"/>
      <c r="K28" s="18">
        <v>2</v>
      </c>
      <c r="L28" s="18"/>
      <c r="M28" s="18"/>
      <c r="N28" s="18">
        <v>1</v>
      </c>
      <c r="O28" s="18"/>
      <c r="P28" s="18">
        <v>1</v>
      </c>
      <c r="Q28" s="18">
        <v>1</v>
      </c>
      <c r="R28" s="18"/>
      <c r="S28" s="18">
        <v>1</v>
      </c>
      <c r="T28" s="18"/>
      <c r="U28" s="18"/>
      <c r="V28" s="18">
        <v>1</v>
      </c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9"/>
    </row>
    <row r="29" spans="1:49" ht="13.5">
      <c r="A29" s="46" t="s">
        <v>75</v>
      </c>
      <c r="B29" s="21">
        <f t="shared" si="6"/>
        <v>30</v>
      </c>
      <c r="C29" s="10">
        <v>15</v>
      </c>
      <c r="D29" s="10"/>
      <c r="E29" s="10">
        <v>2</v>
      </c>
      <c r="F29" s="10">
        <v>2</v>
      </c>
      <c r="G29" s="10"/>
      <c r="H29" s="10">
        <v>1</v>
      </c>
      <c r="I29" s="10"/>
      <c r="J29" s="10"/>
      <c r="K29" s="10">
        <v>1</v>
      </c>
      <c r="L29" s="10"/>
      <c r="M29" s="10">
        <v>2</v>
      </c>
      <c r="N29" s="10">
        <v>1</v>
      </c>
      <c r="O29" s="10"/>
      <c r="P29" s="10"/>
      <c r="Q29" s="10">
        <v>2</v>
      </c>
      <c r="R29" s="10"/>
      <c r="S29" s="10"/>
      <c r="T29" s="10"/>
      <c r="U29" s="10">
        <v>1</v>
      </c>
      <c r="V29" s="10"/>
      <c r="W29" s="10">
        <v>1</v>
      </c>
      <c r="X29" s="10"/>
      <c r="Y29" s="10"/>
      <c r="Z29" s="10">
        <v>1</v>
      </c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>
        <v>1</v>
      </c>
      <c r="AS29" s="10"/>
      <c r="AT29" s="10"/>
      <c r="AU29" s="10"/>
      <c r="AV29" s="10"/>
      <c r="AW29" s="11"/>
    </row>
    <row r="30" spans="1:49" ht="13.5">
      <c r="A30" s="39" t="s">
        <v>76</v>
      </c>
      <c r="B30" s="13">
        <f aca="true" t="shared" si="7" ref="B30:AW30">SUM(B31:B36)</f>
        <v>426</v>
      </c>
      <c r="C30" s="14">
        <f t="shared" si="7"/>
        <v>129</v>
      </c>
      <c r="D30" s="14">
        <f t="shared" si="7"/>
        <v>18</v>
      </c>
      <c r="E30" s="14">
        <f t="shared" si="7"/>
        <v>26</v>
      </c>
      <c r="F30" s="14">
        <f t="shared" si="7"/>
        <v>44</v>
      </c>
      <c r="G30" s="14">
        <f t="shared" si="7"/>
        <v>3</v>
      </c>
      <c r="H30" s="14">
        <f t="shared" si="7"/>
        <v>4</v>
      </c>
      <c r="I30" s="14">
        <f t="shared" si="7"/>
        <v>1</v>
      </c>
      <c r="J30" s="14">
        <f t="shared" si="7"/>
        <v>0</v>
      </c>
      <c r="K30" s="14">
        <f t="shared" si="7"/>
        <v>5</v>
      </c>
      <c r="L30" s="14">
        <f t="shared" si="7"/>
        <v>0</v>
      </c>
      <c r="M30" s="14">
        <f t="shared" si="7"/>
        <v>2</v>
      </c>
      <c r="N30" s="14">
        <f t="shared" si="7"/>
        <v>9</v>
      </c>
      <c r="O30" s="14">
        <f t="shared" si="7"/>
        <v>3</v>
      </c>
      <c r="P30" s="14">
        <f t="shared" si="7"/>
        <v>3</v>
      </c>
      <c r="Q30" s="14">
        <f t="shared" si="7"/>
        <v>6</v>
      </c>
      <c r="R30" s="14">
        <f t="shared" si="7"/>
        <v>5</v>
      </c>
      <c r="S30" s="14">
        <f t="shared" si="7"/>
        <v>1</v>
      </c>
      <c r="T30" s="14">
        <f t="shared" si="7"/>
        <v>3</v>
      </c>
      <c r="U30" s="14">
        <f t="shared" si="7"/>
        <v>14</v>
      </c>
      <c r="V30" s="14">
        <f t="shared" si="7"/>
        <v>47</v>
      </c>
      <c r="W30" s="14">
        <f t="shared" si="7"/>
        <v>17</v>
      </c>
      <c r="X30" s="14">
        <f t="shared" si="7"/>
        <v>26</v>
      </c>
      <c r="Y30" s="14">
        <f t="shared" si="7"/>
        <v>19</v>
      </c>
      <c r="Z30" s="14">
        <f t="shared" si="7"/>
        <v>7</v>
      </c>
      <c r="AA30" s="14">
        <f t="shared" si="7"/>
        <v>9</v>
      </c>
      <c r="AB30" s="14">
        <f t="shared" si="7"/>
        <v>7</v>
      </c>
      <c r="AC30" s="14">
        <f t="shared" si="7"/>
        <v>1</v>
      </c>
      <c r="AD30" s="14">
        <f t="shared" si="7"/>
        <v>3</v>
      </c>
      <c r="AE30" s="14">
        <f t="shared" si="7"/>
        <v>1</v>
      </c>
      <c r="AF30" s="14">
        <f t="shared" si="7"/>
        <v>2</v>
      </c>
      <c r="AG30" s="14">
        <f t="shared" si="7"/>
        <v>0</v>
      </c>
      <c r="AH30" s="14">
        <f t="shared" si="7"/>
        <v>1</v>
      </c>
      <c r="AI30" s="14">
        <f t="shared" si="7"/>
        <v>1</v>
      </c>
      <c r="AJ30" s="14">
        <f t="shared" si="7"/>
        <v>0</v>
      </c>
      <c r="AK30" s="14">
        <f t="shared" si="7"/>
        <v>0</v>
      </c>
      <c r="AL30" s="14">
        <f t="shared" si="7"/>
        <v>0</v>
      </c>
      <c r="AM30" s="14">
        <f t="shared" si="7"/>
        <v>0</v>
      </c>
      <c r="AN30" s="14">
        <f t="shared" si="7"/>
        <v>0</v>
      </c>
      <c r="AO30" s="14">
        <f t="shared" si="7"/>
        <v>0</v>
      </c>
      <c r="AP30" s="14">
        <f t="shared" si="7"/>
        <v>0</v>
      </c>
      <c r="AQ30" s="14">
        <f t="shared" si="7"/>
        <v>0</v>
      </c>
      <c r="AR30" s="14">
        <f t="shared" si="7"/>
        <v>1</v>
      </c>
      <c r="AS30" s="14">
        <f t="shared" si="7"/>
        <v>0</v>
      </c>
      <c r="AT30" s="14">
        <f t="shared" si="7"/>
        <v>0</v>
      </c>
      <c r="AU30" s="14">
        <f t="shared" si="7"/>
        <v>3</v>
      </c>
      <c r="AV30" s="14">
        <f t="shared" si="7"/>
        <v>5</v>
      </c>
      <c r="AW30" s="15">
        <f t="shared" si="7"/>
        <v>0</v>
      </c>
    </row>
    <row r="31" spans="1:49" ht="13.5">
      <c r="A31" s="36" t="s">
        <v>77</v>
      </c>
      <c r="B31" s="17">
        <f aca="true" t="shared" si="8" ref="B31:B36">SUM(C31:AW31)</f>
        <v>52</v>
      </c>
      <c r="C31" s="18">
        <v>18</v>
      </c>
      <c r="D31" s="18">
        <v>2</v>
      </c>
      <c r="E31" s="18">
        <v>3</v>
      </c>
      <c r="F31" s="18">
        <v>15</v>
      </c>
      <c r="G31" s="18"/>
      <c r="H31" s="18"/>
      <c r="I31" s="18"/>
      <c r="J31" s="18"/>
      <c r="K31" s="18"/>
      <c r="L31" s="18"/>
      <c r="M31" s="18"/>
      <c r="N31" s="18">
        <v>3</v>
      </c>
      <c r="O31" s="18"/>
      <c r="P31" s="18">
        <v>1</v>
      </c>
      <c r="Q31" s="18"/>
      <c r="R31" s="18"/>
      <c r="S31" s="18"/>
      <c r="T31" s="18"/>
      <c r="U31" s="18">
        <v>1</v>
      </c>
      <c r="V31" s="18"/>
      <c r="W31" s="18">
        <v>1</v>
      </c>
      <c r="X31" s="18">
        <v>2</v>
      </c>
      <c r="Y31" s="18"/>
      <c r="Z31" s="18">
        <v>5</v>
      </c>
      <c r="AA31" s="18"/>
      <c r="AB31" s="18">
        <v>1</v>
      </c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9"/>
    </row>
    <row r="32" spans="1:49" ht="13.5">
      <c r="A32" s="36" t="s">
        <v>78</v>
      </c>
      <c r="B32" s="17">
        <f t="shared" si="8"/>
        <v>108</v>
      </c>
      <c r="C32" s="18">
        <v>31</v>
      </c>
      <c r="D32" s="18">
        <v>3</v>
      </c>
      <c r="E32" s="18">
        <v>5</v>
      </c>
      <c r="F32" s="18">
        <v>14</v>
      </c>
      <c r="G32" s="18"/>
      <c r="H32" s="18">
        <v>1</v>
      </c>
      <c r="I32" s="18"/>
      <c r="J32" s="18"/>
      <c r="K32" s="18"/>
      <c r="L32" s="18"/>
      <c r="M32" s="18">
        <v>1</v>
      </c>
      <c r="N32" s="18">
        <v>1</v>
      </c>
      <c r="O32" s="18">
        <v>1</v>
      </c>
      <c r="P32" s="18">
        <v>1</v>
      </c>
      <c r="Q32" s="18">
        <v>2</v>
      </c>
      <c r="R32" s="18">
        <v>4</v>
      </c>
      <c r="S32" s="18"/>
      <c r="T32" s="18">
        <v>3</v>
      </c>
      <c r="U32" s="18"/>
      <c r="V32" s="18">
        <v>18</v>
      </c>
      <c r="W32" s="18"/>
      <c r="X32" s="18">
        <v>3</v>
      </c>
      <c r="Y32" s="18">
        <v>2</v>
      </c>
      <c r="Z32" s="18">
        <v>1</v>
      </c>
      <c r="AA32" s="18">
        <v>1</v>
      </c>
      <c r="AB32" s="18">
        <v>3</v>
      </c>
      <c r="AC32" s="18">
        <v>1</v>
      </c>
      <c r="AD32" s="18">
        <v>1</v>
      </c>
      <c r="AE32" s="18">
        <v>1</v>
      </c>
      <c r="AF32" s="18">
        <v>1</v>
      </c>
      <c r="AG32" s="18"/>
      <c r="AH32" s="18"/>
      <c r="AI32" s="18">
        <v>1</v>
      </c>
      <c r="AJ32" s="18"/>
      <c r="AK32" s="18"/>
      <c r="AL32" s="18"/>
      <c r="AM32" s="18"/>
      <c r="AN32" s="18"/>
      <c r="AO32" s="18"/>
      <c r="AP32" s="18"/>
      <c r="AQ32" s="18"/>
      <c r="AR32" s="18">
        <v>1</v>
      </c>
      <c r="AS32" s="18"/>
      <c r="AT32" s="18"/>
      <c r="AU32" s="18">
        <v>2</v>
      </c>
      <c r="AV32" s="18">
        <v>5</v>
      </c>
      <c r="AW32" s="19"/>
    </row>
    <row r="33" spans="1:49" ht="13.5">
      <c r="A33" s="36" t="s">
        <v>79</v>
      </c>
      <c r="B33" s="17">
        <f t="shared" si="8"/>
        <v>90</v>
      </c>
      <c r="C33" s="18">
        <v>37</v>
      </c>
      <c r="D33" s="18">
        <v>7</v>
      </c>
      <c r="E33" s="18">
        <v>5</v>
      </c>
      <c r="F33" s="18">
        <v>6</v>
      </c>
      <c r="G33" s="18"/>
      <c r="H33" s="18">
        <v>1</v>
      </c>
      <c r="I33" s="18">
        <v>1</v>
      </c>
      <c r="J33" s="18"/>
      <c r="K33" s="18"/>
      <c r="L33" s="18"/>
      <c r="M33" s="18">
        <v>1</v>
      </c>
      <c r="N33" s="18">
        <v>2</v>
      </c>
      <c r="O33" s="18"/>
      <c r="P33" s="18"/>
      <c r="Q33" s="18">
        <v>3</v>
      </c>
      <c r="R33" s="18"/>
      <c r="S33" s="18"/>
      <c r="T33" s="18"/>
      <c r="U33" s="18">
        <v>4</v>
      </c>
      <c r="V33" s="18"/>
      <c r="W33" s="18">
        <v>9</v>
      </c>
      <c r="X33" s="18">
        <v>1</v>
      </c>
      <c r="Y33" s="18">
        <v>5</v>
      </c>
      <c r="Z33" s="18">
        <v>1</v>
      </c>
      <c r="AA33" s="18">
        <v>5</v>
      </c>
      <c r="AB33" s="18">
        <v>1</v>
      </c>
      <c r="AC33" s="18"/>
      <c r="AD33" s="18">
        <v>1</v>
      </c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9"/>
    </row>
    <row r="34" spans="1:49" ht="13.5">
      <c r="A34" s="36" t="s">
        <v>80</v>
      </c>
      <c r="B34" s="17">
        <f t="shared" si="8"/>
        <v>123</v>
      </c>
      <c r="C34" s="18">
        <v>26</v>
      </c>
      <c r="D34" s="18">
        <v>6</v>
      </c>
      <c r="E34" s="18">
        <v>8</v>
      </c>
      <c r="F34" s="18">
        <v>3</v>
      </c>
      <c r="G34" s="18">
        <v>2</v>
      </c>
      <c r="H34" s="18">
        <v>2</v>
      </c>
      <c r="I34" s="18"/>
      <c r="J34" s="18"/>
      <c r="K34" s="18">
        <v>3</v>
      </c>
      <c r="L34" s="18"/>
      <c r="M34" s="18"/>
      <c r="N34" s="18">
        <v>3</v>
      </c>
      <c r="O34" s="18">
        <v>2</v>
      </c>
      <c r="P34" s="18">
        <v>1</v>
      </c>
      <c r="Q34" s="18">
        <v>1</v>
      </c>
      <c r="R34" s="18">
        <v>1</v>
      </c>
      <c r="S34" s="18">
        <v>1</v>
      </c>
      <c r="T34" s="18"/>
      <c r="U34" s="18">
        <v>8</v>
      </c>
      <c r="V34" s="18">
        <v>22</v>
      </c>
      <c r="W34" s="18"/>
      <c r="X34" s="18">
        <v>17</v>
      </c>
      <c r="Y34" s="18">
        <v>12</v>
      </c>
      <c r="Z34" s="18"/>
      <c r="AA34" s="18"/>
      <c r="AB34" s="18">
        <v>2</v>
      </c>
      <c r="AC34" s="18"/>
      <c r="AD34" s="18"/>
      <c r="AE34" s="18"/>
      <c r="AF34" s="18">
        <v>1</v>
      </c>
      <c r="AG34" s="18"/>
      <c r="AH34" s="18">
        <v>1</v>
      </c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>
        <v>1</v>
      </c>
      <c r="AV34" s="18"/>
      <c r="AW34" s="19"/>
    </row>
    <row r="35" spans="1:49" ht="13.5">
      <c r="A35" s="36" t="s">
        <v>81</v>
      </c>
      <c r="B35" s="17">
        <f t="shared" si="8"/>
        <v>22</v>
      </c>
      <c r="C35" s="18">
        <v>9</v>
      </c>
      <c r="D35" s="18"/>
      <c r="E35" s="18">
        <v>1</v>
      </c>
      <c r="F35" s="18">
        <v>5</v>
      </c>
      <c r="G35" s="18"/>
      <c r="H35" s="18"/>
      <c r="I35" s="18"/>
      <c r="J35" s="18"/>
      <c r="K35" s="18">
        <v>2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>
        <v>3</v>
      </c>
      <c r="W35" s="18">
        <v>2</v>
      </c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9"/>
    </row>
    <row r="36" spans="1:49" ht="13.5">
      <c r="A36" s="36" t="s">
        <v>82</v>
      </c>
      <c r="B36" s="17">
        <f t="shared" si="8"/>
        <v>31</v>
      </c>
      <c r="C36" s="18">
        <v>8</v>
      </c>
      <c r="D36" s="18"/>
      <c r="E36" s="18">
        <v>4</v>
      </c>
      <c r="F36" s="18">
        <v>1</v>
      </c>
      <c r="G36" s="18">
        <v>1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>
        <v>1</v>
      </c>
      <c r="V36" s="18">
        <v>4</v>
      </c>
      <c r="W36" s="18">
        <v>5</v>
      </c>
      <c r="X36" s="18">
        <v>3</v>
      </c>
      <c r="Y36" s="18"/>
      <c r="Z36" s="18"/>
      <c r="AA36" s="18">
        <v>3</v>
      </c>
      <c r="AB36" s="18"/>
      <c r="AC36" s="18"/>
      <c r="AD36" s="18">
        <v>1</v>
      </c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9"/>
    </row>
    <row r="37" spans="1:49" ht="13.5">
      <c r="A37" s="39" t="s">
        <v>83</v>
      </c>
      <c r="B37" s="13">
        <f aca="true" t="shared" si="9" ref="B37:AW37">SUM(B38:B44)</f>
        <v>3188</v>
      </c>
      <c r="C37" s="14">
        <f t="shared" si="9"/>
        <v>1150</v>
      </c>
      <c r="D37" s="14">
        <f t="shared" si="9"/>
        <v>424</v>
      </c>
      <c r="E37" s="14">
        <f t="shared" si="9"/>
        <v>103</v>
      </c>
      <c r="F37" s="14">
        <f t="shared" si="9"/>
        <v>70</v>
      </c>
      <c r="G37" s="14">
        <f t="shared" si="9"/>
        <v>145</v>
      </c>
      <c r="H37" s="14">
        <f t="shared" si="9"/>
        <v>16</v>
      </c>
      <c r="I37" s="14">
        <f t="shared" si="9"/>
        <v>2</v>
      </c>
      <c r="J37" s="14">
        <f t="shared" si="9"/>
        <v>8</v>
      </c>
      <c r="K37" s="14">
        <f t="shared" si="9"/>
        <v>89</v>
      </c>
      <c r="L37" s="14">
        <f t="shared" si="9"/>
        <v>9</v>
      </c>
      <c r="M37" s="14">
        <f t="shared" si="9"/>
        <v>16</v>
      </c>
      <c r="N37" s="14">
        <f t="shared" si="9"/>
        <v>14</v>
      </c>
      <c r="O37" s="14">
        <f t="shared" si="9"/>
        <v>3</v>
      </c>
      <c r="P37" s="14">
        <f t="shared" si="9"/>
        <v>5</v>
      </c>
      <c r="Q37" s="14">
        <f t="shared" si="9"/>
        <v>3</v>
      </c>
      <c r="R37" s="14">
        <f t="shared" si="9"/>
        <v>2</v>
      </c>
      <c r="S37" s="14">
        <f t="shared" si="9"/>
        <v>6</v>
      </c>
      <c r="T37" s="14">
        <f t="shared" si="9"/>
        <v>4</v>
      </c>
      <c r="U37" s="14">
        <f t="shared" si="9"/>
        <v>8</v>
      </c>
      <c r="V37" s="14">
        <f t="shared" si="9"/>
        <v>9</v>
      </c>
      <c r="W37" s="14">
        <f t="shared" si="9"/>
        <v>7</v>
      </c>
      <c r="X37" s="14">
        <f t="shared" si="9"/>
        <v>1</v>
      </c>
      <c r="Y37" s="14">
        <f t="shared" si="9"/>
        <v>0</v>
      </c>
      <c r="Z37" s="14">
        <f t="shared" si="9"/>
        <v>131</v>
      </c>
      <c r="AA37" s="14">
        <f t="shared" si="9"/>
        <v>187</v>
      </c>
      <c r="AB37" s="14">
        <f t="shared" si="9"/>
        <v>229</v>
      </c>
      <c r="AC37" s="14">
        <f t="shared" si="9"/>
        <v>142</v>
      </c>
      <c r="AD37" s="14">
        <f t="shared" si="9"/>
        <v>85</v>
      </c>
      <c r="AE37" s="14">
        <f t="shared" si="9"/>
        <v>51</v>
      </c>
      <c r="AF37" s="14">
        <f t="shared" si="9"/>
        <v>33</v>
      </c>
      <c r="AG37" s="14">
        <f t="shared" si="9"/>
        <v>57</v>
      </c>
      <c r="AH37" s="14">
        <f t="shared" si="9"/>
        <v>34</v>
      </c>
      <c r="AI37" s="14">
        <f t="shared" si="9"/>
        <v>39</v>
      </c>
      <c r="AJ37" s="14">
        <f t="shared" si="9"/>
        <v>17</v>
      </c>
      <c r="AK37" s="14">
        <f t="shared" si="9"/>
        <v>6</v>
      </c>
      <c r="AL37" s="14">
        <f t="shared" si="9"/>
        <v>8</v>
      </c>
      <c r="AM37" s="14">
        <f t="shared" si="9"/>
        <v>6</v>
      </c>
      <c r="AN37" s="14">
        <f t="shared" si="9"/>
        <v>3</v>
      </c>
      <c r="AO37" s="14">
        <f t="shared" si="9"/>
        <v>2</v>
      </c>
      <c r="AP37" s="14">
        <f t="shared" si="9"/>
        <v>5</v>
      </c>
      <c r="AQ37" s="14">
        <f t="shared" si="9"/>
        <v>4</v>
      </c>
      <c r="AR37" s="14">
        <f t="shared" si="9"/>
        <v>13</v>
      </c>
      <c r="AS37" s="14">
        <f t="shared" si="9"/>
        <v>7</v>
      </c>
      <c r="AT37" s="14">
        <f t="shared" si="9"/>
        <v>11</v>
      </c>
      <c r="AU37" s="14">
        <f t="shared" si="9"/>
        <v>14</v>
      </c>
      <c r="AV37" s="14">
        <f t="shared" si="9"/>
        <v>1</v>
      </c>
      <c r="AW37" s="15">
        <f t="shared" si="9"/>
        <v>9</v>
      </c>
    </row>
    <row r="38" spans="1:49" ht="13.5">
      <c r="A38" s="36" t="s">
        <v>84</v>
      </c>
      <c r="B38" s="17">
        <f aca="true" t="shared" si="10" ref="B38:B44">SUM(C38:AW38)</f>
        <v>440</v>
      </c>
      <c r="C38" s="18">
        <v>162</v>
      </c>
      <c r="D38" s="18">
        <v>90</v>
      </c>
      <c r="E38" s="18">
        <v>23</v>
      </c>
      <c r="F38" s="18">
        <v>18</v>
      </c>
      <c r="G38" s="18">
        <v>8</v>
      </c>
      <c r="H38" s="18">
        <v>2</v>
      </c>
      <c r="I38" s="18">
        <v>1</v>
      </c>
      <c r="J38" s="18">
        <v>4</v>
      </c>
      <c r="K38" s="18">
        <v>4</v>
      </c>
      <c r="L38" s="18">
        <v>1</v>
      </c>
      <c r="M38" s="18">
        <v>5</v>
      </c>
      <c r="N38" s="18">
        <v>4</v>
      </c>
      <c r="O38" s="18"/>
      <c r="P38" s="18">
        <v>1</v>
      </c>
      <c r="Q38" s="18">
        <v>1</v>
      </c>
      <c r="R38" s="18">
        <v>1</v>
      </c>
      <c r="S38" s="18">
        <v>2</v>
      </c>
      <c r="T38" s="18">
        <v>1</v>
      </c>
      <c r="U38" s="18">
        <v>1</v>
      </c>
      <c r="V38" s="18">
        <v>1</v>
      </c>
      <c r="W38" s="18">
        <v>1</v>
      </c>
      <c r="X38" s="18"/>
      <c r="Y38" s="18"/>
      <c r="Z38" s="18"/>
      <c r="AA38" s="18">
        <v>50</v>
      </c>
      <c r="AB38" s="18">
        <v>19</v>
      </c>
      <c r="AC38" s="18">
        <v>17</v>
      </c>
      <c r="AD38" s="18">
        <v>3</v>
      </c>
      <c r="AE38" s="18">
        <v>4</v>
      </c>
      <c r="AF38" s="18">
        <v>1</v>
      </c>
      <c r="AG38" s="18">
        <v>3</v>
      </c>
      <c r="AH38" s="18">
        <v>3</v>
      </c>
      <c r="AI38" s="18">
        <v>1</v>
      </c>
      <c r="AJ38" s="18">
        <v>1</v>
      </c>
      <c r="AK38" s="18"/>
      <c r="AL38" s="18"/>
      <c r="AM38" s="18">
        <v>1</v>
      </c>
      <c r="AN38" s="18"/>
      <c r="AO38" s="18"/>
      <c r="AP38" s="18">
        <v>1</v>
      </c>
      <c r="AQ38" s="18"/>
      <c r="AR38" s="18"/>
      <c r="AS38" s="18"/>
      <c r="AT38" s="18">
        <v>2</v>
      </c>
      <c r="AU38" s="18">
        <v>2</v>
      </c>
      <c r="AV38" s="18"/>
      <c r="AW38" s="19">
        <v>1</v>
      </c>
    </row>
    <row r="39" spans="1:49" ht="13.5">
      <c r="A39" s="36" t="s">
        <v>85</v>
      </c>
      <c r="B39" s="17">
        <f t="shared" si="10"/>
        <v>753</v>
      </c>
      <c r="C39" s="18">
        <v>329</v>
      </c>
      <c r="D39" s="18">
        <v>126</v>
      </c>
      <c r="E39" s="18">
        <v>21</v>
      </c>
      <c r="F39" s="18">
        <v>14</v>
      </c>
      <c r="G39" s="18">
        <v>20</v>
      </c>
      <c r="H39" s="18">
        <v>6</v>
      </c>
      <c r="I39" s="18"/>
      <c r="J39" s="18">
        <v>3</v>
      </c>
      <c r="K39" s="18">
        <v>21</v>
      </c>
      <c r="L39" s="18"/>
      <c r="M39" s="18">
        <v>2</v>
      </c>
      <c r="N39" s="18">
        <v>2</v>
      </c>
      <c r="O39" s="18"/>
      <c r="P39" s="18"/>
      <c r="Q39" s="18">
        <v>2</v>
      </c>
      <c r="R39" s="18">
        <v>1</v>
      </c>
      <c r="S39" s="18"/>
      <c r="T39" s="18">
        <v>1</v>
      </c>
      <c r="U39" s="18">
        <v>3</v>
      </c>
      <c r="V39" s="18">
        <v>2</v>
      </c>
      <c r="W39" s="18"/>
      <c r="X39" s="18">
        <v>1</v>
      </c>
      <c r="Y39" s="18"/>
      <c r="Z39" s="18">
        <v>55</v>
      </c>
      <c r="AA39" s="18"/>
      <c r="AB39" s="18">
        <v>82</v>
      </c>
      <c r="AC39" s="18">
        <v>18</v>
      </c>
      <c r="AD39" s="18">
        <v>9</v>
      </c>
      <c r="AE39" s="18">
        <v>3</v>
      </c>
      <c r="AF39" s="18">
        <v>8</v>
      </c>
      <c r="AG39" s="18">
        <v>2</v>
      </c>
      <c r="AH39" s="18">
        <v>2</v>
      </c>
      <c r="AI39" s="18">
        <v>5</v>
      </c>
      <c r="AJ39" s="18"/>
      <c r="AK39" s="18"/>
      <c r="AL39" s="18">
        <v>1</v>
      </c>
      <c r="AM39" s="18"/>
      <c r="AN39" s="18">
        <v>1</v>
      </c>
      <c r="AO39" s="18"/>
      <c r="AP39" s="18"/>
      <c r="AQ39" s="18">
        <v>1</v>
      </c>
      <c r="AR39" s="18">
        <v>4</v>
      </c>
      <c r="AS39" s="18"/>
      <c r="AT39" s="18">
        <v>2</v>
      </c>
      <c r="AU39" s="18">
        <v>4</v>
      </c>
      <c r="AV39" s="18"/>
      <c r="AW39" s="19">
        <v>2</v>
      </c>
    </row>
    <row r="40" spans="1:49" ht="13.5">
      <c r="A40" s="36" t="s">
        <v>86</v>
      </c>
      <c r="B40" s="17">
        <f t="shared" si="10"/>
        <v>1020</v>
      </c>
      <c r="C40" s="18">
        <v>392</v>
      </c>
      <c r="D40" s="18">
        <v>124</v>
      </c>
      <c r="E40" s="18">
        <v>34</v>
      </c>
      <c r="F40" s="18">
        <v>19</v>
      </c>
      <c r="G40" s="18">
        <v>27</v>
      </c>
      <c r="H40" s="18">
        <v>7</v>
      </c>
      <c r="I40" s="18"/>
      <c r="J40" s="18"/>
      <c r="K40" s="18">
        <v>27</v>
      </c>
      <c r="L40" s="18">
        <v>4</v>
      </c>
      <c r="M40" s="18">
        <v>7</v>
      </c>
      <c r="N40" s="18">
        <v>6</v>
      </c>
      <c r="O40" s="18">
        <v>1</v>
      </c>
      <c r="P40" s="18">
        <v>3</v>
      </c>
      <c r="Q40" s="18"/>
      <c r="R40" s="18"/>
      <c r="S40" s="18">
        <v>1</v>
      </c>
      <c r="T40" s="18">
        <v>2</v>
      </c>
      <c r="U40" s="18">
        <v>2</v>
      </c>
      <c r="V40" s="18">
        <v>1</v>
      </c>
      <c r="W40" s="18">
        <v>3</v>
      </c>
      <c r="X40" s="18"/>
      <c r="Y40" s="18"/>
      <c r="Z40" s="18">
        <v>60</v>
      </c>
      <c r="AA40" s="18">
        <v>103</v>
      </c>
      <c r="AB40" s="18"/>
      <c r="AC40" s="18">
        <v>72</v>
      </c>
      <c r="AD40" s="18">
        <v>28</v>
      </c>
      <c r="AE40" s="18">
        <v>17</v>
      </c>
      <c r="AF40" s="18">
        <v>11</v>
      </c>
      <c r="AG40" s="18">
        <v>15</v>
      </c>
      <c r="AH40" s="18">
        <v>7</v>
      </c>
      <c r="AI40" s="18">
        <v>12</v>
      </c>
      <c r="AJ40" s="18">
        <v>7</v>
      </c>
      <c r="AK40" s="18">
        <v>1</v>
      </c>
      <c r="AL40" s="18">
        <v>7</v>
      </c>
      <c r="AM40" s="18">
        <v>2</v>
      </c>
      <c r="AN40" s="18">
        <v>2</v>
      </c>
      <c r="AO40" s="18">
        <v>2</v>
      </c>
      <c r="AP40" s="18">
        <v>1</v>
      </c>
      <c r="AQ40" s="18">
        <v>2</v>
      </c>
      <c r="AR40" s="18">
        <v>3</v>
      </c>
      <c r="AS40" s="18">
        <v>3</v>
      </c>
      <c r="AT40" s="18"/>
      <c r="AU40" s="18">
        <v>4</v>
      </c>
      <c r="AV40" s="18">
        <v>1</v>
      </c>
      <c r="AW40" s="19"/>
    </row>
    <row r="41" spans="1:49" ht="13.5">
      <c r="A41" s="36" t="s">
        <v>87</v>
      </c>
      <c r="B41" s="17">
        <f t="shared" si="10"/>
        <v>292</v>
      </c>
      <c r="C41" s="18">
        <v>92</v>
      </c>
      <c r="D41" s="18">
        <v>30</v>
      </c>
      <c r="E41" s="18">
        <v>11</v>
      </c>
      <c r="F41" s="18">
        <v>9</v>
      </c>
      <c r="G41" s="18">
        <v>13</v>
      </c>
      <c r="H41" s="18"/>
      <c r="I41" s="18"/>
      <c r="J41" s="18"/>
      <c r="K41" s="18">
        <v>5</v>
      </c>
      <c r="L41" s="18"/>
      <c r="M41" s="18">
        <v>1</v>
      </c>
      <c r="N41" s="18"/>
      <c r="O41" s="18"/>
      <c r="P41" s="18">
        <v>1</v>
      </c>
      <c r="Q41" s="18"/>
      <c r="R41" s="18"/>
      <c r="S41" s="18">
        <v>3</v>
      </c>
      <c r="T41" s="18"/>
      <c r="U41" s="18">
        <v>1</v>
      </c>
      <c r="V41" s="18"/>
      <c r="W41" s="18">
        <v>2</v>
      </c>
      <c r="X41" s="18"/>
      <c r="Y41" s="18"/>
      <c r="Z41" s="18">
        <v>5</v>
      </c>
      <c r="AA41" s="18">
        <v>15</v>
      </c>
      <c r="AB41" s="18">
        <v>64</v>
      </c>
      <c r="AC41" s="18"/>
      <c r="AD41" s="18">
        <v>16</v>
      </c>
      <c r="AE41" s="18">
        <v>5</v>
      </c>
      <c r="AF41" s="18">
        <v>2</v>
      </c>
      <c r="AG41" s="18">
        <v>5</v>
      </c>
      <c r="AH41" s="18">
        <v>4</v>
      </c>
      <c r="AI41" s="18">
        <v>3</v>
      </c>
      <c r="AJ41" s="18">
        <v>1</v>
      </c>
      <c r="AK41" s="18"/>
      <c r="AL41" s="18"/>
      <c r="AM41" s="18">
        <v>1</v>
      </c>
      <c r="AN41" s="18"/>
      <c r="AO41" s="18"/>
      <c r="AP41" s="18">
        <v>1</v>
      </c>
      <c r="AQ41" s="18"/>
      <c r="AR41" s="18">
        <v>1</v>
      </c>
      <c r="AS41" s="18">
        <v>1</v>
      </c>
      <c r="AT41" s="18"/>
      <c r="AU41" s="18"/>
      <c r="AV41" s="18"/>
      <c r="AW41" s="19"/>
    </row>
    <row r="42" spans="1:49" ht="13.5">
      <c r="A42" s="36" t="s">
        <v>88</v>
      </c>
      <c r="B42" s="17">
        <f t="shared" si="10"/>
        <v>326</v>
      </c>
      <c r="C42" s="18">
        <v>89</v>
      </c>
      <c r="D42" s="18">
        <v>23</v>
      </c>
      <c r="E42" s="18">
        <v>6</v>
      </c>
      <c r="F42" s="18">
        <v>6</v>
      </c>
      <c r="G42" s="18">
        <v>19</v>
      </c>
      <c r="H42" s="18">
        <v>1</v>
      </c>
      <c r="I42" s="18"/>
      <c r="J42" s="18">
        <v>1</v>
      </c>
      <c r="K42" s="18">
        <v>18</v>
      </c>
      <c r="L42" s="18">
        <v>2</v>
      </c>
      <c r="M42" s="18"/>
      <c r="N42" s="18">
        <v>2</v>
      </c>
      <c r="O42" s="18"/>
      <c r="P42" s="18"/>
      <c r="Q42" s="18"/>
      <c r="R42" s="18"/>
      <c r="S42" s="18"/>
      <c r="T42" s="18"/>
      <c r="U42" s="18">
        <v>1</v>
      </c>
      <c r="V42" s="18">
        <v>5</v>
      </c>
      <c r="W42" s="18"/>
      <c r="X42" s="18"/>
      <c r="Y42" s="18"/>
      <c r="Z42" s="18">
        <v>4</v>
      </c>
      <c r="AA42" s="18">
        <v>15</v>
      </c>
      <c r="AB42" s="18">
        <v>53</v>
      </c>
      <c r="AC42" s="18">
        <v>27</v>
      </c>
      <c r="AD42" s="18"/>
      <c r="AE42" s="18">
        <v>18</v>
      </c>
      <c r="AF42" s="18">
        <v>4</v>
      </c>
      <c r="AG42" s="18">
        <v>7</v>
      </c>
      <c r="AH42" s="18">
        <v>4</v>
      </c>
      <c r="AI42" s="18">
        <v>4</v>
      </c>
      <c r="AJ42" s="18">
        <v>4</v>
      </c>
      <c r="AK42" s="18"/>
      <c r="AL42" s="18"/>
      <c r="AM42" s="18">
        <v>1</v>
      </c>
      <c r="AN42" s="18"/>
      <c r="AO42" s="18"/>
      <c r="AP42" s="18"/>
      <c r="AQ42" s="18"/>
      <c r="AR42" s="18"/>
      <c r="AS42" s="18">
        <v>1</v>
      </c>
      <c r="AT42" s="18">
        <v>3</v>
      </c>
      <c r="AU42" s="18">
        <v>2</v>
      </c>
      <c r="AV42" s="18"/>
      <c r="AW42" s="19">
        <v>6</v>
      </c>
    </row>
    <row r="43" spans="1:49" ht="13.5">
      <c r="A43" s="36" t="s">
        <v>89</v>
      </c>
      <c r="B43" s="17">
        <f t="shared" si="10"/>
        <v>181</v>
      </c>
      <c r="C43" s="18">
        <v>45</v>
      </c>
      <c r="D43" s="18">
        <v>12</v>
      </c>
      <c r="E43" s="18">
        <v>3</v>
      </c>
      <c r="F43" s="18">
        <v>3</v>
      </c>
      <c r="G43" s="18">
        <v>28</v>
      </c>
      <c r="H43" s="18"/>
      <c r="I43" s="18">
        <v>1</v>
      </c>
      <c r="J43" s="18"/>
      <c r="K43" s="18">
        <v>10</v>
      </c>
      <c r="L43" s="18">
        <v>1</v>
      </c>
      <c r="M43" s="18"/>
      <c r="N43" s="18"/>
      <c r="O43" s="18">
        <v>2</v>
      </c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>
        <v>1</v>
      </c>
      <c r="AA43" s="18">
        <v>4</v>
      </c>
      <c r="AB43" s="18">
        <v>5</v>
      </c>
      <c r="AC43" s="18">
        <v>8</v>
      </c>
      <c r="AD43" s="18">
        <v>18</v>
      </c>
      <c r="AE43" s="18"/>
      <c r="AF43" s="18">
        <v>7</v>
      </c>
      <c r="AG43" s="18">
        <v>10</v>
      </c>
      <c r="AH43" s="18">
        <v>8</v>
      </c>
      <c r="AI43" s="18">
        <v>6</v>
      </c>
      <c r="AJ43" s="18">
        <v>2</v>
      </c>
      <c r="AK43" s="18">
        <v>2</v>
      </c>
      <c r="AL43" s="18"/>
      <c r="AM43" s="18"/>
      <c r="AN43" s="18"/>
      <c r="AO43" s="18"/>
      <c r="AP43" s="18"/>
      <c r="AQ43" s="18"/>
      <c r="AR43" s="18">
        <v>2</v>
      </c>
      <c r="AS43" s="18"/>
      <c r="AT43" s="18">
        <v>3</v>
      </c>
      <c r="AU43" s="18"/>
      <c r="AV43" s="18"/>
      <c r="AW43" s="19"/>
    </row>
    <row r="44" spans="1:53" s="4" customFormat="1" ht="12.75" customHeight="1">
      <c r="A44" s="37" t="s">
        <v>90</v>
      </c>
      <c r="B44" s="38">
        <f t="shared" si="10"/>
        <v>176</v>
      </c>
      <c r="C44" s="32">
        <v>41</v>
      </c>
      <c r="D44" s="32">
        <v>19</v>
      </c>
      <c r="E44" s="32">
        <v>5</v>
      </c>
      <c r="F44" s="32">
        <v>1</v>
      </c>
      <c r="G44" s="32">
        <v>30</v>
      </c>
      <c r="H44" s="32"/>
      <c r="I44" s="32"/>
      <c r="J44" s="32"/>
      <c r="K44" s="32">
        <v>4</v>
      </c>
      <c r="L44" s="32">
        <v>1</v>
      </c>
      <c r="M44" s="32">
        <v>1</v>
      </c>
      <c r="N44" s="32"/>
      <c r="O44" s="32"/>
      <c r="P44" s="32"/>
      <c r="Q44" s="32"/>
      <c r="R44" s="32"/>
      <c r="S44" s="32"/>
      <c r="T44" s="32"/>
      <c r="U44" s="32"/>
      <c r="V44" s="32"/>
      <c r="W44" s="32">
        <v>1</v>
      </c>
      <c r="X44" s="32"/>
      <c r="Y44" s="32"/>
      <c r="Z44" s="32">
        <v>6</v>
      </c>
      <c r="AA44" s="32"/>
      <c r="AB44" s="32">
        <v>6</v>
      </c>
      <c r="AC44" s="32"/>
      <c r="AD44" s="32">
        <v>11</v>
      </c>
      <c r="AE44" s="32">
        <v>4</v>
      </c>
      <c r="AF44" s="32"/>
      <c r="AG44" s="32">
        <v>15</v>
      </c>
      <c r="AH44" s="32">
        <v>6</v>
      </c>
      <c r="AI44" s="32">
        <v>8</v>
      </c>
      <c r="AJ44" s="32">
        <v>2</v>
      </c>
      <c r="AK44" s="32">
        <v>3</v>
      </c>
      <c r="AL44" s="32"/>
      <c r="AM44" s="32">
        <v>1</v>
      </c>
      <c r="AN44" s="32"/>
      <c r="AO44" s="32"/>
      <c r="AP44" s="32">
        <v>2</v>
      </c>
      <c r="AQ44" s="32">
        <v>1</v>
      </c>
      <c r="AR44" s="32">
        <v>3</v>
      </c>
      <c r="AS44" s="32">
        <v>2</v>
      </c>
      <c r="AT44" s="32">
        <v>1</v>
      </c>
      <c r="AU44" s="32">
        <v>2</v>
      </c>
      <c r="AV44" s="32"/>
      <c r="AW44" s="33"/>
      <c r="AX44" s="45"/>
      <c r="AY44" s="45"/>
      <c r="AZ44" s="45"/>
      <c r="BA44" s="45"/>
    </row>
    <row r="45" spans="1:49" ht="13.5">
      <c r="A45" s="39" t="s">
        <v>91</v>
      </c>
      <c r="B45" s="13">
        <f aca="true" t="shared" si="11" ref="B45:AW45">SUM(B46:B47)</f>
        <v>366</v>
      </c>
      <c r="C45" s="14">
        <f t="shared" si="11"/>
        <v>69</v>
      </c>
      <c r="D45" s="14">
        <f t="shared" si="11"/>
        <v>10</v>
      </c>
      <c r="E45" s="14">
        <f t="shared" si="11"/>
        <v>5</v>
      </c>
      <c r="F45" s="14">
        <f t="shared" si="11"/>
        <v>5</v>
      </c>
      <c r="G45" s="14">
        <f t="shared" si="11"/>
        <v>75</v>
      </c>
      <c r="H45" s="14">
        <f t="shared" si="11"/>
        <v>0</v>
      </c>
      <c r="I45" s="14">
        <f t="shared" si="11"/>
        <v>0</v>
      </c>
      <c r="J45" s="14">
        <f t="shared" si="11"/>
        <v>0</v>
      </c>
      <c r="K45" s="14">
        <f t="shared" si="11"/>
        <v>10</v>
      </c>
      <c r="L45" s="14">
        <f t="shared" si="11"/>
        <v>0</v>
      </c>
      <c r="M45" s="14">
        <f t="shared" si="11"/>
        <v>2</v>
      </c>
      <c r="N45" s="14">
        <f t="shared" si="11"/>
        <v>2</v>
      </c>
      <c r="O45" s="14">
        <f t="shared" si="11"/>
        <v>0</v>
      </c>
      <c r="P45" s="14">
        <f t="shared" si="11"/>
        <v>0</v>
      </c>
      <c r="Q45" s="14">
        <f t="shared" si="11"/>
        <v>0</v>
      </c>
      <c r="R45" s="14">
        <f t="shared" si="11"/>
        <v>0</v>
      </c>
      <c r="S45" s="14">
        <f t="shared" si="11"/>
        <v>0</v>
      </c>
      <c r="T45" s="14">
        <f t="shared" si="11"/>
        <v>3</v>
      </c>
      <c r="U45" s="14">
        <f t="shared" si="11"/>
        <v>0</v>
      </c>
      <c r="V45" s="14">
        <f t="shared" si="11"/>
        <v>0</v>
      </c>
      <c r="W45" s="14">
        <f t="shared" si="11"/>
        <v>0</v>
      </c>
      <c r="X45" s="14">
        <f t="shared" si="11"/>
        <v>0</v>
      </c>
      <c r="Y45" s="14">
        <f t="shared" si="11"/>
        <v>0</v>
      </c>
      <c r="Z45" s="14">
        <f t="shared" si="11"/>
        <v>4</v>
      </c>
      <c r="AA45" s="14">
        <f t="shared" si="11"/>
        <v>11</v>
      </c>
      <c r="AB45" s="14">
        <f t="shared" si="11"/>
        <v>26</v>
      </c>
      <c r="AC45" s="14">
        <f t="shared" si="11"/>
        <v>2</v>
      </c>
      <c r="AD45" s="14">
        <f t="shared" si="11"/>
        <v>3</v>
      </c>
      <c r="AE45" s="14">
        <f t="shared" si="11"/>
        <v>15</v>
      </c>
      <c r="AF45" s="14">
        <f t="shared" si="11"/>
        <v>12</v>
      </c>
      <c r="AG45" s="14">
        <f t="shared" si="11"/>
        <v>10</v>
      </c>
      <c r="AH45" s="14">
        <f t="shared" si="11"/>
        <v>17</v>
      </c>
      <c r="AI45" s="14">
        <f t="shared" si="11"/>
        <v>36</v>
      </c>
      <c r="AJ45" s="14">
        <f t="shared" si="11"/>
        <v>8</v>
      </c>
      <c r="AK45" s="14">
        <f t="shared" si="11"/>
        <v>6</v>
      </c>
      <c r="AL45" s="14">
        <f t="shared" si="11"/>
        <v>5</v>
      </c>
      <c r="AM45" s="14">
        <f t="shared" si="11"/>
        <v>2</v>
      </c>
      <c r="AN45" s="14">
        <f t="shared" si="11"/>
        <v>16</v>
      </c>
      <c r="AO45" s="14">
        <f t="shared" si="11"/>
        <v>1</v>
      </c>
      <c r="AP45" s="14">
        <f t="shared" si="11"/>
        <v>1</v>
      </c>
      <c r="AQ45" s="14">
        <f t="shared" si="11"/>
        <v>1</v>
      </c>
      <c r="AR45" s="14">
        <f t="shared" si="11"/>
        <v>1</v>
      </c>
      <c r="AS45" s="14">
        <f t="shared" si="11"/>
        <v>3</v>
      </c>
      <c r="AT45" s="14">
        <f t="shared" si="11"/>
        <v>2</v>
      </c>
      <c r="AU45" s="14">
        <f t="shared" si="11"/>
        <v>1</v>
      </c>
      <c r="AV45" s="14">
        <f t="shared" si="11"/>
        <v>1</v>
      </c>
      <c r="AW45" s="15">
        <f t="shared" si="11"/>
        <v>1</v>
      </c>
    </row>
    <row r="46" spans="1:49" ht="13.5">
      <c r="A46" s="36" t="s">
        <v>92</v>
      </c>
      <c r="B46" s="17">
        <f>SUM(C46:AW46)</f>
        <v>182</v>
      </c>
      <c r="C46" s="18">
        <v>43</v>
      </c>
      <c r="D46" s="18">
        <v>4</v>
      </c>
      <c r="E46" s="18">
        <v>5</v>
      </c>
      <c r="F46" s="18">
        <v>3</v>
      </c>
      <c r="G46" s="18">
        <v>29</v>
      </c>
      <c r="H46" s="18"/>
      <c r="I46" s="18"/>
      <c r="J46" s="18"/>
      <c r="K46" s="18">
        <v>5</v>
      </c>
      <c r="L46" s="18"/>
      <c r="M46" s="18">
        <v>1</v>
      </c>
      <c r="N46" s="18">
        <v>2</v>
      </c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>
        <v>3</v>
      </c>
      <c r="AA46" s="18">
        <v>7</v>
      </c>
      <c r="AB46" s="18">
        <v>21</v>
      </c>
      <c r="AC46" s="18">
        <v>1</v>
      </c>
      <c r="AD46" s="18">
        <v>3</v>
      </c>
      <c r="AE46" s="18">
        <v>4</v>
      </c>
      <c r="AF46" s="18">
        <v>9</v>
      </c>
      <c r="AG46" s="18"/>
      <c r="AH46" s="18">
        <v>17</v>
      </c>
      <c r="AI46" s="18">
        <v>9</v>
      </c>
      <c r="AJ46" s="18">
        <v>1</v>
      </c>
      <c r="AK46" s="18">
        <v>2</v>
      </c>
      <c r="AL46" s="18">
        <v>3</v>
      </c>
      <c r="AM46" s="18"/>
      <c r="AN46" s="18">
        <v>4</v>
      </c>
      <c r="AO46" s="18">
        <v>1</v>
      </c>
      <c r="AP46" s="18"/>
      <c r="AQ46" s="18">
        <v>1</v>
      </c>
      <c r="AR46" s="18">
        <v>1</v>
      </c>
      <c r="AS46" s="18">
        <v>1</v>
      </c>
      <c r="AT46" s="18"/>
      <c r="AU46" s="18"/>
      <c r="AV46" s="18">
        <v>1</v>
      </c>
      <c r="AW46" s="19">
        <v>1</v>
      </c>
    </row>
    <row r="47" spans="1:49" ht="13.5">
      <c r="A47" s="37" t="s">
        <v>93</v>
      </c>
      <c r="B47" s="17">
        <f>SUM(C47:AW47)</f>
        <v>184</v>
      </c>
      <c r="C47" s="18">
        <v>26</v>
      </c>
      <c r="D47" s="18">
        <v>6</v>
      </c>
      <c r="E47" s="18"/>
      <c r="F47" s="18">
        <v>2</v>
      </c>
      <c r="G47" s="18">
        <v>46</v>
      </c>
      <c r="H47" s="18"/>
      <c r="I47" s="18"/>
      <c r="J47" s="18"/>
      <c r="K47" s="18">
        <v>5</v>
      </c>
      <c r="L47" s="18"/>
      <c r="M47" s="18">
        <v>1</v>
      </c>
      <c r="N47" s="18"/>
      <c r="O47" s="18"/>
      <c r="P47" s="18"/>
      <c r="Q47" s="18"/>
      <c r="R47" s="18"/>
      <c r="S47" s="18"/>
      <c r="T47" s="18">
        <v>3</v>
      </c>
      <c r="U47" s="18"/>
      <c r="V47" s="18"/>
      <c r="W47" s="18"/>
      <c r="X47" s="18"/>
      <c r="Y47" s="18"/>
      <c r="Z47" s="18">
        <v>1</v>
      </c>
      <c r="AA47" s="18">
        <v>4</v>
      </c>
      <c r="AB47" s="18">
        <v>5</v>
      </c>
      <c r="AC47" s="18">
        <v>1</v>
      </c>
      <c r="AD47" s="18"/>
      <c r="AE47" s="18">
        <v>11</v>
      </c>
      <c r="AF47" s="18">
        <v>3</v>
      </c>
      <c r="AG47" s="18">
        <v>10</v>
      </c>
      <c r="AH47" s="18"/>
      <c r="AI47" s="18">
        <v>27</v>
      </c>
      <c r="AJ47" s="18">
        <v>7</v>
      </c>
      <c r="AK47" s="18">
        <v>4</v>
      </c>
      <c r="AL47" s="18">
        <v>2</v>
      </c>
      <c r="AM47" s="18">
        <v>2</v>
      </c>
      <c r="AN47" s="18">
        <v>12</v>
      </c>
      <c r="AO47" s="18"/>
      <c r="AP47" s="18">
        <v>1</v>
      </c>
      <c r="AQ47" s="18"/>
      <c r="AR47" s="18"/>
      <c r="AS47" s="18">
        <v>2</v>
      </c>
      <c r="AT47" s="18">
        <v>2</v>
      </c>
      <c r="AU47" s="18">
        <v>1</v>
      </c>
      <c r="AV47" s="18"/>
      <c r="AW47" s="19"/>
    </row>
    <row r="48" spans="1:49" ht="13.5">
      <c r="A48" s="39" t="s">
        <v>94</v>
      </c>
      <c r="B48" s="13">
        <f aca="true" t="shared" si="12" ref="B48:AW48">SUM(B49:B55)</f>
        <v>760</v>
      </c>
      <c r="C48" s="14">
        <f t="shared" si="12"/>
        <v>145</v>
      </c>
      <c r="D48" s="14">
        <f t="shared" si="12"/>
        <v>20</v>
      </c>
      <c r="E48" s="14">
        <f t="shared" si="12"/>
        <v>6</v>
      </c>
      <c r="F48" s="14">
        <f t="shared" si="12"/>
        <v>13</v>
      </c>
      <c r="G48" s="14">
        <f t="shared" si="12"/>
        <v>68</v>
      </c>
      <c r="H48" s="14">
        <f t="shared" si="12"/>
        <v>1</v>
      </c>
      <c r="I48" s="14">
        <f t="shared" si="12"/>
        <v>0</v>
      </c>
      <c r="J48" s="14">
        <f t="shared" si="12"/>
        <v>0</v>
      </c>
      <c r="K48" s="14">
        <f t="shared" si="12"/>
        <v>3</v>
      </c>
      <c r="L48" s="14">
        <f t="shared" si="12"/>
        <v>1</v>
      </c>
      <c r="M48" s="14">
        <f t="shared" si="12"/>
        <v>1</v>
      </c>
      <c r="N48" s="14">
        <f t="shared" si="12"/>
        <v>2</v>
      </c>
      <c r="O48" s="14">
        <f t="shared" si="12"/>
        <v>0</v>
      </c>
      <c r="P48" s="14">
        <f t="shared" si="12"/>
        <v>2</v>
      </c>
      <c r="Q48" s="14">
        <f t="shared" si="12"/>
        <v>0</v>
      </c>
      <c r="R48" s="14">
        <f t="shared" si="12"/>
        <v>0</v>
      </c>
      <c r="S48" s="14">
        <f t="shared" si="12"/>
        <v>0</v>
      </c>
      <c r="T48" s="14">
        <f t="shared" si="12"/>
        <v>0</v>
      </c>
      <c r="U48" s="14">
        <f t="shared" si="12"/>
        <v>0</v>
      </c>
      <c r="V48" s="14">
        <f t="shared" si="12"/>
        <v>0</v>
      </c>
      <c r="W48" s="14">
        <f t="shared" si="12"/>
        <v>0</v>
      </c>
      <c r="X48" s="14">
        <f t="shared" si="12"/>
        <v>0</v>
      </c>
      <c r="Y48" s="14">
        <f t="shared" si="12"/>
        <v>0</v>
      </c>
      <c r="Z48" s="14">
        <f t="shared" si="12"/>
        <v>1</v>
      </c>
      <c r="AA48" s="14">
        <f t="shared" si="12"/>
        <v>5</v>
      </c>
      <c r="AB48" s="14">
        <f t="shared" si="12"/>
        <v>15</v>
      </c>
      <c r="AC48" s="14">
        <f t="shared" si="12"/>
        <v>3</v>
      </c>
      <c r="AD48" s="14">
        <f t="shared" si="12"/>
        <v>14</v>
      </c>
      <c r="AE48" s="14">
        <f t="shared" si="12"/>
        <v>4</v>
      </c>
      <c r="AF48" s="14">
        <f t="shared" si="12"/>
        <v>10</v>
      </c>
      <c r="AG48" s="14">
        <f t="shared" si="12"/>
        <v>12</v>
      </c>
      <c r="AH48" s="14">
        <f t="shared" si="12"/>
        <v>37</v>
      </c>
      <c r="AI48" s="14">
        <f t="shared" si="12"/>
        <v>76</v>
      </c>
      <c r="AJ48" s="14">
        <f t="shared" si="12"/>
        <v>64</v>
      </c>
      <c r="AK48" s="14">
        <f t="shared" si="12"/>
        <v>41</v>
      </c>
      <c r="AL48" s="14">
        <f t="shared" si="12"/>
        <v>37</v>
      </c>
      <c r="AM48" s="14">
        <f t="shared" si="12"/>
        <v>16</v>
      </c>
      <c r="AN48" s="14">
        <f t="shared" si="12"/>
        <v>54</v>
      </c>
      <c r="AO48" s="14">
        <f t="shared" si="12"/>
        <v>5</v>
      </c>
      <c r="AP48" s="14">
        <f t="shared" si="12"/>
        <v>20</v>
      </c>
      <c r="AQ48" s="14">
        <f t="shared" si="12"/>
        <v>1</v>
      </c>
      <c r="AR48" s="14">
        <f t="shared" si="12"/>
        <v>25</v>
      </c>
      <c r="AS48" s="14">
        <f t="shared" si="12"/>
        <v>3</v>
      </c>
      <c r="AT48" s="14">
        <f t="shared" si="12"/>
        <v>14</v>
      </c>
      <c r="AU48" s="14">
        <f t="shared" si="12"/>
        <v>34</v>
      </c>
      <c r="AV48" s="14">
        <f t="shared" si="12"/>
        <v>5</v>
      </c>
      <c r="AW48" s="15">
        <f t="shared" si="12"/>
        <v>2</v>
      </c>
    </row>
    <row r="49" spans="1:49" ht="13.5">
      <c r="A49" s="40" t="s">
        <v>95</v>
      </c>
      <c r="B49" s="17">
        <f aca="true" t="shared" si="13" ref="B49:B55">SUM(C49:AW49)</f>
        <v>327</v>
      </c>
      <c r="C49" s="18">
        <v>55</v>
      </c>
      <c r="D49" s="18">
        <v>8</v>
      </c>
      <c r="E49" s="18">
        <v>4</v>
      </c>
      <c r="F49" s="18">
        <v>8</v>
      </c>
      <c r="G49" s="18">
        <v>34</v>
      </c>
      <c r="H49" s="18">
        <v>1</v>
      </c>
      <c r="I49" s="18"/>
      <c r="J49" s="18"/>
      <c r="K49" s="18">
        <v>1</v>
      </c>
      <c r="L49" s="18"/>
      <c r="M49" s="18"/>
      <c r="N49" s="18">
        <v>2</v>
      </c>
      <c r="O49" s="18"/>
      <c r="P49" s="18">
        <v>2</v>
      </c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>
        <v>2</v>
      </c>
      <c r="AB49" s="18">
        <v>7</v>
      </c>
      <c r="AC49" s="18">
        <v>1</v>
      </c>
      <c r="AD49" s="18">
        <v>8</v>
      </c>
      <c r="AE49" s="18">
        <v>3</v>
      </c>
      <c r="AF49" s="18">
        <v>6</v>
      </c>
      <c r="AG49" s="18">
        <v>8</v>
      </c>
      <c r="AH49" s="18">
        <v>20</v>
      </c>
      <c r="AI49" s="18"/>
      <c r="AJ49" s="18">
        <v>41</v>
      </c>
      <c r="AK49" s="18">
        <v>13</v>
      </c>
      <c r="AL49" s="18">
        <v>19</v>
      </c>
      <c r="AM49" s="18">
        <v>2</v>
      </c>
      <c r="AN49" s="18">
        <v>38</v>
      </c>
      <c r="AO49" s="18">
        <v>1</v>
      </c>
      <c r="AP49" s="18">
        <v>7</v>
      </c>
      <c r="AQ49" s="18">
        <v>1</v>
      </c>
      <c r="AR49" s="18">
        <v>8</v>
      </c>
      <c r="AS49" s="18">
        <v>1</v>
      </c>
      <c r="AT49" s="18">
        <v>6</v>
      </c>
      <c r="AU49" s="18">
        <v>15</v>
      </c>
      <c r="AV49" s="18">
        <v>4</v>
      </c>
      <c r="AW49" s="19">
        <v>1</v>
      </c>
    </row>
    <row r="50" spans="1:49" ht="13.5">
      <c r="A50" s="40" t="s">
        <v>96</v>
      </c>
      <c r="B50" s="17">
        <f t="shared" si="13"/>
        <v>132</v>
      </c>
      <c r="C50" s="18">
        <v>20</v>
      </c>
      <c r="D50" s="18">
        <v>1</v>
      </c>
      <c r="E50" s="18"/>
      <c r="F50" s="18">
        <v>1</v>
      </c>
      <c r="G50" s="18">
        <v>5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>
        <v>1</v>
      </c>
      <c r="AB50" s="18">
        <v>2</v>
      </c>
      <c r="AC50" s="18">
        <v>1</v>
      </c>
      <c r="AD50" s="18">
        <v>1</v>
      </c>
      <c r="AE50" s="18"/>
      <c r="AF50" s="18">
        <v>2</v>
      </c>
      <c r="AG50" s="18"/>
      <c r="AH50" s="18">
        <v>5</v>
      </c>
      <c r="AI50" s="18">
        <v>23</v>
      </c>
      <c r="AJ50" s="18"/>
      <c r="AK50" s="18">
        <v>15</v>
      </c>
      <c r="AL50" s="18">
        <v>12</v>
      </c>
      <c r="AM50" s="18">
        <v>4</v>
      </c>
      <c r="AN50" s="18">
        <v>7</v>
      </c>
      <c r="AO50" s="18">
        <v>2</v>
      </c>
      <c r="AP50" s="18">
        <v>11</v>
      </c>
      <c r="AQ50" s="18"/>
      <c r="AR50" s="18">
        <v>10</v>
      </c>
      <c r="AS50" s="18">
        <v>1</v>
      </c>
      <c r="AT50" s="18">
        <v>4</v>
      </c>
      <c r="AU50" s="18">
        <v>3</v>
      </c>
      <c r="AV50" s="18">
        <v>1</v>
      </c>
      <c r="AW50" s="19"/>
    </row>
    <row r="51" spans="1:49" ht="13.5">
      <c r="A51" s="40" t="s">
        <v>97</v>
      </c>
      <c r="B51" s="17">
        <f t="shared" si="13"/>
        <v>62</v>
      </c>
      <c r="C51" s="18">
        <v>11</v>
      </c>
      <c r="D51" s="18">
        <v>3</v>
      </c>
      <c r="E51" s="18"/>
      <c r="F51" s="18"/>
      <c r="G51" s="18">
        <v>2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>
        <v>1</v>
      </c>
      <c r="AA51" s="18"/>
      <c r="AB51" s="18"/>
      <c r="AC51" s="18"/>
      <c r="AD51" s="18">
        <v>3</v>
      </c>
      <c r="AE51" s="18"/>
      <c r="AF51" s="18">
        <v>2</v>
      </c>
      <c r="AG51" s="18"/>
      <c r="AH51" s="18"/>
      <c r="AI51" s="18">
        <v>14</v>
      </c>
      <c r="AJ51" s="18">
        <v>9</v>
      </c>
      <c r="AK51" s="18"/>
      <c r="AL51" s="18">
        <v>3</v>
      </c>
      <c r="AM51" s="18"/>
      <c r="AN51" s="18">
        <v>1</v>
      </c>
      <c r="AO51" s="18"/>
      <c r="AP51" s="18">
        <v>1</v>
      </c>
      <c r="AQ51" s="18"/>
      <c r="AR51" s="18">
        <v>6</v>
      </c>
      <c r="AS51" s="18"/>
      <c r="AT51" s="18">
        <v>2</v>
      </c>
      <c r="AU51" s="18">
        <v>4</v>
      </c>
      <c r="AV51" s="18"/>
      <c r="AW51" s="19"/>
    </row>
    <row r="52" spans="1:49" ht="13.5">
      <c r="A52" s="40" t="s">
        <v>98</v>
      </c>
      <c r="B52" s="17">
        <f t="shared" si="13"/>
        <v>107</v>
      </c>
      <c r="C52" s="18">
        <v>23</v>
      </c>
      <c r="D52" s="18">
        <v>1</v>
      </c>
      <c r="E52" s="18"/>
      <c r="F52" s="18"/>
      <c r="G52" s="18">
        <v>7</v>
      </c>
      <c r="H52" s="18"/>
      <c r="I52" s="18"/>
      <c r="J52" s="18"/>
      <c r="K52" s="18">
        <v>2</v>
      </c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>
        <v>2</v>
      </c>
      <c r="AB52" s="18">
        <v>6</v>
      </c>
      <c r="AC52" s="18">
        <v>1</v>
      </c>
      <c r="AD52" s="18"/>
      <c r="AE52" s="18"/>
      <c r="AF52" s="18"/>
      <c r="AG52" s="18">
        <v>1</v>
      </c>
      <c r="AH52" s="18">
        <v>3</v>
      </c>
      <c r="AI52" s="18">
        <v>20</v>
      </c>
      <c r="AJ52" s="18">
        <v>7</v>
      </c>
      <c r="AK52" s="18">
        <v>4</v>
      </c>
      <c r="AL52" s="18"/>
      <c r="AM52" s="18">
        <v>10</v>
      </c>
      <c r="AN52" s="18">
        <v>8</v>
      </c>
      <c r="AO52" s="18">
        <v>1</v>
      </c>
      <c r="AP52" s="18"/>
      <c r="AQ52" s="18"/>
      <c r="AR52" s="18"/>
      <c r="AS52" s="18"/>
      <c r="AT52" s="18"/>
      <c r="AU52" s="18">
        <v>10</v>
      </c>
      <c r="AV52" s="18"/>
      <c r="AW52" s="19">
        <v>1</v>
      </c>
    </row>
    <row r="53" spans="1:49" ht="13.5">
      <c r="A53" s="40" t="s">
        <v>99</v>
      </c>
      <c r="B53" s="17">
        <f t="shared" si="13"/>
        <v>7</v>
      </c>
      <c r="C53" s="18">
        <v>1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>
        <v>1</v>
      </c>
      <c r="AE53" s="18"/>
      <c r="AF53" s="18"/>
      <c r="AG53" s="18"/>
      <c r="AH53" s="18">
        <v>2</v>
      </c>
      <c r="AI53" s="18"/>
      <c r="AJ53" s="18">
        <v>1</v>
      </c>
      <c r="AK53" s="18">
        <v>1</v>
      </c>
      <c r="AL53" s="18">
        <v>1</v>
      </c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9"/>
    </row>
    <row r="54" spans="1:49" ht="13.5">
      <c r="A54" s="41" t="s">
        <v>100</v>
      </c>
      <c r="B54" s="17">
        <f t="shared" si="13"/>
        <v>103</v>
      </c>
      <c r="C54" s="18">
        <v>27</v>
      </c>
      <c r="D54" s="18">
        <v>2</v>
      </c>
      <c r="E54" s="18">
        <v>2</v>
      </c>
      <c r="F54" s="18">
        <v>4</v>
      </c>
      <c r="G54" s="18">
        <v>19</v>
      </c>
      <c r="H54" s="18"/>
      <c r="I54" s="18"/>
      <c r="J54" s="18"/>
      <c r="K54" s="18"/>
      <c r="L54" s="18">
        <v>1</v>
      </c>
      <c r="M54" s="18">
        <v>1</v>
      </c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>
        <v>1</v>
      </c>
      <c r="AF54" s="18"/>
      <c r="AG54" s="18">
        <v>2</v>
      </c>
      <c r="AH54" s="18">
        <v>6</v>
      </c>
      <c r="AI54" s="18">
        <v>18</v>
      </c>
      <c r="AJ54" s="18">
        <v>5</v>
      </c>
      <c r="AK54" s="18">
        <v>8</v>
      </c>
      <c r="AL54" s="18">
        <v>2</v>
      </c>
      <c r="AM54" s="18"/>
      <c r="AN54" s="18"/>
      <c r="AO54" s="18">
        <v>1</v>
      </c>
      <c r="AP54" s="18">
        <v>1</v>
      </c>
      <c r="AQ54" s="18"/>
      <c r="AR54" s="18"/>
      <c r="AS54" s="18">
        <v>1</v>
      </c>
      <c r="AT54" s="18">
        <v>2</v>
      </c>
      <c r="AU54" s="18"/>
      <c r="AV54" s="18"/>
      <c r="AW54" s="19"/>
    </row>
    <row r="55" spans="1:49" ht="13.5">
      <c r="A55" s="41" t="s">
        <v>101</v>
      </c>
      <c r="B55" s="17">
        <f t="shared" si="13"/>
        <v>22</v>
      </c>
      <c r="C55" s="18">
        <v>8</v>
      </c>
      <c r="D55" s="18">
        <v>5</v>
      </c>
      <c r="E55" s="18"/>
      <c r="F55" s="18"/>
      <c r="G55" s="18">
        <v>1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>
        <v>1</v>
      </c>
      <c r="AE55" s="18"/>
      <c r="AF55" s="18"/>
      <c r="AG55" s="18">
        <v>1</v>
      </c>
      <c r="AH55" s="18">
        <v>1</v>
      </c>
      <c r="AI55" s="18">
        <v>1</v>
      </c>
      <c r="AJ55" s="18">
        <v>1</v>
      </c>
      <c r="AK55" s="18"/>
      <c r="AL55" s="18"/>
      <c r="AM55" s="18"/>
      <c r="AN55" s="18"/>
      <c r="AO55" s="18"/>
      <c r="AP55" s="18"/>
      <c r="AQ55" s="18"/>
      <c r="AR55" s="18">
        <v>1</v>
      </c>
      <c r="AS55" s="18"/>
      <c r="AT55" s="18"/>
      <c r="AU55" s="18">
        <v>2</v>
      </c>
      <c r="AV55" s="18"/>
      <c r="AW55" s="19"/>
    </row>
    <row r="56" spans="1:49" ht="13.5">
      <c r="A56" s="39" t="s">
        <v>102</v>
      </c>
      <c r="B56" s="13">
        <f aca="true" t="shared" si="14" ref="B56:AW56">SUM(B57:B64)</f>
        <v>976</v>
      </c>
      <c r="C56" s="14">
        <f t="shared" si="14"/>
        <v>191</v>
      </c>
      <c r="D56" s="14">
        <f t="shared" si="14"/>
        <v>11</v>
      </c>
      <c r="E56" s="14">
        <f t="shared" si="14"/>
        <v>8</v>
      </c>
      <c r="F56" s="14">
        <f t="shared" si="14"/>
        <v>8</v>
      </c>
      <c r="G56" s="14">
        <f t="shared" si="14"/>
        <v>42</v>
      </c>
      <c r="H56" s="14">
        <f t="shared" si="14"/>
        <v>0</v>
      </c>
      <c r="I56" s="14">
        <f t="shared" si="14"/>
        <v>1</v>
      </c>
      <c r="J56" s="14">
        <f t="shared" si="14"/>
        <v>0</v>
      </c>
      <c r="K56" s="14">
        <f t="shared" si="14"/>
        <v>13</v>
      </c>
      <c r="L56" s="14">
        <f t="shared" si="14"/>
        <v>1</v>
      </c>
      <c r="M56" s="14">
        <f t="shared" si="14"/>
        <v>2</v>
      </c>
      <c r="N56" s="14">
        <f t="shared" si="14"/>
        <v>2</v>
      </c>
      <c r="O56" s="14">
        <f t="shared" si="14"/>
        <v>1</v>
      </c>
      <c r="P56" s="14">
        <f t="shared" si="14"/>
        <v>0</v>
      </c>
      <c r="Q56" s="14">
        <f t="shared" si="14"/>
        <v>0</v>
      </c>
      <c r="R56" s="14">
        <f t="shared" si="14"/>
        <v>0</v>
      </c>
      <c r="S56" s="14">
        <f t="shared" si="14"/>
        <v>2</v>
      </c>
      <c r="T56" s="14">
        <f t="shared" si="14"/>
        <v>0</v>
      </c>
      <c r="U56" s="14">
        <f t="shared" si="14"/>
        <v>5</v>
      </c>
      <c r="V56" s="14">
        <f t="shared" si="14"/>
        <v>0</v>
      </c>
      <c r="W56" s="14">
        <f t="shared" si="14"/>
        <v>0</v>
      </c>
      <c r="X56" s="14">
        <f t="shared" si="14"/>
        <v>0</v>
      </c>
      <c r="Y56" s="14">
        <f t="shared" si="14"/>
        <v>0</v>
      </c>
      <c r="Z56" s="14">
        <f t="shared" si="14"/>
        <v>6</v>
      </c>
      <c r="AA56" s="14">
        <f t="shared" si="14"/>
        <v>10</v>
      </c>
      <c r="AB56" s="14">
        <f t="shared" si="14"/>
        <v>23</v>
      </c>
      <c r="AC56" s="14">
        <f t="shared" si="14"/>
        <v>2</v>
      </c>
      <c r="AD56" s="14">
        <f t="shared" si="14"/>
        <v>5</v>
      </c>
      <c r="AE56" s="14">
        <f t="shared" si="14"/>
        <v>0</v>
      </c>
      <c r="AF56" s="14">
        <f t="shared" si="14"/>
        <v>8</v>
      </c>
      <c r="AG56" s="14">
        <f t="shared" si="14"/>
        <v>7</v>
      </c>
      <c r="AH56" s="14">
        <f t="shared" si="14"/>
        <v>11</v>
      </c>
      <c r="AI56" s="14">
        <f t="shared" si="14"/>
        <v>22</v>
      </c>
      <c r="AJ56" s="14">
        <f t="shared" si="14"/>
        <v>32</v>
      </c>
      <c r="AK56" s="14">
        <f t="shared" si="14"/>
        <v>6</v>
      </c>
      <c r="AL56" s="14">
        <f t="shared" si="14"/>
        <v>21</v>
      </c>
      <c r="AM56" s="14">
        <f t="shared" si="14"/>
        <v>2</v>
      </c>
      <c r="AN56" s="14">
        <f t="shared" si="14"/>
        <v>2</v>
      </c>
      <c r="AO56" s="14">
        <f t="shared" si="14"/>
        <v>2</v>
      </c>
      <c r="AP56" s="14">
        <f t="shared" si="14"/>
        <v>41</v>
      </c>
      <c r="AQ56" s="14">
        <f t="shared" si="14"/>
        <v>47</v>
      </c>
      <c r="AR56" s="14">
        <f t="shared" si="14"/>
        <v>140</v>
      </c>
      <c r="AS56" s="14">
        <f t="shared" si="14"/>
        <v>62</v>
      </c>
      <c r="AT56" s="14">
        <f t="shared" si="14"/>
        <v>83</v>
      </c>
      <c r="AU56" s="14">
        <f t="shared" si="14"/>
        <v>109</v>
      </c>
      <c r="AV56" s="14">
        <f t="shared" si="14"/>
        <v>24</v>
      </c>
      <c r="AW56" s="15">
        <f t="shared" si="14"/>
        <v>24</v>
      </c>
    </row>
    <row r="57" spans="1:49" ht="13.5">
      <c r="A57" s="36" t="s">
        <v>103</v>
      </c>
      <c r="B57" s="17">
        <f aca="true" t="shared" si="15" ref="B57:B64">SUM(C57:AW57)</f>
        <v>103</v>
      </c>
      <c r="C57" s="18">
        <v>12</v>
      </c>
      <c r="D57" s="18">
        <v>2</v>
      </c>
      <c r="E57" s="18">
        <v>1</v>
      </c>
      <c r="F57" s="18">
        <v>1</v>
      </c>
      <c r="G57" s="18"/>
      <c r="H57" s="18"/>
      <c r="I57" s="18"/>
      <c r="J57" s="18"/>
      <c r="K57" s="18">
        <v>2</v>
      </c>
      <c r="L57" s="18">
        <v>1</v>
      </c>
      <c r="M57" s="18"/>
      <c r="N57" s="18">
        <v>1</v>
      </c>
      <c r="O57" s="18">
        <v>1</v>
      </c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>
        <v>1</v>
      </c>
      <c r="AB57" s="18">
        <v>2</v>
      </c>
      <c r="AC57" s="18"/>
      <c r="AD57" s="18"/>
      <c r="AE57" s="18"/>
      <c r="AF57" s="18"/>
      <c r="AG57" s="18">
        <v>1</v>
      </c>
      <c r="AH57" s="18">
        <v>2</v>
      </c>
      <c r="AI57" s="18">
        <v>2</v>
      </c>
      <c r="AJ57" s="18">
        <v>8</v>
      </c>
      <c r="AK57" s="18">
        <v>1</v>
      </c>
      <c r="AL57" s="18"/>
      <c r="AM57" s="18"/>
      <c r="AN57" s="18"/>
      <c r="AO57" s="18"/>
      <c r="AP57" s="18"/>
      <c r="AQ57" s="18">
        <v>2</v>
      </c>
      <c r="AR57" s="18">
        <v>24</v>
      </c>
      <c r="AS57" s="18">
        <v>4</v>
      </c>
      <c r="AT57" s="18">
        <v>7</v>
      </c>
      <c r="AU57" s="18">
        <v>27</v>
      </c>
      <c r="AV57" s="18">
        <v>1</v>
      </c>
      <c r="AW57" s="19"/>
    </row>
    <row r="58" spans="1:49" ht="13.5">
      <c r="A58" s="36" t="s">
        <v>104</v>
      </c>
      <c r="B58" s="17">
        <f t="shared" si="15"/>
        <v>145</v>
      </c>
      <c r="C58" s="18">
        <v>16</v>
      </c>
      <c r="D58" s="18">
        <v>1</v>
      </c>
      <c r="E58" s="18">
        <v>1</v>
      </c>
      <c r="F58" s="18"/>
      <c r="G58" s="18">
        <v>2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>
        <v>2</v>
      </c>
      <c r="AC58" s="18"/>
      <c r="AD58" s="18"/>
      <c r="AE58" s="18"/>
      <c r="AF58" s="18"/>
      <c r="AG58" s="18">
        <v>1</v>
      </c>
      <c r="AH58" s="18"/>
      <c r="AI58" s="18">
        <v>1</v>
      </c>
      <c r="AJ58" s="18">
        <v>7</v>
      </c>
      <c r="AK58" s="18">
        <v>1</v>
      </c>
      <c r="AL58" s="18">
        <v>6</v>
      </c>
      <c r="AM58" s="18"/>
      <c r="AN58" s="18">
        <v>1</v>
      </c>
      <c r="AO58" s="18"/>
      <c r="AP58" s="18">
        <v>6</v>
      </c>
      <c r="AQ58" s="18"/>
      <c r="AR58" s="18">
        <v>37</v>
      </c>
      <c r="AS58" s="18">
        <v>12</v>
      </c>
      <c r="AT58" s="18">
        <v>27</v>
      </c>
      <c r="AU58" s="18">
        <v>17</v>
      </c>
      <c r="AV58" s="18">
        <v>1</v>
      </c>
      <c r="AW58" s="19">
        <v>6</v>
      </c>
    </row>
    <row r="59" spans="1:49" ht="13.5">
      <c r="A59" s="36" t="s">
        <v>105</v>
      </c>
      <c r="B59" s="17">
        <f t="shared" si="15"/>
        <v>281</v>
      </c>
      <c r="C59" s="18">
        <v>74</v>
      </c>
      <c r="D59" s="18">
        <v>3</v>
      </c>
      <c r="E59" s="18">
        <v>1</v>
      </c>
      <c r="F59" s="18">
        <v>3</v>
      </c>
      <c r="G59" s="18">
        <v>10</v>
      </c>
      <c r="H59" s="18"/>
      <c r="I59" s="18"/>
      <c r="J59" s="18"/>
      <c r="K59" s="18">
        <v>7</v>
      </c>
      <c r="L59" s="18"/>
      <c r="M59" s="18"/>
      <c r="N59" s="18"/>
      <c r="O59" s="18"/>
      <c r="P59" s="18"/>
      <c r="Q59" s="18"/>
      <c r="R59" s="18"/>
      <c r="S59" s="18"/>
      <c r="T59" s="18"/>
      <c r="U59" s="18">
        <v>5</v>
      </c>
      <c r="V59" s="18"/>
      <c r="W59" s="18"/>
      <c r="X59" s="18"/>
      <c r="Y59" s="18"/>
      <c r="Z59" s="18">
        <v>1</v>
      </c>
      <c r="AA59" s="18">
        <v>1</v>
      </c>
      <c r="AB59" s="18">
        <v>8</v>
      </c>
      <c r="AC59" s="18">
        <v>1</v>
      </c>
      <c r="AD59" s="18">
        <v>1</v>
      </c>
      <c r="AE59" s="18"/>
      <c r="AF59" s="18">
        <v>5</v>
      </c>
      <c r="AG59" s="18">
        <v>1</v>
      </c>
      <c r="AH59" s="18">
        <v>2</v>
      </c>
      <c r="AI59" s="18">
        <v>2</v>
      </c>
      <c r="AJ59" s="18">
        <v>8</v>
      </c>
      <c r="AK59" s="18">
        <v>2</v>
      </c>
      <c r="AL59" s="18">
        <v>5</v>
      </c>
      <c r="AM59" s="18">
        <v>1</v>
      </c>
      <c r="AN59" s="18">
        <v>1</v>
      </c>
      <c r="AO59" s="18">
        <v>1</v>
      </c>
      <c r="AP59" s="18">
        <v>6</v>
      </c>
      <c r="AQ59" s="18">
        <v>17</v>
      </c>
      <c r="AR59" s="18"/>
      <c r="AS59" s="18">
        <v>32</v>
      </c>
      <c r="AT59" s="18">
        <v>24</v>
      </c>
      <c r="AU59" s="18">
        <v>41</v>
      </c>
      <c r="AV59" s="18">
        <v>10</v>
      </c>
      <c r="AW59" s="19">
        <v>8</v>
      </c>
    </row>
    <row r="60" spans="1:49" ht="13.5">
      <c r="A60" s="36" t="s">
        <v>106</v>
      </c>
      <c r="B60" s="17">
        <f t="shared" si="15"/>
        <v>70</v>
      </c>
      <c r="C60" s="18">
        <v>14</v>
      </c>
      <c r="D60" s="18"/>
      <c r="E60" s="18">
        <v>2</v>
      </c>
      <c r="F60" s="18"/>
      <c r="G60" s="18">
        <v>6</v>
      </c>
      <c r="H60" s="18"/>
      <c r="I60" s="18"/>
      <c r="J60" s="18"/>
      <c r="K60" s="18">
        <v>1</v>
      </c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>
        <v>2</v>
      </c>
      <c r="AC60" s="18">
        <v>1</v>
      </c>
      <c r="AD60" s="18"/>
      <c r="AE60" s="18"/>
      <c r="AF60" s="18">
        <v>1</v>
      </c>
      <c r="AG60" s="18">
        <v>1</v>
      </c>
      <c r="AH60" s="18">
        <v>2</v>
      </c>
      <c r="AI60" s="18"/>
      <c r="AJ60" s="18"/>
      <c r="AK60" s="18"/>
      <c r="AL60" s="18"/>
      <c r="AM60" s="18"/>
      <c r="AN60" s="18"/>
      <c r="AO60" s="18"/>
      <c r="AP60" s="18">
        <v>1</v>
      </c>
      <c r="AQ60" s="18">
        <v>4</v>
      </c>
      <c r="AR60" s="18">
        <v>21</v>
      </c>
      <c r="AS60" s="18"/>
      <c r="AT60" s="18">
        <v>3</v>
      </c>
      <c r="AU60" s="18">
        <v>8</v>
      </c>
      <c r="AV60" s="18"/>
      <c r="AW60" s="19">
        <v>3</v>
      </c>
    </row>
    <row r="61" spans="1:49" ht="13.5">
      <c r="A61" s="36" t="s">
        <v>107</v>
      </c>
      <c r="B61" s="17">
        <f t="shared" si="15"/>
        <v>86</v>
      </c>
      <c r="C61" s="18">
        <v>14</v>
      </c>
      <c r="D61" s="18">
        <v>1</v>
      </c>
      <c r="E61" s="18"/>
      <c r="F61" s="18"/>
      <c r="G61" s="18">
        <v>5</v>
      </c>
      <c r="H61" s="18"/>
      <c r="I61" s="18"/>
      <c r="J61" s="18"/>
      <c r="K61" s="18">
        <v>2</v>
      </c>
      <c r="L61" s="18"/>
      <c r="M61" s="18">
        <v>2</v>
      </c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>
        <v>5</v>
      </c>
      <c r="AB61" s="18"/>
      <c r="AC61" s="18"/>
      <c r="AD61" s="18">
        <v>3</v>
      </c>
      <c r="AE61" s="18"/>
      <c r="AF61" s="18"/>
      <c r="AG61" s="18"/>
      <c r="AH61" s="18"/>
      <c r="AI61" s="18">
        <v>2</v>
      </c>
      <c r="AJ61" s="18">
        <v>5</v>
      </c>
      <c r="AK61" s="18"/>
      <c r="AL61" s="18">
        <v>2</v>
      </c>
      <c r="AM61" s="18"/>
      <c r="AN61" s="18"/>
      <c r="AO61" s="18">
        <v>1</v>
      </c>
      <c r="AP61" s="18">
        <v>1</v>
      </c>
      <c r="AQ61" s="18">
        <v>6</v>
      </c>
      <c r="AR61" s="18">
        <v>21</v>
      </c>
      <c r="AS61" s="18">
        <v>4</v>
      </c>
      <c r="AT61" s="18"/>
      <c r="AU61" s="18">
        <v>11</v>
      </c>
      <c r="AV61" s="18"/>
      <c r="AW61" s="19">
        <v>1</v>
      </c>
    </row>
    <row r="62" spans="1:49" ht="13.5">
      <c r="A62" s="36" t="s">
        <v>108</v>
      </c>
      <c r="B62" s="17">
        <f t="shared" si="15"/>
        <v>229</v>
      </c>
      <c r="C62" s="18">
        <v>44</v>
      </c>
      <c r="D62" s="18">
        <v>3</v>
      </c>
      <c r="E62" s="18">
        <v>2</v>
      </c>
      <c r="F62" s="18">
        <v>4</v>
      </c>
      <c r="G62" s="18">
        <v>17</v>
      </c>
      <c r="H62" s="18"/>
      <c r="I62" s="18"/>
      <c r="J62" s="18"/>
      <c r="K62" s="18">
        <v>1</v>
      </c>
      <c r="L62" s="18"/>
      <c r="M62" s="18"/>
      <c r="N62" s="18">
        <v>1</v>
      </c>
      <c r="O62" s="18"/>
      <c r="P62" s="18"/>
      <c r="Q62" s="18"/>
      <c r="R62" s="18"/>
      <c r="S62" s="18">
        <v>2</v>
      </c>
      <c r="T62" s="18"/>
      <c r="U62" s="18"/>
      <c r="V62" s="18"/>
      <c r="W62" s="18"/>
      <c r="X62" s="18"/>
      <c r="Y62" s="18"/>
      <c r="Z62" s="18">
        <v>5</v>
      </c>
      <c r="AA62" s="18">
        <v>1</v>
      </c>
      <c r="AB62" s="18">
        <v>8</v>
      </c>
      <c r="AC62" s="18"/>
      <c r="AD62" s="18">
        <v>1</v>
      </c>
      <c r="AE62" s="18"/>
      <c r="AF62" s="18">
        <v>2</v>
      </c>
      <c r="AG62" s="18">
        <v>3</v>
      </c>
      <c r="AH62" s="18">
        <v>3</v>
      </c>
      <c r="AI62" s="18">
        <v>11</v>
      </c>
      <c r="AJ62" s="18">
        <v>3</v>
      </c>
      <c r="AK62" s="18">
        <v>2</v>
      </c>
      <c r="AL62" s="18">
        <v>7</v>
      </c>
      <c r="AM62" s="18">
        <v>1</v>
      </c>
      <c r="AN62" s="18"/>
      <c r="AO62" s="18"/>
      <c r="AP62" s="18">
        <v>26</v>
      </c>
      <c r="AQ62" s="18">
        <v>15</v>
      </c>
      <c r="AR62" s="18">
        <v>29</v>
      </c>
      <c r="AS62" s="18">
        <v>6</v>
      </c>
      <c r="AT62" s="18">
        <v>18</v>
      </c>
      <c r="AU62" s="18"/>
      <c r="AV62" s="18">
        <v>8</v>
      </c>
      <c r="AW62" s="19">
        <v>6</v>
      </c>
    </row>
    <row r="63" spans="1:49" ht="13.5">
      <c r="A63" s="36" t="s">
        <v>109</v>
      </c>
      <c r="B63" s="17">
        <f t="shared" si="15"/>
        <v>25</v>
      </c>
      <c r="C63" s="18">
        <v>10</v>
      </c>
      <c r="D63" s="18"/>
      <c r="E63" s="18">
        <v>1</v>
      </c>
      <c r="F63" s="18"/>
      <c r="G63" s="18"/>
      <c r="H63" s="18"/>
      <c r="I63" s="18">
        <v>1</v>
      </c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>
        <v>2</v>
      </c>
      <c r="AB63" s="18"/>
      <c r="AC63" s="18"/>
      <c r="AD63" s="18"/>
      <c r="AE63" s="18"/>
      <c r="AF63" s="18"/>
      <c r="AG63" s="18"/>
      <c r="AH63" s="18"/>
      <c r="AI63" s="18">
        <v>2</v>
      </c>
      <c r="AJ63" s="18">
        <v>1</v>
      </c>
      <c r="AK63" s="18"/>
      <c r="AL63" s="18"/>
      <c r="AM63" s="18"/>
      <c r="AN63" s="18"/>
      <c r="AO63" s="18"/>
      <c r="AP63" s="18"/>
      <c r="AQ63" s="18"/>
      <c r="AR63" s="18">
        <v>5</v>
      </c>
      <c r="AS63" s="18"/>
      <c r="AT63" s="18">
        <v>2</v>
      </c>
      <c r="AU63" s="18">
        <v>1</v>
      </c>
      <c r="AV63" s="18"/>
      <c r="AW63" s="19"/>
    </row>
    <row r="64" spans="1:49" ht="14.25" thickBot="1">
      <c r="A64" s="42" t="s">
        <v>0</v>
      </c>
      <c r="B64" s="43">
        <f t="shared" si="15"/>
        <v>37</v>
      </c>
      <c r="C64" s="34">
        <v>7</v>
      </c>
      <c r="D64" s="34">
        <v>1</v>
      </c>
      <c r="E64" s="34"/>
      <c r="F64" s="34"/>
      <c r="G64" s="34">
        <v>2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>
        <v>1</v>
      </c>
      <c r="AC64" s="34"/>
      <c r="AD64" s="34"/>
      <c r="AE64" s="34"/>
      <c r="AF64" s="34"/>
      <c r="AG64" s="34"/>
      <c r="AH64" s="34">
        <v>2</v>
      </c>
      <c r="AI64" s="34">
        <v>2</v>
      </c>
      <c r="AJ64" s="34"/>
      <c r="AK64" s="34"/>
      <c r="AL64" s="34">
        <v>1</v>
      </c>
      <c r="AM64" s="34"/>
      <c r="AN64" s="34"/>
      <c r="AO64" s="34"/>
      <c r="AP64" s="34">
        <v>1</v>
      </c>
      <c r="AQ64" s="34">
        <v>3</v>
      </c>
      <c r="AR64" s="34">
        <v>3</v>
      </c>
      <c r="AS64" s="34">
        <v>4</v>
      </c>
      <c r="AT64" s="34">
        <v>2</v>
      </c>
      <c r="AU64" s="34">
        <v>4</v>
      </c>
      <c r="AV64" s="34">
        <v>4</v>
      </c>
      <c r="AW64" s="35"/>
    </row>
    <row r="65" ht="13.5">
      <c r="B65" s="5" t="s">
        <v>208</v>
      </c>
    </row>
  </sheetData>
  <mergeCells count="54">
    <mergeCell ref="AV4:AV6"/>
    <mergeCell ref="AW4:AW6"/>
    <mergeCell ref="AG4:AG6"/>
    <mergeCell ref="AH4:AH6"/>
    <mergeCell ref="AT4:AT6"/>
    <mergeCell ref="AU4:AU6"/>
    <mergeCell ref="AR4:AR6"/>
    <mergeCell ref="AS4:AS6"/>
    <mergeCell ref="AN4:AN6"/>
    <mergeCell ref="AO4:AO6"/>
    <mergeCell ref="AC4:AC6"/>
    <mergeCell ref="AD4:AD6"/>
    <mergeCell ref="AE4:AE6"/>
    <mergeCell ref="AF4:AF6"/>
    <mergeCell ref="Y4:Y6"/>
    <mergeCell ref="Z4:Z6"/>
    <mergeCell ref="AA4:AA6"/>
    <mergeCell ref="AB4:AB6"/>
    <mergeCell ref="U4:U6"/>
    <mergeCell ref="V4:V6"/>
    <mergeCell ref="W4:W6"/>
    <mergeCell ref="X4:X6"/>
    <mergeCell ref="Q4:Q6"/>
    <mergeCell ref="R4:R6"/>
    <mergeCell ref="S4:S6"/>
    <mergeCell ref="T4:T6"/>
    <mergeCell ref="C4:C6"/>
    <mergeCell ref="D4:D6"/>
    <mergeCell ref="E4:E6"/>
    <mergeCell ref="F4:F6"/>
    <mergeCell ref="G4:G6"/>
    <mergeCell ref="H4:H6"/>
    <mergeCell ref="I4:I6"/>
    <mergeCell ref="J4:J6"/>
    <mergeCell ref="AP4:AP6"/>
    <mergeCell ref="AQ4:AQ6"/>
    <mergeCell ref="AJ4:AJ6"/>
    <mergeCell ref="AK4:AK6"/>
    <mergeCell ref="AL4:AL6"/>
    <mergeCell ref="AM4:AM6"/>
    <mergeCell ref="H3:J3"/>
    <mergeCell ref="A4:A6"/>
    <mergeCell ref="B4:B6"/>
    <mergeCell ref="AI4:AI6"/>
    <mergeCell ref="K4:K6"/>
    <mergeCell ref="L4:L6"/>
    <mergeCell ref="M4:M6"/>
    <mergeCell ref="N4:N6"/>
    <mergeCell ref="O4:O6"/>
    <mergeCell ref="P4:P6"/>
    <mergeCell ref="AR3:AT3"/>
    <mergeCell ref="AI3:AK3"/>
    <mergeCell ref="Z3:AB3"/>
    <mergeCell ref="Q3:S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65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49" width="9.75390625" style="5" customWidth="1"/>
    <col min="50" max="53" width="8.875" style="29" customWidth="1"/>
    <col min="54" max="16384" width="8.875" style="5" customWidth="1"/>
  </cols>
  <sheetData>
    <row r="1" spans="1:53" s="2" customFormat="1" ht="24.75" customHeight="1">
      <c r="A1" s="1" t="s">
        <v>158</v>
      </c>
      <c r="E1" s="182"/>
      <c r="F1" s="3"/>
      <c r="G1" s="3"/>
      <c r="M1" s="3"/>
      <c r="N1" s="3"/>
      <c r="O1" s="3"/>
      <c r="P1" s="3"/>
      <c r="V1" s="3"/>
      <c r="W1" s="3"/>
      <c r="X1" s="3"/>
      <c r="Y1" s="3"/>
      <c r="AX1" s="44"/>
      <c r="AY1" s="44"/>
      <c r="AZ1" s="44"/>
      <c r="BA1" s="44"/>
    </row>
    <row r="2" spans="1:53" s="4" customFormat="1" ht="19.5" customHeight="1">
      <c r="A2" s="4" t="s">
        <v>110</v>
      </c>
      <c r="B2" s="4" t="s">
        <v>159</v>
      </c>
      <c r="AX2" s="45"/>
      <c r="AY2" s="45"/>
      <c r="AZ2" s="45"/>
      <c r="BA2" s="45"/>
    </row>
    <row r="3" spans="1:53" s="4" customFormat="1" ht="14.25" thickBot="1">
      <c r="A3" s="4" t="s">
        <v>160</v>
      </c>
      <c r="H3" s="201"/>
      <c r="I3" s="201"/>
      <c r="J3" s="201"/>
      <c r="Q3" s="201"/>
      <c r="R3" s="201"/>
      <c r="S3" s="201"/>
      <c r="Z3" s="201"/>
      <c r="AA3" s="201"/>
      <c r="AB3" s="201"/>
      <c r="AI3" s="201"/>
      <c r="AJ3" s="201"/>
      <c r="AK3" s="201"/>
      <c r="AR3" s="201"/>
      <c r="AS3" s="201"/>
      <c r="AT3" s="201"/>
      <c r="AX3" s="45"/>
      <c r="AY3" s="45"/>
      <c r="AZ3" s="45"/>
      <c r="BA3" s="45"/>
    </row>
    <row r="4" spans="1:49" ht="13.5">
      <c r="A4" s="211"/>
      <c r="B4" s="220" t="s">
        <v>5</v>
      </c>
      <c r="C4" s="223" t="s">
        <v>161</v>
      </c>
      <c r="D4" s="223" t="s">
        <v>162</v>
      </c>
      <c r="E4" s="223" t="s">
        <v>163</v>
      </c>
      <c r="F4" s="223" t="s">
        <v>164</v>
      </c>
      <c r="G4" s="223" t="s">
        <v>125</v>
      </c>
      <c r="H4" s="223" t="s">
        <v>166</v>
      </c>
      <c r="I4" s="223" t="s">
        <v>167</v>
      </c>
      <c r="J4" s="224" t="s">
        <v>168</v>
      </c>
      <c r="K4" s="223" t="s">
        <v>169</v>
      </c>
      <c r="L4" s="223" t="s">
        <v>170</v>
      </c>
      <c r="M4" s="223" t="s">
        <v>171</v>
      </c>
      <c r="N4" s="223" t="s">
        <v>172</v>
      </c>
      <c r="O4" s="223" t="s">
        <v>133</v>
      </c>
      <c r="P4" s="223" t="s">
        <v>134</v>
      </c>
      <c r="Q4" s="223" t="s">
        <v>135</v>
      </c>
      <c r="R4" s="223" t="s">
        <v>136</v>
      </c>
      <c r="S4" s="223" t="s">
        <v>137</v>
      </c>
      <c r="T4" s="223" t="s">
        <v>178</v>
      </c>
      <c r="U4" s="223" t="s">
        <v>179</v>
      </c>
      <c r="V4" s="223" t="s">
        <v>180</v>
      </c>
      <c r="W4" s="223" t="s">
        <v>181</v>
      </c>
      <c r="X4" s="223" t="s">
        <v>182</v>
      </c>
      <c r="Y4" s="223" t="s">
        <v>183</v>
      </c>
      <c r="Z4" s="223" t="s">
        <v>184</v>
      </c>
      <c r="AA4" s="223" t="s">
        <v>185</v>
      </c>
      <c r="AB4" s="223" t="s">
        <v>186</v>
      </c>
      <c r="AC4" s="223" t="s">
        <v>187</v>
      </c>
      <c r="AD4" s="223" t="s">
        <v>188</v>
      </c>
      <c r="AE4" s="223" t="s">
        <v>149</v>
      </c>
      <c r="AF4" s="223" t="s">
        <v>150</v>
      </c>
      <c r="AG4" s="223" t="s">
        <v>151</v>
      </c>
      <c r="AH4" s="223" t="s">
        <v>152</v>
      </c>
      <c r="AI4" s="223" t="s">
        <v>193</v>
      </c>
      <c r="AJ4" s="223" t="s">
        <v>194</v>
      </c>
      <c r="AK4" s="223" t="s">
        <v>195</v>
      </c>
      <c r="AL4" s="223" t="s">
        <v>196</v>
      </c>
      <c r="AM4" s="223" t="s">
        <v>197</v>
      </c>
      <c r="AN4" s="223" t="s">
        <v>198</v>
      </c>
      <c r="AO4" s="223" t="s">
        <v>199</v>
      </c>
      <c r="AP4" s="223" t="s">
        <v>200</v>
      </c>
      <c r="AQ4" s="223" t="s">
        <v>201</v>
      </c>
      <c r="AR4" s="223" t="s">
        <v>202</v>
      </c>
      <c r="AS4" s="223" t="s">
        <v>203</v>
      </c>
      <c r="AT4" s="233" t="s">
        <v>204</v>
      </c>
      <c r="AU4" s="233" t="s">
        <v>205</v>
      </c>
      <c r="AV4" s="236" t="s">
        <v>206</v>
      </c>
      <c r="AW4" s="230" t="s">
        <v>207</v>
      </c>
    </row>
    <row r="5" spans="1:49" ht="13.5">
      <c r="A5" s="212"/>
      <c r="B5" s="221"/>
      <c r="C5" s="231" t="s">
        <v>157</v>
      </c>
      <c r="D5" s="231" t="s">
        <v>122</v>
      </c>
      <c r="E5" s="231" t="s">
        <v>123</v>
      </c>
      <c r="F5" s="231" t="s">
        <v>124</v>
      </c>
      <c r="G5" s="231" t="s">
        <v>125</v>
      </c>
      <c r="H5" s="231" t="s">
        <v>126</v>
      </c>
      <c r="I5" s="231" t="s">
        <v>127</v>
      </c>
      <c r="J5" s="237" t="s">
        <v>128</v>
      </c>
      <c r="K5" s="231" t="s">
        <v>129</v>
      </c>
      <c r="L5" s="231" t="s">
        <v>130</v>
      </c>
      <c r="M5" s="231" t="s">
        <v>131</v>
      </c>
      <c r="N5" s="231" t="s">
        <v>132</v>
      </c>
      <c r="O5" s="231" t="s">
        <v>133</v>
      </c>
      <c r="P5" s="231" t="s">
        <v>134</v>
      </c>
      <c r="Q5" s="231" t="s">
        <v>135</v>
      </c>
      <c r="R5" s="231" t="s">
        <v>136</v>
      </c>
      <c r="S5" s="231" t="s">
        <v>137</v>
      </c>
      <c r="T5" s="231" t="s">
        <v>138</v>
      </c>
      <c r="U5" s="231" t="s">
        <v>139</v>
      </c>
      <c r="V5" s="231" t="s">
        <v>140</v>
      </c>
      <c r="W5" s="231" t="s">
        <v>141</v>
      </c>
      <c r="X5" s="231" t="s">
        <v>142</v>
      </c>
      <c r="Y5" s="231" t="s">
        <v>143</v>
      </c>
      <c r="Z5" s="231" t="s">
        <v>144</v>
      </c>
      <c r="AA5" s="231" t="s">
        <v>145</v>
      </c>
      <c r="AB5" s="231" t="s">
        <v>146</v>
      </c>
      <c r="AC5" s="231" t="s">
        <v>147</v>
      </c>
      <c r="AD5" s="231" t="s">
        <v>148</v>
      </c>
      <c r="AE5" s="231" t="s">
        <v>149</v>
      </c>
      <c r="AF5" s="231" t="s">
        <v>150</v>
      </c>
      <c r="AG5" s="231" t="s">
        <v>151</v>
      </c>
      <c r="AH5" s="231" t="s">
        <v>152</v>
      </c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4" t="s">
        <v>153</v>
      </c>
      <c r="AU5" s="234" t="s">
        <v>154</v>
      </c>
      <c r="AV5" s="225" t="s">
        <v>155</v>
      </c>
      <c r="AW5" s="228" t="s">
        <v>156</v>
      </c>
    </row>
    <row r="6" spans="1:49" ht="14.25" thickBot="1">
      <c r="A6" s="213"/>
      <c r="B6" s="222"/>
      <c r="C6" s="232" t="s">
        <v>157</v>
      </c>
      <c r="D6" s="232" t="s">
        <v>122</v>
      </c>
      <c r="E6" s="232" t="s">
        <v>123</v>
      </c>
      <c r="F6" s="232" t="s">
        <v>124</v>
      </c>
      <c r="G6" s="232" t="s">
        <v>125</v>
      </c>
      <c r="H6" s="232" t="s">
        <v>126</v>
      </c>
      <c r="I6" s="232" t="s">
        <v>127</v>
      </c>
      <c r="J6" s="238" t="s">
        <v>128</v>
      </c>
      <c r="K6" s="232" t="s">
        <v>129</v>
      </c>
      <c r="L6" s="232" t="s">
        <v>130</v>
      </c>
      <c r="M6" s="232" t="s">
        <v>131</v>
      </c>
      <c r="N6" s="232" t="s">
        <v>132</v>
      </c>
      <c r="O6" s="232" t="s">
        <v>133</v>
      </c>
      <c r="P6" s="232" t="s">
        <v>134</v>
      </c>
      <c r="Q6" s="232" t="s">
        <v>135</v>
      </c>
      <c r="R6" s="232" t="s">
        <v>136</v>
      </c>
      <c r="S6" s="232" t="s">
        <v>137</v>
      </c>
      <c r="T6" s="232" t="s">
        <v>138</v>
      </c>
      <c r="U6" s="232" t="s">
        <v>139</v>
      </c>
      <c r="V6" s="232" t="s">
        <v>140</v>
      </c>
      <c r="W6" s="232" t="s">
        <v>141</v>
      </c>
      <c r="X6" s="232" t="s">
        <v>142</v>
      </c>
      <c r="Y6" s="232" t="s">
        <v>143</v>
      </c>
      <c r="Z6" s="232" t="s">
        <v>144</v>
      </c>
      <c r="AA6" s="232" t="s">
        <v>145</v>
      </c>
      <c r="AB6" s="232" t="s">
        <v>146</v>
      </c>
      <c r="AC6" s="232" t="s">
        <v>147</v>
      </c>
      <c r="AD6" s="232" t="s">
        <v>148</v>
      </c>
      <c r="AE6" s="232" t="s">
        <v>149</v>
      </c>
      <c r="AF6" s="232" t="s">
        <v>150</v>
      </c>
      <c r="AG6" s="232" t="s">
        <v>151</v>
      </c>
      <c r="AH6" s="232" t="s">
        <v>152</v>
      </c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5" t="s">
        <v>153</v>
      </c>
      <c r="AU6" s="235" t="s">
        <v>154</v>
      </c>
      <c r="AV6" s="226" t="s">
        <v>155</v>
      </c>
      <c r="AW6" s="229" t="s">
        <v>156</v>
      </c>
    </row>
    <row r="7" spans="1:49" ht="13.5">
      <c r="A7" s="6" t="s">
        <v>53</v>
      </c>
      <c r="B7" s="7">
        <f aca="true" t="shared" si="0" ref="B7:AW7">B8+B14</f>
        <v>14969</v>
      </c>
      <c r="C7" s="8">
        <f t="shared" si="0"/>
        <v>3772</v>
      </c>
      <c r="D7" s="8">
        <f t="shared" si="0"/>
        <v>1012</v>
      </c>
      <c r="E7" s="8">
        <f t="shared" si="0"/>
        <v>855</v>
      </c>
      <c r="F7" s="8">
        <f t="shared" si="0"/>
        <v>778</v>
      </c>
      <c r="G7" s="8">
        <f t="shared" si="0"/>
        <v>980</v>
      </c>
      <c r="H7" s="8">
        <f t="shared" si="0"/>
        <v>100</v>
      </c>
      <c r="I7" s="8">
        <f t="shared" si="0"/>
        <v>49</v>
      </c>
      <c r="J7" s="8">
        <f t="shared" si="0"/>
        <v>50</v>
      </c>
      <c r="K7" s="8">
        <f t="shared" si="0"/>
        <v>598</v>
      </c>
      <c r="L7" s="8">
        <f t="shared" si="0"/>
        <v>84</v>
      </c>
      <c r="M7" s="8">
        <f t="shared" si="0"/>
        <v>364</v>
      </c>
      <c r="N7" s="8">
        <f t="shared" si="0"/>
        <v>368</v>
      </c>
      <c r="O7" s="8">
        <f t="shared" si="0"/>
        <v>64</v>
      </c>
      <c r="P7" s="8">
        <f t="shared" si="0"/>
        <v>62</v>
      </c>
      <c r="Q7" s="8">
        <f t="shared" si="0"/>
        <v>40</v>
      </c>
      <c r="R7" s="8">
        <f t="shared" si="0"/>
        <v>23</v>
      </c>
      <c r="S7" s="8">
        <f t="shared" si="0"/>
        <v>31</v>
      </c>
      <c r="T7" s="8">
        <f t="shared" si="0"/>
        <v>52</v>
      </c>
      <c r="U7" s="8">
        <f t="shared" si="0"/>
        <v>106</v>
      </c>
      <c r="V7" s="8">
        <f t="shared" si="0"/>
        <v>94</v>
      </c>
      <c r="W7" s="8">
        <f t="shared" si="0"/>
        <v>124</v>
      </c>
      <c r="X7" s="8">
        <f t="shared" si="0"/>
        <v>23</v>
      </c>
      <c r="Y7" s="8">
        <f t="shared" si="0"/>
        <v>32</v>
      </c>
      <c r="Z7" s="8">
        <f t="shared" si="0"/>
        <v>428</v>
      </c>
      <c r="AA7" s="8">
        <f t="shared" si="0"/>
        <v>760</v>
      </c>
      <c r="AB7" s="8">
        <f t="shared" si="0"/>
        <v>1033</v>
      </c>
      <c r="AC7" s="8">
        <f t="shared" si="0"/>
        <v>300</v>
      </c>
      <c r="AD7" s="8">
        <f t="shared" si="0"/>
        <v>327</v>
      </c>
      <c r="AE7" s="8">
        <f t="shared" si="0"/>
        <v>187</v>
      </c>
      <c r="AF7" s="8">
        <f t="shared" si="0"/>
        <v>175</v>
      </c>
      <c r="AG7" s="8">
        <f t="shared" si="0"/>
        <v>181</v>
      </c>
      <c r="AH7" s="8">
        <f t="shared" si="0"/>
        <v>184</v>
      </c>
      <c r="AI7" s="8">
        <f t="shared" si="0"/>
        <v>325</v>
      </c>
      <c r="AJ7" s="8">
        <f t="shared" si="0"/>
        <v>136</v>
      </c>
      <c r="AK7" s="8">
        <f t="shared" si="0"/>
        <v>60</v>
      </c>
      <c r="AL7" s="8">
        <f t="shared" si="0"/>
        <v>106</v>
      </c>
      <c r="AM7" s="8">
        <f t="shared" si="0"/>
        <v>7</v>
      </c>
      <c r="AN7" s="8">
        <f t="shared" si="0"/>
        <v>102</v>
      </c>
      <c r="AO7" s="8">
        <f t="shared" si="0"/>
        <v>23</v>
      </c>
      <c r="AP7" s="8">
        <f t="shared" si="0"/>
        <v>105</v>
      </c>
      <c r="AQ7" s="8">
        <f t="shared" si="0"/>
        <v>148</v>
      </c>
      <c r="AR7" s="8">
        <f t="shared" si="0"/>
        <v>277</v>
      </c>
      <c r="AS7" s="8">
        <f t="shared" si="0"/>
        <v>70</v>
      </c>
      <c r="AT7" s="8">
        <f t="shared" si="0"/>
        <v>85</v>
      </c>
      <c r="AU7" s="8">
        <f t="shared" si="0"/>
        <v>228</v>
      </c>
      <c r="AV7" s="8">
        <f t="shared" si="0"/>
        <v>25</v>
      </c>
      <c r="AW7" s="9">
        <f t="shared" si="0"/>
        <v>36</v>
      </c>
    </row>
    <row r="8" spans="1:49" ht="13.5">
      <c r="A8" s="12" t="s">
        <v>54</v>
      </c>
      <c r="B8" s="13">
        <f aca="true" t="shared" si="1" ref="B8:AW8">SUM(B9:B13)</f>
        <v>7509</v>
      </c>
      <c r="C8" s="14">
        <f t="shared" si="1"/>
        <v>1491</v>
      </c>
      <c r="D8" s="14">
        <f t="shared" si="1"/>
        <v>507</v>
      </c>
      <c r="E8" s="14">
        <f t="shared" si="1"/>
        <v>584</v>
      </c>
      <c r="F8" s="14">
        <f t="shared" si="1"/>
        <v>402</v>
      </c>
      <c r="G8" s="14">
        <f t="shared" si="1"/>
        <v>452</v>
      </c>
      <c r="H8" s="14">
        <f t="shared" si="1"/>
        <v>79</v>
      </c>
      <c r="I8" s="14">
        <f t="shared" si="1"/>
        <v>37</v>
      </c>
      <c r="J8" s="14">
        <f t="shared" si="1"/>
        <v>43</v>
      </c>
      <c r="K8" s="14">
        <f t="shared" si="1"/>
        <v>391</v>
      </c>
      <c r="L8" s="14">
        <f t="shared" si="1"/>
        <v>51</v>
      </c>
      <c r="M8" s="14">
        <f t="shared" si="1"/>
        <v>273</v>
      </c>
      <c r="N8" s="14">
        <f t="shared" si="1"/>
        <v>254</v>
      </c>
      <c r="O8" s="14">
        <f t="shared" si="1"/>
        <v>35</v>
      </c>
      <c r="P8" s="14">
        <f t="shared" si="1"/>
        <v>34</v>
      </c>
      <c r="Q8" s="14">
        <f t="shared" si="1"/>
        <v>31</v>
      </c>
      <c r="R8" s="14">
        <f t="shared" si="1"/>
        <v>16</v>
      </c>
      <c r="S8" s="14">
        <f t="shared" si="1"/>
        <v>19</v>
      </c>
      <c r="T8" s="14">
        <f t="shared" si="1"/>
        <v>38</v>
      </c>
      <c r="U8" s="14">
        <f t="shared" si="1"/>
        <v>53</v>
      </c>
      <c r="V8" s="14">
        <f t="shared" si="1"/>
        <v>55</v>
      </c>
      <c r="W8" s="14">
        <f t="shared" si="1"/>
        <v>46</v>
      </c>
      <c r="X8" s="14">
        <f t="shared" si="1"/>
        <v>15</v>
      </c>
      <c r="Y8" s="14">
        <f t="shared" si="1"/>
        <v>15</v>
      </c>
      <c r="Z8" s="14">
        <f t="shared" si="1"/>
        <v>294</v>
      </c>
      <c r="AA8" s="14">
        <f t="shared" si="1"/>
        <v>514</v>
      </c>
      <c r="AB8" s="14">
        <f t="shared" si="1"/>
        <v>602</v>
      </c>
      <c r="AC8" s="14">
        <f t="shared" si="1"/>
        <v>159</v>
      </c>
      <c r="AD8" s="14">
        <f t="shared" si="1"/>
        <v>150</v>
      </c>
      <c r="AE8" s="14">
        <f t="shared" si="1"/>
        <v>94</v>
      </c>
      <c r="AF8" s="14">
        <f t="shared" si="1"/>
        <v>95</v>
      </c>
      <c r="AG8" s="14">
        <f t="shared" si="1"/>
        <v>84</v>
      </c>
      <c r="AH8" s="14">
        <f t="shared" si="1"/>
        <v>82</v>
      </c>
      <c r="AI8" s="14">
        <f t="shared" si="1"/>
        <v>108</v>
      </c>
      <c r="AJ8" s="14">
        <f t="shared" si="1"/>
        <v>29</v>
      </c>
      <c r="AK8" s="14">
        <f t="shared" si="1"/>
        <v>16</v>
      </c>
      <c r="AL8" s="14">
        <f t="shared" si="1"/>
        <v>29</v>
      </c>
      <c r="AM8" s="14">
        <f t="shared" si="1"/>
        <v>1</v>
      </c>
      <c r="AN8" s="14">
        <f t="shared" si="1"/>
        <v>53</v>
      </c>
      <c r="AO8" s="14">
        <f t="shared" si="1"/>
        <v>15</v>
      </c>
      <c r="AP8" s="14">
        <f t="shared" si="1"/>
        <v>18</v>
      </c>
      <c r="AQ8" s="14">
        <f t="shared" si="1"/>
        <v>20</v>
      </c>
      <c r="AR8" s="14">
        <f t="shared" si="1"/>
        <v>91</v>
      </c>
      <c r="AS8" s="14">
        <f t="shared" si="1"/>
        <v>22</v>
      </c>
      <c r="AT8" s="14">
        <f t="shared" si="1"/>
        <v>20</v>
      </c>
      <c r="AU8" s="14">
        <f t="shared" si="1"/>
        <v>71</v>
      </c>
      <c r="AV8" s="14">
        <f t="shared" si="1"/>
        <v>11</v>
      </c>
      <c r="AW8" s="15">
        <f t="shared" si="1"/>
        <v>10</v>
      </c>
    </row>
    <row r="9" spans="1:49" ht="13.5">
      <c r="A9" s="16" t="s">
        <v>55</v>
      </c>
      <c r="B9" s="17">
        <f>SUM(C9:AW9)</f>
        <v>3627</v>
      </c>
      <c r="C9" s="18"/>
      <c r="D9" s="18">
        <v>394</v>
      </c>
      <c r="E9" s="18">
        <v>398</v>
      </c>
      <c r="F9" s="18">
        <v>241</v>
      </c>
      <c r="G9" s="18">
        <v>250</v>
      </c>
      <c r="H9" s="18">
        <v>46</v>
      </c>
      <c r="I9" s="18">
        <v>21</v>
      </c>
      <c r="J9" s="18">
        <v>35</v>
      </c>
      <c r="K9" s="18">
        <v>288</v>
      </c>
      <c r="L9" s="18">
        <v>42</v>
      </c>
      <c r="M9" s="18">
        <v>83</v>
      </c>
      <c r="N9" s="18">
        <v>69</v>
      </c>
      <c r="O9" s="18">
        <v>15</v>
      </c>
      <c r="P9" s="18">
        <v>13</v>
      </c>
      <c r="Q9" s="18">
        <v>15</v>
      </c>
      <c r="R9" s="18">
        <v>5</v>
      </c>
      <c r="S9" s="18">
        <v>15</v>
      </c>
      <c r="T9" s="18">
        <v>18</v>
      </c>
      <c r="U9" s="18">
        <v>31</v>
      </c>
      <c r="V9" s="18">
        <v>37</v>
      </c>
      <c r="W9" s="18">
        <v>27</v>
      </c>
      <c r="X9" s="18">
        <v>9</v>
      </c>
      <c r="Y9" s="18">
        <v>9</v>
      </c>
      <c r="Z9" s="18">
        <v>156</v>
      </c>
      <c r="AA9" s="18">
        <v>331</v>
      </c>
      <c r="AB9" s="18">
        <v>393</v>
      </c>
      <c r="AC9" s="18">
        <v>94</v>
      </c>
      <c r="AD9" s="18">
        <v>96</v>
      </c>
      <c r="AE9" s="18">
        <v>45</v>
      </c>
      <c r="AF9" s="18">
        <v>41</v>
      </c>
      <c r="AG9" s="18">
        <v>43</v>
      </c>
      <c r="AH9" s="18">
        <v>27</v>
      </c>
      <c r="AI9" s="18">
        <v>54</v>
      </c>
      <c r="AJ9" s="18">
        <v>21</v>
      </c>
      <c r="AK9" s="18">
        <v>11</v>
      </c>
      <c r="AL9" s="18">
        <v>22</v>
      </c>
      <c r="AM9" s="18">
        <v>1</v>
      </c>
      <c r="AN9" s="18">
        <v>27</v>
      </c>
      <c r="AO9" s="18">
        <v>9</v>
      </c>
      <c r="AP9" s="18">
        <v>14</v>
      </c>
      <c r="AQ9" s="18">
        <v>16</v>
      </c>
      <c r="AR9" s="18">
        <v>74</v>
      </c>
      <c r="AS9" s="18">
        <v>15</v>
      </c>
      <c r="AT9" s="18">
        <v>14</v>
      </c>
      <c r="AU9" s="18">
        <v>45</v>
      </c>
      <c r="AV9" s="18">
        <v>10</v>
      </c>
      <c r="AW9" s="19">
        <v>7</v>
      </c>
    </row>
    <row r="10" spans="1:49" ht="13.5">
      <c r="A10" s="16" t="s">
        <v>56</v>
      </c>
      <c r="B10" s="17">
        <f>SUM(C10:AW10)</f>
        <v>1033</v>
      </c>
      <c r="C10" s="18">
        <v>398</v>
      </c>
      <c r="D10" s="18"/>
      <c r="E10" s="18">
        <v>43</v>
      </c>
      <c r="F10" s="18">
        <v>21</v>
      </c>
      <c r="G10" s="18">
        <v>30</v>
      </c>
      <c r="H10" s="18">
        <v>3</v>
      </c>
      <c r="I10" s="18"/>
      <c r="J10" s="18">
        <v>8</v>
      </c>
      <c r="K10" s="18">
        <v>21</v>
      </c>
      <c r="L10" s="18"/>
      <c r="M10" s="18">
        <v>9</v>
      </c>
      <c r="N10" s="18">
        <v>1</v>
      </c>
      <c r="O10" s="18">
        <v>6</v>
      </c>
      <c r="P10" s="18">
        <v>1</v>
      </c>
      <c r="Q10" s="18">
        <v>1</v>
      </c>
      <c r="R10" s="18">
        <v>2</v>
      </c>
      <c r="S10" s="18"/>
      <c r="T10" s="18">
        <v>2</v>
      </c>
      <c r="U10" s="18">
        <v>3</v>
      </c>
      <c r="V10" s="18">
        <v>7</v>
      </c>
      <c r="W10" s="18">
        <v>6</v>
      </c>
      <c r="X10" s="18"/>
      <c r="Y10" s="18"/>
      <c r="Z10" s="18">
        <v>89</v>
      </c>
      <c r="AA10" s="18">
        <v>127</v>
      </c>
      <c r="AB10" s="18">
        <v>126</v>
      </c>
      <c r="AC10" s="18">
        <v>32</v>
      </c>
      <c r="AD10" s="18">
        <v>24</v>
      </c>
      <c r="AE10" s="18">
        <v>14</v>
      </c>
      <c r="AF10" s="18">
        <v>18</v>
      </c>
      <c r="AG10" s="18">
        <v>4</v>
      </c>
      <c r="AH10" s="18">
        <v>6</v>
      </c>
      <c r="AI10" s="18">
        <v>8</v>
      </c>
      <c r="AJ10" s="18">
        <v>2</v>
      </c>
      <c r="AK10" s="18">
        <v>3</v>
      </c>
      <c r="AL10" s="18">
        <v>1</v>
      </c>
      <c r="AM10" s="18"/>
      <c r="AN10" s="18">
        <v>1</v>
      </c>
      <c r="AO10" s="18">
        <v>5</v>
      </c>
      <c r="AP10" s="18">
        <v>2</v>
      </c>
      <c r="AQ10" s="18">
        <v>1</v>
      </c>
      <c r="AR10" s="18">
        <v>3</v>
      </c>
      <c r="AS10" s="18"/>
      <c r="AT10" s="18">
        <v>1</v>
      </c>
      <c r="AU10" s="18">
        <v>3</v>
      </c>
      <c r="AV10" s="18"/>
      <c r="AW10" s="19">
        <v>1</v>
      </c>
    </row>
    <row r="11" spans="1:49" ht="13.5">
      <c r="A11" s="16" t="s">
        <v>57</v>
      </c>
      <c r="B11" s="17">
        <f>SUM(C11:AW11)</f>
        <v>1005</v>
      </c>
      <c r="C11" s="18">
        <v>506</v>
      </c>
      <c r="D11" s="18">
        <v>38</v>
      </c>
      <c r="E11" s="18"/>
      <c r="F11" s="18">
        <v>120</v>
      </c>
      <c r="G11" s="18">
        <v>26</v>
      </c>
      <c r="H11" s="18">
        <v>20</v>
      </c>
      <c r="I11" s="18">
        <v>13</v>
      </c>
      <c r="J11" s="18"/>
      <c r="K11" s="18">
        <v>21</v>
      </c>
      <c r="L11" s="18"/>
      <c r="M11" s="18">
        <v>51</v>
      </c>
      <c r="N11" s="18">
        <v>50</v>
      </c>
      <c r="O11" s="18"/>
      <c r="P11" s="18">
        <v>8</v>
      </c>
      <c r="Q11" s="18">
        <v>2</v>
      </c>
      <c r="R11" s="18">
        <v>3</v>
      </c>
      <c r="S11" s="18">
        <v>2</v>
      </c>
      <c r="T11" s="18">
        <v>3</v>
      </c>
      <c r="U11" s="18">
        <v>4</v>
      </c>
      <c r="V11" s="18">
        <v>5</v>
      </c>
      <c r="W11" s="18">
        <v>8</v>
      </c>
      <c r="X11" s="18">
        <v>1</v>
      </c>
      <c r="Y11" s="18">
        <v>4</v>
      </c>
      <c r="Z11" s="18">
        <v>23</v>
      </c>
      <c r="AA11" s="18">
        <v>21</v>
      </c>
      <c r="AB11" s="18">
        <v>33</v>
      </c>
      <c r="AC11" s="18">
        <v>12</v>
      </c>
      <c r="AD11" s="18">
        <v>4</v>
      </c>
      <c r="AE11" s="18">
        <v>3</v>
      </c>
      <c r="AF11" s="18">
        <v>5</v>
      </c>
      <c r="AG11" s="18">
        <v>5</v>
      </c>
      <c r="AH11" s="18">
        <v>1</v>
      </c>
      <c r="AI11" s="18">
        <v>4</v>
      </c>
      <c r="AJ11" s="18"/>
      <c r="AK11" s="18"/>
      <c r="AL11" s="18"/>
      <c r="AM11" s="18"/>
      <c r="AN11" s="18">
        <v>2</v>
      </c>
      <c r="AO11" s="18"/>
      <c r="AP11" s="18">
        <v>1</v>
      </c>
      <c r="AQ11" s="18">
        <v>1</v>
      </c>
      <c r="AR11" s="18">
        <v>1</v>
      </c>
      <c r="AS11" s="18">
        <v>1</v>
      </c>
      <c r="AT11" s="18"/>
      <c r="AU11" s="18">
        <v>2</v>
      </c>
      <c r="AV11" s="18">
        <v>1</v>
      </c>
      <c r="AW11" s="19"/>
    </row>
    <row r="12" spans="1:49" ht="13.5">
      <c r="A12" s="16" t="s">
        <v>58</v>
      </c>
      <c r="B12" s="17">
        <f>SUM(C12:AW12)</f>
        <v>956</v>
      </c>
      <c r="C12" s="18">
        <v>322</v>
      </c>
      <c r="D12" s="18">
        <v>35</v>
      </c>
      <c r="E12" s="18">
        <v>127</v>
      </c>
      <c r="F12" s="18"/>
      <c r="G12" s="18">
        <v>17</v>
      </c>
      <c r="H12" s="18">
        <v>3</v>
      </c>
      <c r="I12" s="18">
        <v>3</v>
      </c>
      <c r="J12" s="18"/>
      <c r="K12" s="18">
        <v>5</v>
      </c>
      <c r="L12" s="18">
        <v>5</v>
      </c>
      <c r="M12" s="18">
        <v>125</v>
      </c>
      <c r="N12" s="18">
        <v>130</v>
      </c>
      <c r="O12" s="18">
        <v>11</v>
      </c>
      <c r="P12" s="18">
        <v>12</v>
      </c>
      <c r="Q12" s="18">
        <v>12</v>
      </c>
      <c r="R12" s="18">
        <v>5</v>
      </c>
      <c r="S12" s="18">
        <v>2</v>
      </c>
      <c r="T12" s="18">
        <v>15</v>
      </c>
      <c r="U12" s="18">
        <v>15</v>
      </c>
      <c r="V12" s="18">
        <v>6</v>
      </c>
      <c r="W12" s="18">
        <v>3</v>
      </c>
      <c r="X12" s="18">
        <v>5</v>
      </c>
      <c r="Y12" s="18">
        <v>1</v>
      </c>
      <c r="Z12" s="18">
        <v>18</v>
      </c>
      <c r="AA12" s="18">
        <v>13</v>
      </c>
      <c r="AB12" s="18">
        <v>22</v>
      </c>
      <c r="AC12" s="18">
        <v>8</v>
      </c>
      <c r="AD12" s="18">
        <v>6</v>
      </c>
      <c r="AE12" s="18">
        <v>3</v>
      </c>
      <c r="AF12" s="18">
        <v>1</v>
      </c>
      <c r="AG12" s="18">
        <v>3</v>
      </c>
      <c r="AH12" s="18">
        <v>2</v>
      </c>
      <c r="AI12" s="18">
        <v>8</v>
      </c>
      <c r="AJ12" s="18">
        <v>1</v>
      </c>
      <c r="AK12" s="18"/>
      <c r="AL12" s="18"/>
      <c r="AM12" s="18"/>
      <c r="AN12" s="18">
        <v>4</v>
      </c>
      <c r="AO12" s="18"/>
      <c r="AP12" s="18">
        <v>1</v>
      </c>
      <c r="AQ12" s="18"/>
      <c r="AR12" s="18">
        <v>3</v>
      </c>
      <c r="AS12" s="18"/>
      <c r="AT12" s="18"/>
      <c r="AU12" s="18">
        <v>4</v>
      </c>
      <c r="AV12" s="18"/>
      <c r="AW12" s="19"/>
    </row>
    <row r="13" spans="1:49" ht="13.5">
      <c r="A13" s="20" t="s">
        <v>59</v>
      </c>
      <c r="B13" s="21">
        <f>SUM(C13:AW13)</f>
        <v>888</v>
      </c>
      <c r="C13" s="10">
        <v>265</v>
      </c>
      <c r="D13" s="10">
        <v>40</v>
      </c>
      <c r="E13" s="10">
        <v>16</v>
      </c>
      <c r="F13" s="10">
        <v>20</v>
      </c>
      <c r="G13" s="10">
        <v>129</v>
      </c>
      <c r="H13" s="10">
        <v>7</v>
      </c>
      <c r="I13" s="10"/>
      <c r="J13" s="10"/>
      <c r="K13" s="10">
        <v>56</v>
      </c>
      <c r="L13" s="10">
        <v>4</v>
      </c>
      <c r="M13" s="10">
        <v>5</v>
      </c>
      <c r="N13" s="10">
        <v>4</v>
      </c>
      <c r="O13" s="10">
        <v>3</v>
      </c>
      <c r="P13" s="10"/>
      <c r="Q13" s="10">
        <v>1</v>
      </c>
      <c r="R13" s="10">
        <v>1</v>
      </c>
      <c r="S13" s="10"/>
      <c r="T13" s="10"/>
      <c r="U13" s="10"/>
      <c r="V13" s="10"/>
      <c r="W13" s="10">
        <v>2</v>
      </c>
      <c r="X13" s="10"/>
      <c r="Y13" s="10">
        <v>1</v>
      </c>
      <c r="Z13" s="10">
        <v>8</v>
      </c>
      <c r="AA13" s="10">
        <v>22</v>
      </c>
      <c r="AB13" s="10">
        <v>28</v>
      </c>
      <c r="AC13" s="10">
        <v>13</v>
      </c>
      <c r="AD13" s="10">
        <v>20</v>
      </c>
      <c r="AE13" s="10">
        <v>29</v>
      </c>
      <c r="AF13" s="10">
        <v>30</v>
      </c>
      <c r="AG13" s="10">
        <v>29</v>
      </c>
      <c r="AH13" s="10">
        <v>46</v>
      </c>
      <c r="AI13" s="10">
        <v>34</v>
      </c>
      <c r="AJ13" s="10">
        <v>5</v>
      </c>
      <c r="AK13" s="10">
        <v>2</v>
      </c>
      <c r="AL13" s="10">
        <v>6</v>
      </c>
      <c r="AM13" s="10"/>
      <c r="AN13" s="10">
        <v>19</v>
      </c>
      <c r="AO13" s="10">
        <v>1</v>
      </c>
      <c r="AP13" s="10"/>
      <c r="AQ13" s="10">
        <v>2</v>
      </c>
      <c r="AR13" s="10">
        <v>10</v>
      </c>
      <c r="AS13" s="10">
        <v>6</v>
      </c>
      <c r="AT13" s="10">
        <v>5</v>
      </c>
      <c r="AU13" s="10">
        <v>17</v>
      </c>
      <c r="AV13" s="10"/>
      <c r="AW13" s="11">
        <v>2</v>
      </c>
    </row>
    <row r="14" spans="1:49" ht="13.5">
      <c r="A14" s="22" t="s">
        <v>60</v>
      </c>
      <c r="B14" s="21">
        <f aca="true" t="shared" si="2" ref="B14:AW14">B15+B18+B19+B22+B30+B37+B45+B48+B56</f>
        <v>7460</v>
      </c>
      <c r="C14" s="10">
        <f t="shared" si="2"/>
        <v>2281</v>
      </c>
      <c r="D14" s="10">
        <f t="shared" si="2"/>
        <v>505</v>
      </c>
      <c r="E14" s="10">
        <f t="shared" si="2"/>
        <v>271</v>
      </c>
      <c r="F14" s="10">
        <f t="shared" si="2"/>
        <v>376</v>
      </c>
      <c r="G14" s="10">
        <f t="shared" si="2"/>
        <v>528</v>
      </c>
      <c r="H14" s="10">
        <f t="shared" si="2"/>
        <v>21</v>
      </c>
      <c r="I14" s="10">
        <f t="shared" si="2"/>
        <v>12</v>
      </c>
      <c r="J14" s="10">
        <f t="shared" si="2"/>
        <v>7</v>
      </c>
      <c r="K14" s="10">
        <f t="shared" si="2"/>
        <v>207</v>
      </c>
      <c r="L14" s="10">
        <f t="shared" si="2"/>
        <v>33</v>
      </c>
      <c r="M14" s="10">
        <f t="shared" si="2"/>
        <v>91</v>
      </c>
      <c r="N14" s="10">
        <f t="shared" si="2"/>
        <v>114</v>
      </c>
      <c r="O14" s="10">
        <f t="shared" si="2"/>
        <v>29</v>
      </c>
      <c r="P14" s="10">
        <f t="shared" si="2"/>
        <v>28</v>
      </c>
      <c r="Q14" s="10">
        <f t="shared" si="2"/>
        <v>9</v>
      </c>
      <c r="R14" s="10">
        <f t="shared" si="2"/>
        <v>7</v>
      </c>
      <c r="S14" s="10">
        <f t="shared" si="2"/>
        <v>12</v>
      </c>
      <c r="T14" s="10">
        <f t="shared" si="2"/>
        <v>14</v>
      </c>
      <c r="U14" s="10">
        <f t="shared" si="2"/>
        <v>53</v>
      </c>
      <c r="V14" s="10">
        <f t="shared" si="2"/>
        <v>39</v>
      </c>
      <c r="W14" s="10">
        <f t="shared" si="2"/>
        <v>78</v>
      </c>
      <c r="X14" s="10">
        <f t="shared" si="2"/>
        <v>8</v>
      </c>
      <c r="Y14" s="10">
        <f t="shared" si="2"/>
        <v>17</v>
      </c>
      <c r="Z14" s="10">
        <f t="shared" si="2"/>
        <v>134</v>
      </c>
      <c r="AA14" s="10">
        <f t="shared" si="2"/>
        <v>246</v>
      </c>
      <c r="AB14" s="10">
        <f t="shared" si="2"/>
        <v>431</v>
      </c>
      <c r="AC14" s="10">
        <f t="shared" si="2"/>
        <v>141</v>
      </c>
      <c r="AD14" s="10">
        <f t="shared" si="2"/>
        <v>177</v>
      </c>
      <c r="AE14" s="10">
        <f t="shared" si="2"/>
        <v>93</v>
      </c>
      <c r="AF14" s="10">
        <f t="shared" si="2"/>
        <v>80</v>
      </c>
      <c r="AG14" s="10">
        <f t="shared" si="2"/>
        <v>97</v>
      </c>
      <c r="AH14" s="10">
        <f t="shared" si="2"/>
        <v>102</v>
      </c>
      <c r="AI14" s="10">
        <f t="shared" si="2"/>
        <v>217</v>
      </c>
      <c r="AJ14" s="10">
        <f t="shared" si="2"/>
        <v>107</v>
      </c>
      <c r="AK14" s="10">
        <f t="shared" si="2"/>
        <v>44</v>
      </c>
      <c r="AL14" s="10">
        <f t="shared" si="2"/>
        <v>77</v>
      </c>
      <c r="AM14" s="10">
        <f t="shared" si="2"/>
        <v>6</v>
      </c>
      <c r="AN14" s="10">
        <f t="shared" si="2"/>
        <v>49</v>
      </c>
      <c r="AO14" s="10">
        <f t="shared" si="2"/>
        <v>8</v>
      </c>
      <c r="AP14" s="10">
        <f t="shared" si="2"/>
        <v>87</v>
      </c>
      <c r="AQ14" s="10">
        <f t="shared" si="2"/>
        <v>128</v>
      </c>
      <c r="AR14" s="10">
        <f t="shared" si="2"/>
        <v>186</v>
      </c>
      <c r="AS14" s="10">
        <f t="shared" si="2"/>
        <v>48</v>
      </c>
      <c r="AT14" s="10">
        <f t="shared" si="2"/>
        <v>65</v>
      </c>
      <c r="AU14" s="10">
        <f t="shared" si="2"/>
        <v>157</v>
      </c>
      <c r="AV14" s="10">
        <f t="shared" si="2"/>
        <v>14</v>
      </c>
      <c r="AW14" s="11">
        <f t="shared" si="2"/>
        <v>26</v>
      </c>
    </row>
    <row r="15" spans="1:49" ht="13.5">
      <c r="A15" s="23" t="s">
        <v>61</v>
      </c>
      <c r="B15" s="21">
        <f aca="true" t="shared" si="3" ref="B15:AW15">SUM(B16:B17)</f>
        <v>177</v>
      </c>
      <c r="C15" s="10">
        <f t="shared" si="3"/>
        <v>92</v>
      </c>
      <c r="D15" s="10">
        <f t="shared" si="3"/>
        <v>8</v>
      </c>
      <c r="E15" s="10">
        <f t="shared" si="3"/>
        <v>21</v>
      </c>
      <c r="F15" s="10">
        <f t="shared" si="3"/>
        <v>5</v>
      </c>
      <c r="G15" s="10">
        <f t="shared" si="3"/>
        <v>1</v>
      </c>
      <c r="H15" s="10">
        <f t="shared" si="3"/>
        <v>6</v>
      </c>
      <c r="I15" s="10">
        <f t="shared" si="3"/>
        <v>0</v>
      </c>
      <c r="J15" s="10">
        <f t="shared" si="3"/>
        <v>0</v>
      </c>
      <c r="K15" s="10">
        <f t="shared" si="3"/>
        <v>3</v>
      </c>
      <c r="L15" s="10">
        <f t="shared" si="3"/>
        <v>0</v>
      </c>
      <c r="M15" s="10">
        <f t="shared" si="3"/>
        <v>3</v>
      </c>
      <c r="N15" s="10">
        <f t="shared" si="3"/>
        <v>11</v>
      </c>
      <c r="O15" s="10">
        <f t="shared" si="3"/>
        <v>0</v>
      </c>
      <c r="P15" s="10">
        <f t="shared" si="3"/>
        <v>1</v>
      </c>
      <c r="Q15" s="10">
        <f t="shared" si="3"/>
        <v>0</v>
      </c>
      <c r="R15" s="10">
        <f t="shared" si="3"/>
        <v>0</v>
      </c>
      <c r="S15" s="10">
        <f t="shared" si="3"/>
        <v>1</v>
      </c>
      <c r="T15" s="10">
        <f t="shared" si="3"/>
        <v>0</v>
      </c>
      <c r="U15" s="10">
        <f t="shared" si="3"/>
        <v>1</v>
      </c>
      <c r="V15" s="10">
        <f t="shared" si="3"/>
        <v>2</v>
      </c>
      <c r="W15" s="10">
        <f t="shared" si="3"/>
        <v>2</v>
      </c>
      <c r="X15" s="10">
        <f t="shared" si="3"/>
        <v>0</v>
      </c>
      <c r="Y15" s="10">
        <f t="shared" si="3"/>
        <v>0</v>
      </c>
      <c r="Z15" s="10">
        <f t="shared" si="3"/>
        <v>3</v>
      </c>
      <c r="AA15" s="10">
        <f t="shared" si="3"/>
        <v>6</v>
      </c>
      <c r="AB15" s="10">
        <f t="shared" si="3"/>
        <v>7</v>
      </c>
      <c r="AC15" s="10">
        <f t="shared" si="3"/>
        <v>0</v>
      </c>
      <c r="AD15" s="10">
        <f t="shared" si="3"/>
        <v>1</v>
      </c>
      <c r="AE15" s="10">
        <f t="shared" si="3"/>
        <v>2</v>
      </c>
      <c r="AF15" s="10">
        <f t="shared" si="3"/>
        <v>0</v>
      </c>
      <c r="AG15" s="10">
        <f t="shared" si="3"/>
        <v>0</v>
      </c>
      <c r="AH15" s="10">
        <f t="shared" si="3"/>
        <v>0</v>
      </c>
      <c r="AI15" s="10">
        <f t="shared" si="3"/>
        <v>1</v>
      </c>
      <c r="AJ15" s="10">
        <f t="shared" si="3"/>
        <v>0</v>
      </c>
      <c r="AK15" s="10">
        <f t="shared" si="3"/>
        <v>0</v>
      </c>
      <c r="AL15" s="10">
        <f t="shared" si="3"/>
        <v>0</v>
      </c>
      <c r="AM15" s="10">
        <f t="shared" si="3"/>
        <v>0</v>
      </c>
      <c r="AN15" s="10">
        <f t="shared" si="3"/>
        <v>0</v>
      </c>
      <c r="AO15" s="10">
        <f t="shared" si="3"/>
        <v>0</v>
      </c>
      <c r="AP15" s="10">
        <f t="shared" si="3"/>
        <v>0</v>
      </c>
      <c r="AQ15" s="10">
        <f t="shared" si="3"/>
        <v>0</v>
      </c>
      <c r="AR15" s="10">
        <f t="shared" si="3"/>
        <v>0</v>
      </c>
      <c r="AS15" s="10">
        <f t="shared" si="3"/>
        <v>0</v>
      </c>
      <c r="AT15" s="10">
        <f t="shared" si="3"/>
        <v>0</v>
      </c>
      <c r="AU15" s="10">
        <f t="shared" si="3"/>
        <v>0</v>
      </c>
      <c r="AV15" s="10">
        <f t="shared" si="3"/>
        <v>0</v>
      </c>
      <c r="AW15" s="11">
        <f t="shared" si="3"/>
        <v>0</v>
      </c>
    </row>
    <row r="16" spans="1:49" ht="13.5">
      <c r="A16" s="16" t="s">
        <v>62</v>
      </c>
      <c r="B16" s="17">
        <f>SUM(C16:AW16)</f>
        <v>129</v>
      </c>
      <c r="C16" s="18">
        <v>64</v>
      </c>
      <c r="D16" s="18">
        <v>6</v>
      </c>
      <c r="E16" s="18">
        <v>17</v>
      </c>
      <c r="F16" s="18">
        <v>3</v>
      </c>
      <c r="G16" s="18">
        <v>1</v>
      </c>
      <c r="H16" s="18"/>
      <c r="I16" s="18"/>
      <c r="J16" s="18"/>
      <c r="K16" s="18">
        <v>3</v>
      </c>
      <c r="L16" s="18"/>
      <c r="M16" s="18">
        <v>2</v>
      </c>
      <c r="N16" s="18">
        <v>9</v>
      </c>
      <c r="O16" s="18"/>
      <c r="P16" s="18">
        <v>1</v>
      </c>
      <c r="Q16" s="18"/>
      <c r="R16" s="18"/>
      <c r="S16" s="18">
        <v>1</v>
      </c>
      <c r="T16" s="18"/>
      <c r="U16" s="18">
        <v>1</v>
      </c>
      <c r="V16" s="18">
        <v>1</v>
      </c>
      <c r="W16" s="18">
        <v>2</v>
      </c>
      <c r="X16" s="18"/>
      <c r="Y16" s="18"/>
      <c r="Z16" s="18">
        <v>2</v>
      </c>
      <c r="AA16" s="18">
        <v>6</v>
      </c>
      <c r="AB16" s="18">
        <v>7</v>
      </c>
      <c r="AC16" s="18"/>
      <c r="AD16" s="18">
        <v>1</v>
      </c>
      <c r="AE16" s="18">
        <v>1</v>
      </c>
      <c r="AF16" s="18"/>
      <c r="AG16" s="18"/>
      <c r="AH16" s="18"/>
      <c r="AI16" s="18">
        <v>1</v>
      </c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9"/>
    </row>
    <row r="17" spans="1:49" ht="13.5">
      <c r="A17" s="20" t="s">
        <v>63</v>
      </c>
      <c r="B17" s="21">
        <f>SUM(C17:AW17)</f>
        <v>48</v>
      </c>
      <c r="C17" s="10">
        <v>28</v>
      </c>
      <c r="D17" s="10">
        <v>2</v>
      </c>
      <c r="E17" s="10">
        <v>4</v>
      </c>
      <c r="F17" s="10">
        <v>2</v>
      </c>
      <c r="G17" s="10"/>
      <c r="H17" s="10">
        <v>6</v>
      </c>
      <c r="I17" s="10"/>
      <c r="J17" s="10"/>
      <c r="K17" s="10"/>
      <c r="L17" s="10"/>
      <c r="M17" s="10">
        <v>1</v>
      </c>
      <c r="N17" s="10">
        <v>2</v>
      </c>
      <c r="O17" s="10"/>
      <c r="P17" s="10"/>
      <c r="Q17" s="10"/>
      <c r="R17" s="10"/>
      <c r="S17" s="10"/>
      <c r="T17" s="10"/>
      <c r="U17" s="10"/>
      <c r="V17" s="10">
        <v>1</v>
      </c>
      <c r="W17" s="10"/>
      <c r="X17" s="10"/>
      <c r="Y17" s="10"/>
      <c r="Z17" s="10">
        <v>1</v>
      </c>
      <c r="AA17" s="10"/>
      <c r="AB17" s="10"/>
      <c r="AC17" s="10"/>
      <c r="AD17" s="10"/>
      <c r="AE17" s="10">
        <v>1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1"/>
    </row>
    <row r="18" spans="1:49" ht="13.5">
      <c r="A18" s="24" t="s">
        <v>64</v>
      </c>
      <c r="B18" s="21">
        <f>SUM(C18:AW18)</f>
        <v>51</v>
      </c>
      <c r="C18" s="10">
        <v>37</v>
      </c>
      <c r="D18" s="10"/>
      <c r="E18" s="10">
        <v>2</v>
      </c>
      <c r="F18" s="10">
        <v>1</v>
      </c>
      <c r="G18" s="10"/>
      <c r="H18" s="10"/>
      <c r="I18" s="10"/>
      <c r="J18" s="10"/>
      <c r="K18" s="10">
        <v>3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>
        <v>4</v>
      </c>
      <c r="AA18" s="10">
        <v>3</v>
      </c>
      <c r="AB18" s="10"/>
      <c r="AC18" s="10"/>
      <c r="AD18" s="10">
        <v>1</v>
      </c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1"/>
    </row>
    <row r="19" spans="1:49" ht="13.5">
      <c r="A19" s="25" t="s">
        <v>65</v>
      </c>
      <c r="B19" s="13">
        <f aca="true" t="shared" si="4" ref="B19:AW19">SUM(B20:B21)</f>
        <v>640</v>
      </c>
      <c r="C19" s="14">
        <f t="shared" si="4"/>
        <v>320</v>
      </c>
      <c r="D19" s="14">
        <f t="shared" si="4"/>
        <v>18</v>
      </c>
      <c r="E19" s="14">
        <f t="shared" si="4"/>
        <v>21</v>
      </c>
      <c r="F19" s="14">
        <f t="shared" si="4"/>
        <v>13</v>
      </c>
      <c r="G19" s="14">
        <f t="shared" si="4"/>
        <v>83</v>
      </c>
      <c r="H19" s="14">
        <f t="shared" si="4"/>
        <v>0</v>
      </c>
      <c r="I19" s="14">
        <f t="shared" si="4"/>
        <v>1</v>
      </c>
      <c r="J19" s="14">
        <f t="shared" si="4"/>
        <v>0</v>
      </c>
      <c r="K19" s="14">
        <f t="shared" si="4"/>
        <v>28</v>
      </c>
      <c r="L19" s="14">
        <f t="shared" si="4"/>
        <v>9</v>
      </c>
      <c r="M19" s="14">
        <f t="shared" si="4"/>
        <v>7</v>
      </c>
      <c r="N19" s="14">
        <f t="shared" si="4"/>
        <v>4</v>
      </c>
      <c r="O19" s="14">
        <f t="shared" si="4"/>
        <v>0</v>
      </c>
      <c r="P19" s="14">
        <f t="shared" si="4"/>
        <v>0</v>
      </c>
      <c r="Q19" s="14">
        <f t="shared" si="4"/>
        <v>2</v>
      </c>
      <c r="R19" s="14">
        <f t="shared" si="4"/>
        <v>2</v>
      </c>
      <c r="S19" s="14">
        <f t="shared" si="4"/>
        <v>1</v>
      </c>
      <c r="T19" s="14">
        <f t="shared" si="4"/>
        <v>0</v>
      </c>
      <c r="U19" s="14">
        <f t="shared" si="4"/>
        <v>0</v>
      </c>
      <c r="V19" s="14">
        <f t="shared" si="4"/>
        <v>0</v>
      </c>
      <c r="W19" s="14">
        <f t="shared" si="4"/>
        <v>3</v>
      </c>
      <c r="X19" s="14">
        <f t="shared" si="4"/>
        <v>2</v>
      </c>
      <c r="Y19" s="14">
        <f t="shared" si="4"/>
        <v>0</v>
      </c>
      <c r="Z19" s="14">
        <f t="shared" si="4"/>
        <v>4</v>
      </c>
      <c r="AA19" s="14">
        <f t="shared" si="4"/>
        <v>21</v>
      </c>
      <c r="AB19" s="14">
        <f t="shared" si="4"/>
        <v>30</v>
      </c>
      <c r="AC19" s="14">
        <f t="shared" si="4"/>
        <v>5</v>
      </c>
      <c r="AD19" s="14">
        <f t="shared" si="4"/>
        <v>20</v>
      </c>
      <c r="AE19" s="14">
        <f t="shared" si="4"/>
        <v>11</v>
      </c>
      <c r="AF19" s="14">
        <f t="shared" si="4"/>
        <v>5</v>
      </c>
      <c r="AG19" s="14">
        <f t="shared" si="4"/>
        <v>5</v>
      </c>
      <c r="AH19" s="14">
        <f t="shared" si="4"/>
        <v>5</v>
      </c>
      <c r="AI19" s="14">
        <f t="shared" si="4"/>
        <v>1</v>
      </c>
      <c r="AJ19" s="14">
        <f t="shared" si="4"/>
        <v>0</v>
      </c>
      <c r="AK19" s="14">
        <f t="shared" si="4"/>
        <v>0</v>
      </c>
      <c r="AL19" s="14">
        <f t="shared" si="4"/>
        <v>2</v>
      </c>
      <c r="AM19" s="14">
        <f t="shared" si="4"/>
        <v>0</v>
      </c>
      <c r="AN19" s="14">
        <f t="shared" si="4"/>
        <v>2</v>
      </c>
      <c r="AO19" s="14">
        <f t="shared" si="4"/>
        <v>0</v>
      </c>
      <c r="AP19" s="14">
        <f t="shared" si="4"/>
        <v>3</v>
      </c>
      <c r="AQ19" s="14">
        <f t="shared" si="4"/>
        <v>0</v>
      </c>
      <c r="AR19" s="14">
        <f t="shared" si="4"/>
        <v>8</v>
      </c>
      <c r="AS19" s="14">
        <f t="shared" si="4"/>
        <v>1</v>
      </c>
      <c r="AT19" s="14">
        <f t="shared" si="4"/>
        <v>2</v>
      </c>
      <c r="AU19" s="14">
        <f t="shared" si="4"/>
        <v>1</v>
      </c>
      <c r="AV19" s="14">
        <f t="shared" si="4"/>
        <v>0</v>
      </c>
      <c r="AW19" s="15">
        <f t="shared" si="4"/>
        <v>0</v>
      </c>
    </row>
    <row r="20" spans="1:49" ht="13.5">
      <c r="A20" s="16" t="s">
        <v>66</v>
      </c>
      <c r="B20" s="26">
        <f>SUM(C20:AW20)</f>
        <v>495</v>
      </c>
      <c r="C20" s="27">
        <v>234</v>
      </c>
      <c r="D20" s="27">
        <v>16</v>
      </c>
      <c r="E20" s="27">
        <v>16</v>
      </c>
      <c r="F20" s="27">
        <v>10</v>
      </c>
      <c r="G20" s="27">
        <v>77</v>
      </c>
      <c r="H20" s="27"/>
      <c r="I20" s="27"/>
      <c r="J20" s="27"/>
      <c r="K20" s="27"/>
      <c r="L20" s="27">
        <v>9</v>
      </c>
      <c r="M20" s="27">
        <v>5</v>
      </c>
      <c r="N20" s="27">
        <v>4</v>
      </c>
      <c r="O20" s="27"/>
      <c r="P20" s="27"/>
      <c r="Q20" s="27">
        <v>2</v>
      </c>
      <c r="R20" s="27">
        <v>2</v>
      </c>
      <c r="S20" s="27">
        <v>1</v>
      </c>
      <c r="T20" s="27"/>
      <c r="U20" s="27"/>
      <c r="V20" s="27"/>
      <c r="W20" s="27">
        <v>3</v>
      </c>
      <c r="X20" s="27">
        <v>2</v>
      </c>
      <c r="Y20" s="27"/>
      <c r="Z20" s="27">
        <v>3</v>
      </c>
      <c r="AA20" s="27">
        <v>21</v>
      </c>
      <c r="AB20" s="27">
        <v>27</v>
      </c>
      <c r="AC20" s="27">
        <v>5</v>
      </c>
      <c r="AD20" s="27">
        <v>18</v>
      </c>
      <c r="AE20" s="27">
        <v>10</v>
      </c>
      <c r="AF20" s="27">
        <v>3</v>
      </c>
      <c r="AG20" s="27">
        <v>5</v>
      </c>
      <c r="AH20" s="27">
        <v>5</v>
      </c>
      <c r="AI20" s="27">
        <v>1</v>
      </c>
      <c r="AJ20" s="27"/>
      <c r="AK20" s="27"/>
      <c r="AL20" s="27">
        <v>2</v>
      </c>
      <c r="AM20" s="27"/>
      <c r="AN20" s="27"/>
      <c r="AO20" s="27"/>
      <c r="AP20" s="27">
        <v>2</v>
      </c>
      <c r="AQ20" s="27"/>
      <c r="AR20" s="27">
        <v>8</v>
      </c>
      <c r="AS20" s="27">
        <v>1</v>
      </c>
      <c r="AT20" s="27">
        <v>2</v>
      </c>
      <c r="AU20" s="27">
        <v>1</v>
      </c>
      <c r="AV20" s="27"/>
      <c r="AW20" s="28"/>
    </row>
    <row r="21" spans="1:49" ht="13.5">
      <c r="A21" s="20" t="s">
        <v>67</v>
      </c>
      <c r="B21" s="21">
        <f>SUM(C21:AW21)</f>
        <v>145</v>
      </c>
      <c r="C21" s="10">
        <v>86</v>
      </c>
      <c r="D21" s="10">
        <v>2</v>
      </c>
      <c r="E21" s="10">
        <v>5</v>
      </c>
      <c r="F21" s="10">
        <v>3</v>
      </c>
      <c r="G21" s="10">
        <v>6</v>
      </c>
      <c r="H21" s="10"/>
      <c r="I21" s="10">
        <v>1</v>
      </c>
      <c r="J21" s="10"/>
      <c r="K21" s="10">
        <v>28</v>
      </c>
      <c r="L21" s="10"/>
      <c r="M21" s="10">
        <v>2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>
        <v>1</v>
      </c>
      <c r="AA21" s="10"/>
      <c r="AB21" s="10">
        <v>3</v>
      </c>
      <c r="AC21" s="10"/>
      <c r="AD21" s="10">
        <v>2</v>
      </c>
      <c r="AE21" s="10">
        <v>1</v>
      </c>
      <c r="AF21" s="10">
        <v>2</v>
      </c>
      <c r="AG21" s="10"/>
      <c r="AH21" s="10"/>
      <c r="AI21" s="10"/>
      <c r="AJ21" s="10"/>
      <c r="AK21" s="10"/>
      <c r="AL21" s="10"/>
      <c r="AM21" s="10"/>
      <c r="AN21" s="10">
        <v>2</v>
      </c>
      <c r="AO21" s="10"/>
      <c r="AP21" s="10">
        <v>1</v>
      </c>
      <c r="AQ21" s="10"/>
      <c r="AR21" s="10"/>
      <c r="AS21" s="10"/>
      <c r="AT21" s="10"/>
      <c r="AU21" s="10"/>
      <c r="AV21" s="10"/>
      <c r="AW21" s="11"/>
    </row>
    <row r="22" spans="1:49" ht="13.5">
      <c r="A22" s="25" t="s">
        <v>68</v>
      </c>
      <c r="B22" s="13">
        <f aca="true" t="shared" si="5" ref="B22:AW22">SUM(B23:B29)</f>
        <v>796</v>
      </c>
      <c r="C22" s="14">
        <f t="shared" si="5"/>
        <v>207</v>
      </c>
      <c r="D22" s="14">
        <f t="shared" si="5"/>
        <v>21</v>
      </c>
      <c r="E22" s="14">
        <f t="shared" si="5"/>
        <v>92</v>
      </c>
      <c r="F22" s="14">
        <f t="shared" si="5"/>
        <v>180</v>
      </c>
      <c r="G22" s="14">
        <f t="shared" si="5"/>
        <v>13</v>
      </c>
      <c r="H22" s="14">
        <f t="shared" si="5"/>
        <v>6</v>
      </c>
      <c r="I22" s="14">
        <f t="shared" si="5"/>
        <v>3</v>
      </c>
      <c r="J22" s="14">
        <f t="shared" si="5"/>
        <v>1</v>
      </c>
      <c r="K22" s="14">
        <f t="shared" si="5"/>
        <v>8</v>
      </c>
      <c r="L22" s="14">
        <f t="shared" si="5"/>
        <v>5</v>
      </c>
      <c r="M22" s="14">
        <f t="shared" si="5"/>
        <v>51</v>
      </c>
      <c r="N22" s="14">
        <f t="shared" si="5"/>
        <v>61</v>
      </c>
      <c r="O22" s="14">
        <f t="shared" si="5"/>
        <v>20</v>
      </c>
      <c r="P22" s="14">
        <f t="shared" si="5"/>
        <v>19</v>
      </c>
      <c r="Q22" s="14">
        <f t="shared" si="5"/>
        <v>4</v>
      </c>
      <c r="R22" s="14">
        <f t="shared" si="5"/>
        <v>4</v>
      </c>
      <c r="S22" s="14">
        <f t="shared" si="5"/>
        <v>5</v>
      </c>
      <c r="T22" s="14">
        <f t="shared" si="5"/>
        <v>4</v>
      </c>
      <c r="U22" s="14">
        <f t="shared" si="5"/>
        <v>10</v>
      </c>
      <c r="V22" s="14">
        <f t="shared" si="5"/>
        <v>6</v>
      </c>
      <c r="W22" s="14">
        <f t="shared" si="5"/>
        <v>9</v>
      </c>
      <c r="X22" s="14">
        <f t="shared" si="5"/>
        <v>0</v>
      </c>
      <c r="Y22" s="14">
        <f t="shared" si="5"/>
        <v>0</v>
      </c>
      <c r="Z22" s="14">
        <f t="shared" si="5"/>
        <v>14</v>
      </c>
      <c r="AA22" s="14">
        <f t="shared" si="5"/>
        <v>7</v>
      </c>
      <c r="AB22" s="14">
        <f t="shared" si="5"/>
        <v>19</v>
      </c>
      <c r="AC22" s="14">
        <f t="shared" si="5"/>
        <v>5</v>
      </c>
      <c r="AD22" s="14">
        <f t="shared" si="5"/>
        <v>2</v>
      </c>
      <c r="AE22" s="14">
        <f t="shared" si="5"/>
        <v>3</v>
      </c>
      <c r="AF22" s="14">
        <f t="shared" si="5"/>
        <v>1</v>
      </c>
      <c r="AG22" s="14">
        <f t="shared" si="5"/>
        <v>3</v>
      </c>
      <c r="AH22" s="14">
        <f t="shared" si="5"/>
        <v>1</v>
      </c>
      <c r="AI22" s="14">
        <f t="shared" si="5"/>
        <v>2</v>
      </c>
      <c r="AJ22" s="14">
        <f t="shared" si="5"/>
        <v>2</v>
      </c>
      <c r="AK22" s="14">
        <f t="shared" si="5"/>
        <v>0</v>
      </c>
      <c r="AL22" s="14">
        <f t="shared" si="5"/>
        <v>0</v>
      </c>
      <c r="AM22" s="14">
        <f t="shared" si="5"/>
        <v>0</v>
      </c>
      <c r="AN22" s="14">
        <f t="shared" si="5"/>
        <v>1</v>
      </c>
      <c r="AO22" s="14">
        <f t="shared" si="5"/>
        <v>0</v>
      </c>
      <c r="AP22" s="14">
        <f t="shared" si="5"/>
        <v>2</v>
      </c>
      <c r="AQ22" s="14">
        <f t="shared" si="5"/>
        <v>0</v>
      </c>
      <c r="AR22" s="14">
        <f t="shared" si="5"/>
        <v>0</v>
      </c>
      <c r="AS22" s="14">
        <f t="shared" si="5"/>
        <v>0</v>
      </c>
      <c r="AT22" s="14">
        <f t="shared" si="5"/>
        <v>2</v>
      </c>
      <c r="AU22" s="14">
        <f t="shared" si="5"/>
        <v>3</v>
      </c>
      <c r="AV22" s="14">
        <f t="shared" si="5"/>
        <v>0</v>
      </c>
      <c r="AW22" s="15">
        <f t="shared" si="5"/>
        <v>0</v>
      </c>
    </row>
    <row r="23" spans="1:49" ht="13.5">
      <c r="A23" s="30" t="s">
        <v>69</v>
      </c>
      <c r="B23" s="26">
        <f aca="true" t="shared" si="6" ref="B23:B29">SUM(C23:AW23)</f>
        <v>209</v>
      </c>
      <c r="C23" s="27">
        <v>44</v>
      </c>
      <c r="D23" s="27"/>
      <c r="E23" s="27">
        <v>38</v>
      </c>
      <c r="F23" s="27">
        <v>59</v>
      </c>
      <c r="G23" s="27">
        <v>3</v>
      </c>
      <c r="H23" s="27">
        <v>3</v>
      </c>
      <c r="I23" s="27"/>
      <c r="J23" s="27">
        <v>1</v>
      </c>
      <c r="K23" s="27">
        <v>1</v>
      </c>
      <c r="L23" s="27"/>
      <c r="M23" s="27"/>
      <c r="N23" s="27">
        <v>32</v>
      </c>
      <c r="O23" s="27">
        <v>1</v>
      </c>
      <c r="P23" s="27">
        <v>1</v>
      </c>
      <c r="Q23" s="27"/>
      <c r="R23" s="27"/>
      <c r="S23" s="27">
        <v>2</v>
      </c>
      <c r="T23" s="27"/>
      <c r="U23" s="27">
        <v>1</v>
      </c>
      <c r="V23" s="27">
        <v>1</v>
      </c>
      <c r="W23" s="27"/>
      <c r="X23" s="27"/>
      <c r="Y23" s="27"/>
      <c r="Z23" s="27">
        <v>5</v>
      </c>
      <c r="AA23" s="27">
        <v>2</v>
      </c>
      <c r="AB23" s="27">
        <v>8</v>
      </c>
      <c r="AC23" s="27">
        <v>1</v>
      </c>
      <c r="AD23" s="27"/>
      <c r="AE23" s="27"/>
      <c r="AF23" s="27">
        <v>1</v>
      </c>
      <c r="AG23" s="27">
        <v>1</v>
      </c>
      <c r="AH23" s="27">
        <v>1</v>
      </c>
      <c r="AI23" s="27"/>
      <c r="AJ23" s="27"/>
      <c r="AK23" s="27"/>
      <c r="AL23" s="27"/>
      <c r="AM23" s="27"/>
      <c r="AN23" s="27">
        <v>1</v>
      </c>
      <c r="AO23" s="27"/>
      <c r="AP23" s="27"/>
      <c r="AQ23" s="27"/>
      <c r="AR23" s="27"/>
      <c r="AS23" s="27"/>
      <c r="AT23" s="27">
        <v>2</v>
      </c>
      <c r="AU23" s="27"/>
      <c r="AV23" s="27"/>
      <c r="AW23" s="28"/>
    </row>
    <row r="24" spans="1:49" ht="13.5">
      <c r="A24" s="30" t="s">
        <v>70</v>
      </c>
      <c r="B24" s="17">
        <f t="shared" si="6"/>
        <v>283</v>
      </c>
      <c r="C24" s="18">
        <v>73</v>
      </c>
      <c r="D24" s="18">
        <v>7</v>
      </c>
      <c r="E24" s="18">
        <v>41</v>
      </c>
      <c r="F24" s="18">
        <v>75</v>
      </c>
      <c r="G24" s="18">
        <v>6</v>
      </c>
      <c r="H24" s="18">
        <v>3</v>
      </c>
      <c r="I24" s="18">
        <v>1</v>
      </c>
      <c r="J24" s="18"/>
      <c r="K24" s="18">
        <v>1</v>
      </c>
      <c r="L24" s="18">
        <v>1</v>
      </c>
      <c r="M24" s="18">
        <v>34</v>
      </c>
      <c r="N24" s="18"/>
      <c r="O24" s="18">
        <v>7</v>
      </c>
      <c r="P24" s="18">
        <v>1</v>
      </c>
      <c r="Q24" s="18">
        <v>1</v>
      </c>
      <c r="R24" s="18">
        <v>1</v>
      </c>
      <c r="S24" s="18">
        <v>1</v>
      </c>
      <c r="T24" s="18">
        <v>3</v>
      </c>
      <c r="U24" s="18">
        <v>1</v>
      </c>
      <c r="V24" s="18">
        <v>2</v>
      </c>
      <c r="W24" s="18">
        <v>3</v>
      </c>
      <c r="X24" s="18"/>
      <c r="Y24" s="18"/>
      <c r="Z24" s="18">
        <v>4</v>
      </c>
      <c r="AA24" s="18">
        <v>2</v>
      </c>
      <c r="AB24" s="18">
        <v>6</v>
      </c>
      <c r="AC24" s="18"/>
      <c r="AD24" s="18">
        <v>2</v>
      </c>
      <c r="AE24" s="18">
        <v>1</v>
      </c>
      <c r="AF24" s="18"/>
      <c r="AG24" s="18">
        <v>2</v>
      </c>
      <c r="AH24" s="18"/>
      <c r="AI24" s="18"/>
      <c r="AJ24" s="18">
        <v>2</v>
      </c>
      <c r="AK24" s="18"/>
      <c r="AL24" s="18"/>
      <c r="AM24" s="18"/>
      <c r="AN24" s="18"/>
      <c r="AO24" s="18"/>
      <c r="AP24" s="18">
        <v>1</v>
      </c>
      <c r="AQ24" s="18"/>
      <c r="AR24" s="18"/>
      <c r="AS24" s="18"/>
      <c r="AT24" s="18"/>
      <c r="AU24" s="18">
        <v>1</v>
      </c>
      <c r="AV24" s="18"/>
      <c r="AW24" s="19"/>
    </row>
    <row r="25" spans="1:49" ht="13.5">
      <c r="A25" s="30" t="s">
        <v>71</v>
      </c>
      <c r="B25" s="17">
        <f t="shared" si="6"/>
        <v>59</v>
      </c>
      <c r="C25" s="18">
        <v>17</v>
      </c>
      <c r="D25" s="18"/>
      <c r="E25" s="18">
        <v>3</v>
      </c>
      <c r="F25" s="18">
        <v>15</v>
      </c>
      <c r="G25" s="18">
        <v>2</v>
      </c>
      <c r="H25" s="18"/>
      <c r="I25" s="18"/>
      <c r="J25" s="18"/>
      <c r="K25" s="18"/>
      <c r="L25" s="18">
        <v>3</v>
      </c>
      <c r="M25" s="18">
        <v>1</v>
      </c>
      <c r="N25" s="18">
        <v>4</v>
      </c>
      <c r="O25" s="18"/>
      <c r="P25" s="18">
        <v>5</v>
      </c>
      <c r="Q25" s="18">
        <v>2</v>
      </c>
      <c r="R25" s="18"/>
      <c r="S25" s="18"/>
      <c r="T25" s="18"/>
      <c r="U25" s="18">
        <v>1</v>
      </c>
      <c r="V25" s="18"/>
      <c r="W25" s="18">
        <v>2</v>
      </c>
      <c r="X25" s="18"/>
      <c r="Y25" s="18"/>
      <c r="Z25" s="18"/>
      <c r="AA25" s="18"/>
      <c r="AB25" s="18">
        <v>1</v>
      </c>
      <c r="AC25" s="18"/>
      <c r="AD25" s="18"/>
      <c r="AE25" s="18">
        <v>2</v>
      </c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>
        <v>1</v>
      </c>
      <c r="AQ25" s="18"/>
      <c r="AR25" s="18"/>
      <c r="AS25" s="18"/>
      <c r="AT25" s="18"/>
      <c r="AU25" s="18"/>
      <c r="AV25" s="18"/>
      <c r="AW25" s="19"/>
    </row>
    <row r="26" spans="1:49" ht="13.5">
      <c r="A26" s="30" t="s">
        <v>72</v>
      </c>
      <c r="B26" s="17">
        <f t="shared" si="6"/>
        <v>66</v>
      </c>
      <c r="C26" s="18">
        <v>17</v>
      </c>
      <c r="D26" s="18">
        <v>7</v>
      </c>
      <c r="E26" s="18">
        <v>4</v>
      </c>
      <c r="F26" s="18">
        <v>6</v>
      </c>
      <c r="G26" s="18"/>
      <c r="H26" s="18"/>
      <c r="I26" s="18">
        <v>2</v>
      </c>
      <c r="J26" s="18"/>
      <c r="K26" s="18"/>
      <c r="L26" s="18"/>
      <c r="M26" s="18">
        <v>3</v>
      </c>
      <c r="N26" s="18">
        <v>11</v>
      </c>
      <c r="O26" s="18">
        <v>5</v>
      </c>
      <c r="P26" s="18"/>
      <c r="Q26" s="18"/>
      <c r="R26" s="18">
        <v>1</v>
      </c>
      <c r="S26" s="18"/>
      <c r="T26" s="18">
        <v>1</v>
      </c>
      <c r="U26" s="18">
        <v>1</v>
      </c>
      <c r="V26" s="18"/>
      <c r="W26" s="18">
        <v>1</v>
      </c>
      <c r="X26" s="18"/>
      <c r="Y26" s="18"/>
      <c r="Z26" s="18">
        <v>1</v>
      </c>
      <c r="AA26" s="18"/>
      <c r="AB26" s="18">
        <v>3</v>
      </c>
      <c r="AC26" s="18">
        <v>1</v>
      </c>
      <c r="AD26" s="18"/>
      <c r="AE26" s="18"/>
      <c r="AF26" s="18"/>
      <c r="AG26" s="18"/>
      <c r="AH26" s="18"/>
      <c r="AI26" s="18">
        <v>2</v>
      </c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9"/>
    </row>
    <row r="27" spans="1:49" ht="13.5">
      <c r="A27" s="30" t="s">
        <v>73</v>
      </c>
      <c r="B27" s="17">
        <f t="shared" si="6"/>
        <v>66</v>
      </c>
      <c r="C27" s="18">
        <v>21</v>
      </c>
      <c r="D27" s="18">
        <v>1</v>
      </c>
      <c r="E27" s="18">
        <v>4</v>
      </c>
      <c r="F27" s="18">
        <v>6</v>
      </c>
      <c r="G27" s="18">
        <v>1</v>
      </c>
      <c r="H27" s="18"/>
      <c r="I27" s="18"/>
      <c r="J27" s="18"/>
      <c r="K27" s="18">
        <v>2</v>
      </c>
      <c r="L27" s="18">
        <v>1</v>
      </c>
      <c r="M27" s="18">
        <v>7</v>
      </c>
      <c r="N27" s="18">
        <v>2</v>
      </c>
      <c r="O27" s="18">
        <v>4</v>
      </c>
      <c r="P27" s="18">
        <v>5</v>
      </c>
      <c r="Q27" s="18"/>
      <c r="R27" s="18">
        <v>1</v>
      </c>
      <c r="S27" s="18">
        <v>2</v>
      </c>
      <c r="T27" s="18"/>
      <c r="U27" s="18">
        <v>2</v>
      </c>
      <c r="V27" s="18">
        <v>3</v>
      </c>
      <c r="W27" s="18">
        <v>1</v>
      </c>
      <c r="X27" s="18"/>
      <c r="Y27" s="18"/>
      <c r="Z27" s="18">
        <v>1</v>
      </c>
      <c r="AA27" s="18">
        <v>2</v>
      </c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9"/>
    </row>
    <row r="28" spans="1:49" ht="13.5">
      <c r="A28" s="30" t="s">
        <v>74</v>
      </c>
      <c r="B28" s="17">
        <f t="shared" si="6"/>
        <v>40</v>
      </c>
      <c r="C28" s="18">
        <v>7</v>
      </c>
      <c r="D28" s="18">
        <v>4</v>
      </c>
      <c r="E28" s="18"/>
      <c r="F28" s="18">
        <v>8</v>
      </c>
      <c r="G28" s="18"/>
      <c r="H28" s="18"/>
      <c r="I28" s="18"/>
      <c r="J28" s="18"/>
      <c r="K28" s="18">
        <v>1</v>
      </c>
      <c r="L28" s="18"/>
      <c r="M28" s="18">
        <v>3</v>
      </c>
      <c r="N28" s="18">
        <v>5</v>
      </c>
      <c r="O28" s="18">
        <v>2</v>
      </c>
      <c r="P28" s="18">
        <v>2</v>
      </c>
      <c r="Q28" s="18">
        <v>1</v>
      </c>
      <c r="R28" s="18"/>
      <c r="S28" s="18"/>
      <c r="T28" s="18"/>
      <c r="U28" s="18">
        <v>4</v>
      </c>
      <c r="V28" s="18"/>
      <c r="W28" s="18">
        <v>1</v>
      </c>
      <c r="X28" s="18"/>
      <c r="Y28" s="18"/>
      <c r="Z28" s="18">
        <v>1</v>
      </c>
      <c r="AA28" s="18">
        <v>1</v>
      </c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9"/>
    </row>
    <row r="29" spans="1:49" ht="13.5">
      <c r="A29" s="46" t="s">
        <v>75</v>
      </c>
      <c r="B29" s="21">
        <f t="shared" si="6"/>
        <v>73</v>
      </c>
      <c r="C29" s="10">
        <v>28</v>
      </c>
      <c r="D29" s="10">
        <v>2</v>
      </c>
      <c r="E29" s="10">
        <v>2</v>
      </c>
      <c r="F29" s="10">
        <v>11</v>
      </c>
      <c r="G29" s="10">
        <v>1</v>
      </c>
      <c r="H29" s="10"/>
      <c r="I29" s="10"/>
      <c r="J29" s="10"/>
      <c r="K29" s="10">
        <v>3</v>
      </c>
      <c r="L29" s="10"/>
      <c r="M29" s="10">
        <v>3</v>
      </c>
      <c r="N29" s="10">
        <v>7</v>
      </c>
      <c r="O29" s="10">
        <v>1</v>
      </c>
      <c r="P29" s="10">
        <v>5</v>
      </c>
      <c r="Q29" s="10"/>
      <c r="R29" s="10">
        <v>1</v>
      </c>
      <c r="S29" s="10"/>
      <c r="T29" s="10"/>
      <c r="U29" s="10"/>
      <c r="V29" s="10"/>
      <c r="W29" s="10">
        <v>1</v>
      </c>
      <c r="X29" s="10"/>
      <c r="Y29" s="10"/>
      <c r="Z29" s="10">
        <v>2</v>
      </c>
      <c r="AA29" s="10"/>
      <c r="AB29" s="10">
        <v>1</v>
      </c>
      <c r="AC29" s="10">
        <v>3</v>
      </c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>
        <v>2</v>
      </c>
      <c r="AV29" s="10"/>
      <c r="AW29" s="11"/>
    </row>
    <row r="30" spans="1:49" ht="13.5">
      <c r="A30" s="39" t="s">
        <v>76</v>
      </c>
      <c r="B30" s="13">
        <f aca="true" t="shared" si="7" ref="B30:AW30">SUM(B31:B36)</f>
        <v>521</v>
      </c>
      <c r="C30" s="14">
        <f t="shared" si="7"/>
        <v>162</v>
      </c>
      <c r="D30" s="14">
        <f t="shared" si="7"/>
        <v>25</v>
      </c>
      <c r="E30" s="14">
        <f t="shared" si="7"/>
        <v>29</v>
      </c>
      <c r="F30" s="14">
        <f t="shared" si="7"/>
        <v>96</v>
      </c>
      <c r="G30" s="14">
        <f t="shared" si="7"/>
        <v>10</v>
      </c>
      <c r="H30" s="14">
        <f t="shared" si="7"/>
        <v>0</v>
      </c>
      <c r="I30" s="14">
        <f t="shared" si="7"/>
        <v>0</v>
      </c>
      <c r="J30" s="14">
        <f t="shared" si="7"/>
        <v>1</v>
      </c>
      <c r="K30" s="14">
        <f t="shared" si="7"/>
        <v>5</v>
      </c>
      <c r="L30" s="14">
        <f t="shared" si="7"/>
        <v>1</v>
      </c>
      <c r="M30" s="14">
        <f t="shared" si="7"/>
        <v>7</v>
      </c>
      <c r="N30" s="14">
        <f t="shared" si="7"/>
        <v>16</v>
      </c>
      <c r="O30" s="14">
        <f t="shared" si="7"/>
        <v>2</v>
      </c>
      <c r="P30" s="14">
        <f t="shared" si="7"/>
        <v>1</v>
      </c>
      <c r="Q30" s="14">
        <f t="shared" si="7"/>
        <v>1</v>
      </c>
      <c r="R30" s="14">
        <f t="shared" si="7"/>
        <v>1</v>
      </c>
      <c r="S30" s="14">
        <f t="shared" si="7"/>
        <v>3</v>
      </c>
      <c r="T30" s="14">
        <f t="shared" si="7"/>
        <v>4</v>
      </c>
      <c r="U30" s="14">
        <f t="shared" si="7"/>
        <v>26</v>
      </c>
      <c r="V30" s="14">
        <f t="shared" si="7"/>
        <v>19</v>
      </c>
      <c r="W30" s="14">
        <f t="shared" si="7"/>
        <v>59</v>
      </c>
      <c r="X30" s="14">
        <f t="shared" si="7"/>
        <v>6</v>
      </c>
      <c r="Y30" s="14">
        <f t="shared" si="7"/>
        <v>13</v>
      </c>
      <c r="Z30" s="14">
        <f t="shared" si="7"/>
        <v>3</v>
      </c>
      <c r="AA30" s="14">
        <f t="shared" si="7"/>
        <v>6</v>
      </c>
      <c r="AB30" s="14">
        <f t="shared" si="7"/>
        <v>8</v>
      </c>
      <c r="AC30" s="14">
        <f t="shared" si="7"/>
        <v>3</v>
      </c>
      <c r="AD30" s="14">
        <f t="shared" si="7"/>
        <v>6</v>
      </c>
      <c r="AE30" s="14">
        <f t="shared" si="7"/>
        <v>1</v>
      </c>
      <c r="AF30" s="14">
        <f t="shared" si="7"/>
        <v>1</v>
      </c>
      <c r="AG30" s="14">
        <f t="shared" si="7"/>
        <v>0</v>
      </c>
      <c r="AH30" s="14">
        <f t="shared" si="7"/>
        <v>0</v>
      </c>
      <c r="AI30" s="14">
        <f t="shared" si="7"/>
        <v>0</v>
      </c>
      <c r="AJ30" s="14">
        <f t="shared" si="7"/>
        <v>0</v>
      </c>
      <c r="AK30" s="14">
        <f t="shared" si="7"/>
        <v>0</v>
      </c>
      <c r="AL30" s="14">
        <f t="shared" si="7"/>
        <v>0</v>
      </c>
      <c r="AM30" s="14">
        <f t="shared" si="7"/>
        <v>0</v>
      </c>
      <c r="AN30" s="14">
        <f t="shared" si="7"/>
        <v>0</v>
      </c>
      <c r="AO30" s="14">
        <f t="shared" si="7"/>
        <v>0</v>
      </c>
      <c r="AP30" s="14">
        <f t="shared" si="7"/>
        <v>0</v>
      </c>
      <c r="AQ30" s="14">
        <f t="shared" si="7"/>
        <v>0</v>
      </c>
      <c r="AR30" s="14">
        <f t="shared" si="7"/>
        <v>5</v>
      </c>
      <c r="AS30" s="14">
        <f t="shared" si="7"/>
        <v>0</v>
      </c>
      <c r="AT30" s="14">
        <f t="shared" si="7"/>
        <v>0</v>
      </c>
      <c r="AU30" s="14">
        <f t="shared" si="7"/>
        <v>1</v>
      </c>
      <c r="AV30" s="14">
        <f t="shared" si="7"/>
        <v>0</v>
      </c>
      <c r="AW30" s="15">
        <f t="shared" si="7"/>
        <v>0</v>
      </c>
    </row>
    <row r="31" spans="1:49" ht="13.5">
      <c r="A31" s="36" t="s">
        <v>77</v>
      </c>
      <c r="B31" s="17">
        <f aca="true" t="shared" si="8" ref="B31:B36">SUM(C31:AW31)</f>
        <v>79</v>
      </c>
      <c r="C31" s="18">
        <v>31</v>
      </c>
      <c r="D31" s="18">
        <v>8</v>
      </c>
      <c r="E31" s="18"/>
      <c r="F31" s="18">
        <v>25</v>
      </c>
      <c r="G31" s="18"/>
      <c r="H31" s="18"/>
      <c r="I31" s="18"/>
      <c r="J31" s="18">
        <v>1</v>
      </c>
      <c r="K31" s="18"/>
      <c r="L31" s="18">
        <v>1</v>
      </c>
      <c r="M31" s="18">
        <v>2</v>
      </c>
      <c r="N31" s="18">
        <v>4</v>
      </c>
      <c r="O31" s="18"/>
      <c r="P31" s="18"/>
      <c r="Q31" s="18"/>
      <c r="R31" s="18"/>
      <c r="S31" s="18"/>
      <c r="T31" s="18"/>
      <c r="U31" s="18">
        <v>3</v>
      </c>
      <c r="V31" s="18"/>
      <c r="W31" s="18"/>
      <c r="X31" s="18"/>
      <c r="Y31" s="18"/>
      <c r="Z31" s="18">
        <v>1</v>
      </c>
      <c r="AA31" s="18">
        <v>1</v>
      </c>
      <c r="AB31" s="18">
        <v>2</v>
      </c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9"/>
    </row>
    <row r="32" spans="1:49" ht="13.5">
      <c r="A32" s="36" t="s">
        <v>78</v>
      </c>
      <c r="B32" s="17">
        <f t="shared" si="8"/>
        <v>132</v>
      </c>
      <c r="C32" s="18">
        <v>38</v>
      </c>
      <c r="D32" s="18">
        <v>6</v>
      </c>
      <c r="E32" s="18">
        <v>10</v>
      </c>
      <c r="F32" s="18">
        <v>40</v>
      </c>
      <c r="G32" s="18">
        <v>2</v>
      </c>
      <c r="H32" s="18"/>
      <c r="I32" s="18"/>
      <c r="J32" s="18"/>
      <c r="K32" s="18">
        <v>3</v>
      </c>
      <c r="L32" s="18"/>
      <c r="M32" s="18">
        <v>2</v>
      </c>
      <c r="N32" s="18">
        <v>2</v>
      </c>
      <c r="O32" s="18"/>
      <c r="P32" s="18"/>
      <c r="Q32" s="18"/>
      <c r="R32" s="18"/>
      <c r="S32" s="18">
        <v>2</v>
      </c>
      <c r="T32" s="18">
        <v>1</v>
      </c>
      <c r="U32" s="18"/>
      <c r="V32" s="18">
        <v>4</v>
      </c>
      <c r="W32" s="18">
        <v>8</v>
      </c>
      <c r="X32" s="18"/>
      <c r="Y32" s="18">
        <v>1</v>
      </c>
      <c r="Z32" s="18">
        <v>1</v>
      </c>
      <c r="AA32" s="18">
        <v>2</v>
      </c>
      <c r="AB32" s="18">
        <v>2</v>
      </c>
      <c r="AC32" s="18">
        <v>1</v>
      </c>
      <c r="AD32" s="18">
        <v>1</v>
      </c>
      <c r="AE32" s="18">
        <v>1</v>
      </c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>
        <v>5</v>
      </c>
      <c r="AS32" s="18"/>
      <c r="AT32" s="18"/>
      <c r="AU32" s="18"/>
      <c r="AV32" s="18"/>
      <c r="AW32" s="19"/>
    </row>
    <row r="33" spans="1:49" ht="13.5">
      <c r="A33" s="36" t="s">
        <v>79</v>
      </c>
      <c r="B33" s="17">
        <f t="shared" si="8"/>
        <v>136</v>
      </c>
      <c r="C33" s="18">
        <v>35</v>
      </c>
      <c r="D33" s="18">
        <v>1</v>
      </c>
      <c r="E33" s="18">
        <v>10</v>
      </c>
      <c r="F33" s="18">
        <v>17</v>
      </c>
      <c r="G33" s="18">
        <v>1</v>
      </c>
      <c r="H33" s="18"/>
      <c r="I33" s="18"/>
      <c r="J33" s="18"/>
      <c r="K33" s="18">
        <v>1</v>
      </c>
      <c r="L33" s="18"/>
      <c r="M33" s="18">
        <v>3</v>
      </c>
      <c r="N33" s="18">
        <v>6</v>
      </c>
      <c r="O33" s="18">
        <v>2</v>
      </c>
      <c r="P33" s="18">
        <v>1</v>
      </c>
      <c r="Q33" s="18"/>
      <c r="R33" s="18">
        <v>1</v>
      </c>
      <c r="S33" s="18"/>
      <c r="T33" s="18"/>
      <c r="U33" s="18">
        <v>18</v>
      </c>
      <c r="V33" s="18"/>
      <c r="W33" s="18">
        <v>22</v>
      </c>
      <c r="X33" s="18">
        <v>4</v>
      </c>
      <c r="Y33" s="18">
        <v>4</v>
      </c>
      <c r="Z33" s="18">
        <v>1</v>
      </c>
      <c r="AA33" s="18">
        <v>2</v>
      </c>
      <c r="AB33" s="18">
        <v>1</v>
      </c>
      <c r="AC33" s="18"/>
      <c r="AD33" s="18">
        <v>5</v>
      </c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>
        <v>1</v>
      </c>
      <c r="AV33" s="18"/>
      <c r="AW33" s="19"/>
    </row>
    <row r="34" spans="1:49" ht="13.5">
      <c r="A34" s="36" t="s">
        <v>80</v>
      </c>
      <c r="B34" s="17">
        <f t="shared" si="8"/>
        <v>75</v>
      </c>
      <c r="C34" s="18">
        <v>31</v>
      </c>
      <c r="D34" s="18">
        <v>7</v>
      </c>
      <c r="E34" s="18">
        <v>3</v>
      </c>
      <c r="F34" s="18">
        <v>7</v>
      </c>
      <c r="G34" s="18">
        <v>2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>
        <v>1</v>
      </c>
      <c r="T34" s="18">
        <v>1</v>
      </c>
      <c r="U34" s="18"/>
      <c r="V34" s="18">
        <v>10</v>
      </c>
      <c r="W34" s="18"/>
      <c r="X34" s="18">
        <v>2</v>
      </c>
      <c r="Y34" s="18">
        <v>5</v>
      </c>
      <c r="Z34" s="18"/>
      <c r="AA34" s="18"/>
      <c r="AB34" s="18">
        <v>3</v>
      </c>
      <c r="AC34" s="18">
        <v>2</v>
      </c>
      <c r="AD34" s="18"/>
      <c r="AE34" s="18"/>
      <c r="AF34" s="18">
        <v>1</v>
      </c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9"/>
    </row>
    <row r="35" spans="1:49" ht="13.5">
      <c r="A35" s="36" t="s">
        <v>81</v>
      </c>
      <c r="B35" s="17">
        <f t="shared" si="8"/>
        <v>49</v>
      </c>
      <c r="C35" s="18">
        <v>10</v>
      </c>
      <c r="D35" s="18">
        <v>1</v>
      </c>
      <c r="E35" s="18">
        <v>1</v>
      </c>
      <c r="F35" s="18">
        <v>1</v>
      </c>
      <c r="G35" s="18">
        <v>4</v>
      </c>
      <c r="H35" s="18"/>
      <c r="I35" s="18"/>
      <c r="J35" s="18"/>
      <c r="K35" s="18">
        <v>1</v>
      </c>
      <c r="L35" s="18"/>
      <c r="M35" s="18"/>
      <c r="N35" s="18">
        <v>3</v>
      </c>
      <c r="O35" s="18"/>
      <c r="P35" s="18"/>
      <c r="Q35" s="18">
        <v>1</v>
      </c>
      <c r="R35" s="18"/>
      <c r="S35" s="18"/>
      <c r="T35" s="18">
        <v>2</v>
      </c>
      <c r="U35" s="18">
        <v>3</v>
      </c>
      <c r="V35" s="18">
        <v>1</v>
      </c>
      <c r="W35" s="18">
        <v>17</v>
      </c>
      <c r="X35" s="18"/>
      <c r="Y35" s="18">
        <v>3</v>
      </c>
      <c r="Z35" s="18"/>
      <c r="AA35" s="18">
        <v>1</v>
      </c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9"/>
    </row>
    <row r="36" spans="1:49" ht="13.5">
      <c r="A36" s="36" t="s">
        <v>82</v>
      </c>
      <c r="B36" s="17">
        <f t="shared" si="8"/>
        <v>50</v>
      </c>
      <c r="C36" s="18">
        <v>17</v>
      </c>
      <c r="D36" s="18">
        <v>2</v>
      </c>
      <c r="E36" s="18">
        <v>5</v>
      </c>
      <c r="F36" s="18">
        <v>6</v>
      </c>
      <c r="G36" s="18">
        <v>1</v>
      </c>
      <c r="H36" s="18"/>
      <c r="I36" s="18"/>
      <c r="J36" s="18"/>
      <c r="K36" s="18"/>
      <c r="L36" s="18"/>
      <c r="M36" s="18"/>
      <c r="N36" s="18">
        <v>1</v>
      </c>
      <c r="O36" s="18"/>
      <c r="P36" s="18"/>
      <c r="Q36" s="18"/>
      <c r="R36" s="18"/>
      <c r="S36" s="18"/>
      <c r="T36" s="18"/>
      <c r="U36" s="18">
        <v>2</v>
      </c>
      <c r="V36" s="18">
        <v>4</v>
      </c>
      <c r="W36" s="18">
        <v>12</v>
      </c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9"/>
    </row>
    <row r="37" spans="1:49" ht="13.5">
      <c r="A37" s="39" t="s">
        <v>83</v>
      </c>
      <c r="B37" s="13">
        <f aca="true" t="shared" si="9" ref="B37:AW37">SUM(B38:B44)</f>
        <v>2948</v>
      </c>
      <c r="C37" s="14">
        <f t="shared" si="9"/>
        <v>1019</v>
      </c>
      <c r="D37" s="14">
        <f t="shared" si="9"/>
        <v>387</v>
      </c>
      <c r="E37" s="14">
        <f t="shared" si="9"/>
        <v>73</v>
      </c>
      <c r="F37" s="14">
        <f t="shared" si="9"/>
        <v>56</v>
      </c>
      <c r="G37" s="14">
        <f t="shared" si="9"/>
        <v>167</v>
      </c>
      <c r="H37" s="14">
        <f t="shared" si="9"/>
        <v>5</v>
      </c>
      <c r="I37" s="14">
        <f t="shared" si="9"/>
        <v>5</v>
      </c>
      <c r="J37" s="14">
        <f t="shared" si="9"/>
        <v>4</v>
      </c>
      <c r="K37" s="14">
        <f t="shared" si="9"/>
        <v>98</v>
      </c>
      <c r="L37" s="14">
        <f t="shared" si="9"/>
        <v>14</v>
      </c>
      <c r="M37" s="14">
        <f t="shared" si="9"/>
        <v>20</v>
      </c>
      <c r="N37" s="14">
        <f t="shared" si="9"/>
        <v>20</v>
      </c>
      <c r="O37" s="14">
        <f t="shared" si="9"/>
        <v>6</v>
      </c>
      <c r="P37" s="14">
        <f t="shared" si="9"/>
        <v>2</v>
      </c>
      <c r="Q37" s="14">
        <f t="shared" si="9"/>
        <v>1</v>
      </c>
      <c r="R37" s="14">
        <f t="shared" si="9"/>
        <v>0</v>
      </c>
      <c r="S37" s="14">
        <f t="shared" si="9"/>
        <v>1</v>
      </c>
      <c r="T37" s="14">
        <f t="shared" si="9"/>
        <v>6</v>
      </c>
      <c r="U37" s="14">
        <f t="shared" si="9"/>
        <v>7</v>
      </c>
      <c r="V37" s="14">
        <f t="shared" si="9"/>
        <v>11</v>
      </c>
      <c r="W37" s="14">
        <f t="shared" si="9"/>
        <v>3</v>
      </c>
      <c r="X37" s="14">
        <f t="shared" si="9"/>
        <v>0</v>
      </c>
      <c r="Y37" s="14">
        <f t="shared" si="9"/>
        <v>4</v>
      </c>
      <c r="Z37" s="14">
        <f t="shared" si="9"/>
        <v>91</v>
      </c>
      <c r="AA37" s="14">
        <f t="shared" si="9"/>
        <v>180</v>
      </c>
      <c r="AB37" s="14">
        <f t="shared" si="9"/>
        <v>292</v>
      </c>
      <c r="AC37" s="14">
        <f t="shared" si="9"/>
        <v>111</v>
      </c>
      <c r="AD37" s="14">
        <f t="shared" si="9"/>
        <v>121</v>
      </c>
      <c r="AE37" s="14">
        <f t="shared" si="9"/>
        <v>43</v>
      </c>
      <c r="AF37" s="14">
        <f t="shared" si="9"/>
        <v>26</v>
      </c>
      <c r="AG37" s="14">
        <f t="shared" si="9"/>
        <v>47</v>
      </c>
      <c r="AH37" s="14">
        <f t="shared" si="9"/>
        <v>25</v>
      </c>
      <c r="AI37" s="14">
        <f t="shared" si="9"/>
        <v>28</v>
      </c>
      <c r="AJ37" s="14">
        <f t="shared" si="9"/>
        <v>7</v>
      </c>
      <c r="AK37" s="14">
        <f t="shared" si="9"/>
        <v>4</v>
      </c>
      <c r="AL37" s="14">
        <f t="shared" si="9"/>
        <v>8</v>
      </c>
      <c r="AM37" s="14">
        <f t="shared" si="9"/>
        <v>1</v>
      </c>
      <c r="AN37" s="14">
        <f t="shared" si="9"/>
        <v>1</v>
      </c>
      <c r="AO37" s="14">
        <f t="shared" si="9"/>
        <v>1</v>
      </c>
      <c r="AP37" s="14">
        <f t="shared" si="9"/>
        <v>3</v>
      </c>
      <c r="AQ37" s="14">
        <f t="shared" si="9"/>
        <v>3</v>
      </c>
      <c r="AR37" s="14">
        <f t="shared" si="9"/>
        <v>16</v>
      </c>
      <c r="AS37" s="14">
        <f t="shared" si="9"/>
        <v>4</v>
      </c>
      <c r="AT37" s="14">
        <f t="shared" si="9"/>
        <v>9</v>
      </c>
      <c r="AU37" s="14">
        <f t="shared" si="9"/>
        <v>15</v>
      </c>
      <c r="AV37" s="14">
        <f t="shared" si="9"/>
        <v>2</v>
      </c>
      <c r="AW37" s="15">
        <f t="shared" si="9"/>
        <v>1</v>
      </c>
    </row>
    <row r="38" spans="1:49" ht="13.5">
      <c r="A38" s="36" t="s">
        <v>84</v>
      </c>
      <c r="B38" s="17">
        <f aca="true" t="shared" si="10" ref="B38:B44">SUM(C38:AW38)</f>
        <v>457</v>
      </c>
      <c r="C38" s="18">
        <v>181</v>
      </c>
      <c r="D38" s="18">
        <v>82</v>
      </c>
      <c r="E38" s="18">
        <v>11</v>
      </c>
      <c r="F38" s="18">
        <v>5</v>
      </c>
      <c r="G38" s="18">
        <v>12</v>
      </c>
      <c r="H38" s="18"/>
      <c r="I38" s="18"/>
      <c r="J38" s="18"/>
      <c r="K38" s="18">
        <v>4</v>
      </c>
      <c r="L38" s="18"/>
      <c r="M38" s="18">
        <v>4</v>
      </c>
      <c r="N38" s="18">
        <v>3</v>
      </c>
      <c r="O38" s="18">
        <v>1</v>
      </c>
      <c r="P38" s="18">
        <v>1</v>
      </c>
      <c r="Q38" s="18"/>
      <c r="R38" s="18"/>
      <c r="S38" s="18">
        <v>1</v>
      </c>
      <c r="T38" s="18">
        <v>5</v>
      </c>
      <c r="U38" s="18">
        <v>1</v>
      </c>
      <c r="V38" s="18">
        <v>1</v>
      </c>
      <c r="W38" s="18"/>
      <c r="X38" s="18"/>
      <c r="Y38" s="18"/>
      <c r="Z38" s="18"/>
      <c r="AA38" s="18">
        <v>59</v>
      </c>
      <c r="AB38" s="18">
        <v>60</v>
      </c>
      <c r="AC38" s="18">
        <v>5</v>
      </c>
      <c r="AD38" s="18">
        <v>4</v>
      </c>
      <c r="AE38" s="18">
        <v>1</v>
      </c>
      <c r="AF38" s="18">
        <v>6</v>
      </c>
      <c r="AG38" s="18">
        <v>3</v>
      </c>
      <c r="AH38" s="18">
        <v>1</v>
      </c>
      <c r="AI38" s="18">
        <v>1</v>
      </c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>
        <v>5</v>
      </c>
      <c r="AV38" s="18"/>
      <c r="AW38" s="19"/>
    </row>
    <row r="39" spans="1:49" ht="13.5">
      <c r="A39" s="36" t="s">
        <v>85</v>
      </c>
      <c r="B39" s="17">
        <f t="shared" si="10"/>
        <v>678</v>
      </c>
      <c r="C39" s="18">
        <v>224</v>
      </c>
      <c r="D39" s="18">
        <v>130</v>
      </c>
      <c r="E39" s="18">
        <v>23</v>
      </c>
      <c r="F39" s="18">
        <v>15</v>
      </c>
      <c r="G39" s="18">
        <v>28</v>
      </c>
      <c r="H39" s="18">
        <v>2</v>
      </c>
      <c r="I39" s="18"/>
      <c r="J39" s="18">
        <v>2</v>
      </c>
      <c r="K39" s="18">
        <v>25</v>
      </c>
      <c r="L39" s="18">
        <v>6</v>
      </c>
      <c r="M39" s="18">
        <v>3</v>
      </c>
      <c r="N39" s="18"/>
      <c r="O39" s="18">
        <v>2</v>
      </c>
      <c r="P39" s="18"/>
      <c r="Q39" s="18"/>
      <c r="R39" s="18"/>
      <c r="S39" s="18"/>
      <c r="T39" s="18"/>
      <c r="U39" s="18"/>
      <c r="V39" s="18">
        <v>5</v>
      </c>
      <c r="W39" s="18"/>
      <c r="X39" s="18"/>
      <c r="Y39" s="18">
        <v>3</v>
      </c>
      <c r="Z39" s="18">
        <v>47</v>
      </c>
      <c r="AA39" s="18"/>
      <c r="AB39" s="18">
        <v>103</v>
      </c>
      <c r="AC39" s="18">
        <v>15</v>
      </c>
      <c r="AD39" s="18">
        <v>15</v>
      </c>
      <c r="AE39" s="18">
        <v>4</v>
      </c>
      <c r="AF39" s="18"/>
      <c r="AG39" s="18">
        <v>7</v>
      </c>
      <c r="AH39" s="18">
        <v>4</v>
      </c>
      <c r="AI39" s="18">
        <v>2</v>
      </c>
      <c r="AJ39" s="18">
        <v>1</v>
      </c>
      <c r="AK39" s="18"/>
      <c r="AL39" s="18">
        <v>2</v>
      </c>
      <c r="AM39" s="18"/>
      <c r="AN39" s="18"/>
      <c r="AO39" s="18"/>
      <c r="AP39" s="18">
        <v>1</v>
      </c>
      <c r="AQ39" s="18"/>
      <c r="AR39" s="18">
        <v>1</v>
      </c>
      <c r="AS39" s="18"/>
      <c r="AT39" s="18">
        <v>6</v>
      </c>
      <c r="AU39" s="18"/>
      <c r="AV39" s="18">
        <v>2</v>
      </c>
      <c r="AW39" s="19"/>
    </row>
    <row r="40" spans="1:49" ht="13.5">
      <c r="A40" s="36" t="s">
        <v>86</v>
      </c>
      <c r="B40" s="17">
        <f t="shared" si="10"/>
        <v>818</v>
      </c>
      <c r="C40" s="18">
        <v>330</v>
      </c>
      <c r="D40" s="18">
        <v>94</v>
      </c>
      <c r="E40" s="18">
        <v>16</v>
      </c>
      <c r="F40" s="18">
        <v>13</v>
      </c>
      <c r="G40" s="18">
        <v>22</v>
      </c>
      <c r="H40" s="18">
        <v>2</v>
      </c>
      <c r="I40" s="18">
        <v>3</v>
      </c>
      <c r="J40" s="18"/>
      <c r="K40" s="18">
        <v>21</v>
      </c>
      <c r="L40" s="18">
        <v>3</v>
      </c>
      <c r="M40" s="18">
        <v>4</v>
      </c>
      <c r="N40" s="18">
        <v>7</v>
      </c>
      <c r="O40" s="18">
        <v>2</v>
      </c>
      <c r="P40" s="18">
        <v>1</v>
      </c>
      <c r="Q40" s="18"/>
      <c r="R40" s="18"/>
      <c r="S40" s="18"/>
      <c r="T40" s="18">
        <v>1</v>
      </c>
      <c r="U40" s="18">
        <v>3</v>
      </c>
      <c r="V40" s="18">
        <v>1</v>
      </c>
      <c r="W40" s="18">
        <v>2</v>
      </c>
      <c r="X40" s="18"/>
      <c r="Y40" s="18"/>
      <c r="Z40" s="18">
        <v>19</v>
      </c>
      <c r="AA40" s="18">
        <v>80</v>
      </c>
      <c r="AB40" s="18"/>
      <c r="AC40" s="18">
        <v>68</v>
      </c>
      <c r="AD40" s="18">
        <v>53</v>
      </c>
      <c r="AE40" s="18">
        <v>4</v>
      </c>
      <c r="AF40" s="18">
        <v>6</v>
      </c>
      <c r="AG40" s="18">
        <v>21</v>
      </c>
      <c r="AH40" s="18">
        <v>5</v>
      </c>
      <c r="AI40" s="18">
        <v>7</v>
      </c>
      <c r="AJ40" s="18">
        <v>2</v>
      </c>
      <c r="AK40" s="18"/>
      <c r="AL40" s="18">
        <v>5</v>
      </c>
      <c r="AM40" s="18"/>
      <c r="AN40" s="18"/>
      <c r="AO40" s="18"/>
      <c r="AP40" s="18">
        <v>2</v>
      </c>
      <c r="AQ40" s="18">
        <v>3</v>
      </c>
      <c r="AR40" s="18">
        <v>8</v>
      </c>
      <c r="AS40" s="18">
        <v>2</v>
      </c>
      <c r="AT40" s="18"/>
      <c r="AU40" s="18">
        <v>7</v>
      </c>
      <c r="AV40" s="18"/>
      <c r="AW40" s="19">
        <v>1</v>
      </c>
    </row>
    <row r="41" spans="1:49" ht="13.5">
      <c r="A41" s="36" t="s">
        <v>87</v>
      </c>
      <c r="B41" s="17">
        <f t="shared" si="10"/>
        <v>337</v>
      </c>
      <c r="C41" s="18">
        <v>101</v>
      </c>
      <c r="D41" s="18">
        <v>31</v>
      </c>
      <c r="E41" s="18">
        <v>9</v>
      </c>
      <c r="F41" s="18">
        <v>10</v>
      </c>
      <c r="G41" s="18">
        <v>17</v>
      </c>
      <c r="H41" s="18"/>
      <c r="I41" s="18"/>
      <c r="J41" s="18"/>
      <c r="K41" s="18">
        <v>11</v>
      </c>
      <c r="L41" s="18"/>
      <c r="M41" s="18">
        <v>2</v>
      </c>
      <c r="N41" s="18">
        <v>5</v>
      </c>
      <c r="O41" s="18"/>
      <c r="P41" s="18"/>
      <c r="Q41" s="18">
        <v>1</v>
      </c>
      <c r="R41" s="18"/>
      <c r="S41" s="18"/>
      <c r="T41" s="18"/>
      <c r="U41" s="18">
        <v>1</v>
      </c>
      <c r="V41" s="18"/>
      <c r="W41" s="18"/>
      <c r="X41" s="18"/>
      <c r="Y41" s="18"/>
      <c r="Z41" s="18">
        <v>17</v>
      </c>
      <c r="AA41" s="18">
        <v>19</v>
      </c>
      <c r="AB41" s="18">
        <v>71</v>
      </c>
      <c r="AC41" s="18"/>
      <c r="AD41" s="18">
        <v>27</v>
      </c>
      <c r="AE41" s="18">
        <v>8</v>
      </c>
      <c r="AF41" s="18"/>
      <c r="AG41" s="18">
        <v>1</v>
      </c>
      <c r="AH41" s="18">
        <v>1</v>
      </c>
      <c r="AI41" s="18">
        <v>1</v>
      </c>
      <c r="AJ41" s="18">
        <v>1</v>
      </c>
      <c r="AK41" s="18"/>
      <c r="AL41" s="18">
        <v>1</v>
      </c>
      <c r="AM41" s="18"/>
      <c r="AN41" s="18"/>
      <c r="AO41" s="18"/>
      <c r="AP41" s="18"/>
      <c r="AQ41" s="18"/>
      <c r="AR41" s="18">
        <v>1</v>
      </c>
      <c r="AS41" s="18">
        <v>1</v>
      </c>
      <c r="AT41" s="18"/>
      <c r="AU41" s="18"/>
      <c r="AV41" s="18"/>
      <c r="AW41" s="19"/>
    </row>
    <row r="42" spans="1:49" ht="13.5">
      <c r="A42" s="36" t="s">
        <v>88</v>
      </c>
      <c r="B42" s="17">
        <f t="shared" si="10"/>
        <v>272</v>
      </c>
      <c r="C42" s="18">
        <v>69</v>
      </c>
      <c r="D42" s="18">
        <v>24</v>
      </c>
      <c r="E42" s="18">
        <v>3</v>
      </c>
      <c r="F42" s="18">
        <v>8</v>
      </c>
      <c r="G42" s="18">
        <v>23</v>
      </c>
      <c r="H42" s="18"/>
      <c r="I42" s="18"/>
      <c r="J42" s="18"/>
      <c r="K42" s="18">
        <v>22</v>
      </c>
      <c r="L42" s="18">
        <v>3</v>
      </c>
      <c r="M42" s="18">
        <v>4</v>
      </c>
      <c r="N42" s="18"/>
      <c r="O42" s="18">
        <v>1</v>
      </c>
      <c r="P42" s="18"/>
      <c r="Q42" s="18"/>
      <c r="R42" s="18"/>
      <c r="S42" s="18"/>
      <c r="T42" s="18"/>
      <c r="U42" s="18">
        <v>1</v>
      </c>
      <c r="V42" s="18">
        <v>4</v>
      </c>
      <c r="W42" s="18"/>
      <c r="X42" s="18"/>
      <c r="Y42" s="18">
        <v>1</v>
      </c>
      <c r="Z42" s="18">
        <v>3</v>
      </c>
      <c r="AA42" s="18">
        <v>11</v>
      </c>
      <c r="AB42" s="18">
        <v>29</v>
      </c>
      <c r="AC42" s="18">
        <v>16</v>
      </c>
      <c r="AD42" s="18"/>
      <c r="AE42" s="18">
        <v>19</v>
      </c>
      <c r="AF42" s="18">
        <v>10</v>
      </c>
      <c r="AG42" s="18">
        <v>2</v>
      </c>
      <c r="AH42" s="18"/>
      <c r="AI42" s="18">
        <v>8</v>
      </c>
      <c r="AJ42" s="18">
        <v>1</v>
      </c>
      <c r="AK42" s="18">
        <v>3</v>
      </c>
      <c r="AL42" s="18"/>
      <c r="AM42" s="18">
        <v>1</v>
      </c>
      <c r="AN42" s="18"/>
      <c r="AO42" s="18">
        <v>1</v>
      </c>
      <c r="AP42" s="18"/>
      <c r="AQ42" s="18"/>
      <c r="AR42" s="18">
        <v>1</v>
      </c>
      <c r="AS42" s="18"/>
      <c r="AT42" s="18">
        <v>3</v>
      </c>
      <c r="AU42" s="18">
        <v>1</v>
      </c>
      <c r="AV42" s="18"/>
      <c r="AW42" s="19"/>
    </row>
    <row r="43" spans="1:49" ht="13.5">
      <c r="A43" s="36" t="s">
        <v>89</v>
      </c>
      <c r="B43" s="17">
        <f t="shared" si="10"/>
        <v>193</v>
      </c>
      <c r="C43" s="18">
        <v>46</v>
      </c>
      <c r="D43" s="18">
        <v>19</v>
      </c>
      <c r="E43" s="18">
        <v>7</v>
      </c>
      <c r="F43" s="18">
        <v>2</v>
      </c>
      <c r="G43" s="18">
        <v>30</v>
      </c>
      <c r="H43" s="18"/>
      <c r="I43" s="18">
        <v>1</v>
      </c>
      <c r="J43" s="18">
        <v>2</v>
      </c>
      <c r="K43" s="18">
        <v>9</v>
      </c>
      <c r="L43" s="18">
        <v>1</v>
      </c>
      <c r="M43" s="18">
        <v>2</v>
      </c>
      <c r="N43" s="18">
        <v>4</v>
      </c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>
        <v>4</v>
      </c>
      <c r="AA43" s="18">
        <v>3</v>
      </c>
      <c r="AB43" s="18">
        <v>17</v>
      </c>
      <c r="AC43" s="18">
        <v>5</v>
      </c>
      <c r="AD43" s="18">
        <v>18</v>
      </c>
      <c r="AE43" s="18"/>
      <c r="AF43" s="18">
        <v>4</v>
      </c>
      <c r="AG43" s="18">
        <v>4</v>
      </c>
      <c r="AH43" s="18">
        <v>11</v>
      </c>
      <c r="AI43" s="18">
        <v>3</v>
      </c>
      <c r="AJ43" s="18"/>
      <c r="AK43" s="18"/>
      <c r="AL43" s="18"/>
      <c r="AM43" s="18"/>
      <c r="AN43" s="18">
        <v>1</v>
      </c>
      <c r="AO43" s="18"/>
      <c r="AP43" s="18"/>
      <c r="AQ43" s="18"/>
      <c r="AR43" s="18"/>
      <c r="AS43" s="18"/>
      <c r="AT43" s="18"/>
      <c r="AU43" s="18"/>
      <c r="AV43" s="18"/>
      <c r="AW43" s="19"/>
    </row>
    <row r="44" spans="1:53" s="4" customFormat="1" ht="12.75" customHeight="1">
      <c r="A44" s="37" t="s">
        <v>90</v>
      </c>
      <c r="B44" s="38">
        <f t="shared" si="10"/>
        <v>193</v>
      </c>
      <c r="C44" s="32">
        <v>68</v>
      </c>
      <c r="D44" s="32">
        <v>7</v>
      </c>
      <c r="E44" s="32">
        <v>4</v>
      </c>
      <c r="F44" s="32">
        <v>3</v>
      </c>
      <c r="G44" s="32">
        <v>35</v>
      </c>
      <c r="H44" s="32">
        <v>1</v>
      </c>
      <c r="I44" s="32">
        <v>1</v>
      </c>
      <c r="J44" s="32"/>
      <c r="K44" s="32">
        <v>6</v>
      </c>
      <c r="L44" s="32">
        <v>1</v>
      </c>
      <c r="M44" s="32">
        <v>1</v>
      </c>
      <c r="N44" s="32">
        <v>1</v>
      </c>
      <c r="O44" s="32"/>
      <c r="P44" s="32"/>
      <c r="Q44" s="32"/>
      <c r="R44" s="32"/>
      <c r="S44" s="32"/>
      <c r="T44" s="32"/>
      <c r="U44" s="32">
        <v>1</v>
      </c>
      <c r="V44" s="32"/>
      <c r="W44" s="32">
        <v>1</v>
      </c>
      <c r="X44" s="32"/>
      <c r="Y44" s="32"/>
      <c r="Z44" s="32">
        <v>1</v>
      </c>
      <c r="AA44" s="32">
        <v>8</v>
      </c>
      <c r="AB44" s="32">
        <v>12</v>
      </c>
      <c r="AC44" s="32">
        <v>2</v>
      </c>
      <c r="AD44" s="32">
        <v>4</v>
      </c>
      <c r="AE44" s="32">
        <v>7</v>
      </c>
      <c r="AF44" s="32"/>
      <c r="AG44" s="32">
        <v>9</v>
      </c>
      <c r="AH44" s="32">
        <v>3</v>
      </c>
      <c r="AI44" s="32">
        <v>6</v>
      </c>
      <c r="AJ44" s="32">
        <v>2</v>
      </c>
      <c r="AK44" s="32">
        <v>1</v>
      </c>
      <c r="AL44" s="32"/>
      <c r="AM44" s="32"/>
      <c r="AN44" s="32"/>
      <c r="AO44" s="32"/>
      <c r="AP44" s="32"/>
      <c r="AQ44" s="32"/>
      <c r="AR44" s="32">
        <v>5</v>
      </c>
      <c r="AS44" s="32">
        <v>1</v>
      </c>
      <c r="AT44" s="32"/>
      <c r="AU44" s="32">
        <v>2</v>
      </c>
      <c r="AV44" s="32"/>
      <c r="AW44" s="33"/>
      <c r="AX44" s="45"/>
      <c r="AY44" s="45"/>
      <c r="AZ44" s="45"/>
      <c r="BA44" s="45"/>
    </row>
    <row r="45" spans="1:49" ht="13.5">
      <c r="A45" s="39" t="s">
        <v>91</v>
      </c>
      <c r="B45" s="13">
        <f aca="true" t="shared" si="11" ref="B45:AW45">SUM(B46:B47)</f>
        <v>399</v>
      </c>
      <c r="C45" s="14">
        <f t="shared" si="11"/>
        <v>87</v>
      </c>
      <c r="D45" s="14">
        <f t="shared" si="11"/>
        <v>9</v>
      </c>
      <c r="E45" s="14">
        <f t="shared" si="11"/>
        <v>4</v>
      </c>
      <c r="F45" s="14">
        <f t="shared" si="11"/>
        <v>4</v>
      </c>
      <c r="G45" s="14">
        <f t="shared" si="11"/>
        <v>88</v>
      </c>
      <c r="H45" s="14">
        <f t="shared" si="11"/>
        <v>1</v>
      </c>
      <c r="I45" s="14">
        <f t="shared" si="11"/>
        <v>0</v>
      </c>
      <c r="J45" s="14">
        <f t="shared" si="11"/>
        <v>1</v>
      </c>
      <c r="K45" s="14">
        <f t="shared" si="11"/>
        <v>20</v>
      </c>
      <c r="L45" s="14">
        <f t="shared" si="11"/>
        <v>0</v>
      </c>
      <c r="M45" s="14">
        <f t="shared" si="11"/>
        <v>0</v>
      </c>
      <c r="N45" s="14">
        <f t="shared" si="11"/>
        <v>0</v>
      </c>
      <c r="O45" s="14">
        <f t="shared" si="11"/>
        <v>1</v>
      </c>
      <c r="P45" s="14">
        <f t="shared" si="11"/>
        <v>0</v>
      </c>
      <c r="Q45" s="14">
        <f t="shared" si="11"/>
        <v>0</v>
      </c>
      <c r="R45" s="14">
        <f t="shared" si="11"/>
        <v>0</v>
      </c>
      <c r="S45" s="14">
        <f t="shared" si="11"/>
        <v>0</v>
      </c>
      <c r="T45" s="14">
        <f t="shared" si="11"/>
        <v>0</v>
      </c>
      <c r="U45" s="14">
        <f t="shared" si="11"/>
        <v>0</v>
      </c>
      <c r="V45" s="14">
        <f t="shared" si="11"/>
        <v>0</v>
      </c>
      <c r="W45" s="14">
        <f t="shared" si="11"/>
        <v>1</v>
      </c>
      <c r="X45" s="14">
        <f t="shared" si="11"/>
        <v>0</v>
      </c>
      <c r="Y45" s="14">
        <f t="shared" si="11"/>
        <v>0</v>
      </c>
      <c r="Z45" s="14">
        <f t="shared" si="11"/>
        <v>6</v>
      </c>
      <c r="AA45" s="14">
        <f t="shared" si="11"/>
        <v>3</v>
      </c>
      <c r="AB45" s="14">
        <f t="shared" si="11"/>
        <v>23</v>
      </c>
      <c r="AC45" s="14">
        <f t="shared" si="11"/>
        <v>9</v>
      </c>
      <c r="AD45" s="14">
        <f t="shared" si="11"/>
        <v>11</v>
      </c>
      <c r="AE45" s="14">
        <f t="shared" si="11"/>
        <v>18</v>
      </c>
      <c r="AF45" s="14">
        <f t="shared" si="11"/>
        <v>21</v>
      </c>
      <c r="AG45" s="14">
        <f t="shared" si="11"/>
        <v>17</v>
      </c>
      <c r="AH45" s="14">
        <f t="shared" si="11"/>
        <v>10</v>
      </c>
      <c r="AI45" s="14">
        <f t="shared" si="11"/>
        <v>28</v>
      </c>
      <c r="AJ45" s="14">
        <f t="shared" si="11"/>
        <v>5</v>
      </c>
      <c r="AK45" s="14">
        <f t="shared" si="11"/>
        <v>0</v>
      </c>
      <c r="AL45" s="14">
        <f t="shared" si="11"/>
        <v>4</v>
      </c>
      <c r="AM45" s="14">
        <f t="shared" si="11"/>
        <v>2</v>
      </c>
      <c r="AN45" s="14">
        <f t="shared" si="11"/>
        <v>8</v>
      </c>
      <c r="AO45" s="14">
        <f t="shared" si="11"/>
        <v>2</v>
      </c>
      <c r="AP45" s="14">
        <f t="shared" si="11"/>
        <v>3</v>
      </c>
      <c r="AQ45" s="14">
        <f t="shared" si="11"/>
        <v>1</v>
      </c>
      <c r="AR45" s="14">
        <f t="shared" si="11"/>
        <v>3</v>
      </c>
      <c r="AS45" s="14">
        <f t="shared" si="11"/>
        <v>3</v>
      </c>
      <c r="AT45" s="14">
        <f t="shared" si="11"/>
        <v>0</v>
      </c>
      <c r="AU45" s="14">
        <f t="shared" si="11"/>
        <v>5</v>
      </c>
      <c r="AV45" s="14">
        <f t="shared" si="11"/>
        <v>0</v>
      </c>
      <c r="AW45" s="15">
        <f t="shared" si="11"/>
        <v>1</v>
      </c>
    </row>
    <row r="46" spans="1:49" ht="13.5">
      <c r="A46" s="36" t="s">
        <v>92</v>
      </c>
      <c r="B46" s="17">
        <f>SUM(C46:AW46)</f>
        <v>206</v>
      </c>
      <c r="C46" s="18">
        <v>53</v>
      </c>
      <c r="D46" s="18">
        <v>6</v>
      </c>
      <c r="E46" s="18">
        <v>2</v>
      </c>
      <c r="F46" s="18">
        <v>2</v>
      </c>
      <c r="G46" s="18">
        <v>42</v>
      </c>
      <c r="H46" s="18">
        <v>1</v>
      </c>
      <c r="I46" s="18"/>
      <c r="J46" s="18"/>
      <c r="K46" s="18">
        <v>13</v>
      </c>
      <c r="L46" s="18"/>
      <c r="M46" s="18"/>
      <c r="N46" s="18"/>
      <c r="O46" s="18">
        <v>1</v>
      </c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>
        <v>3</v>
      </c>
      <c r="AA46" s="18">
        <v>2</v>
      </c>
      <c r="AB46" s="18">
        <v>15</v>
      </c>
      <c r="AC46" s="18">
        <v>5</v>
      </c>
      <c r="AD46" s="18">
        <v>7</v>
      </c>
      <c r="AE46" s="18">
        <v>10</v>
      </c>
      <c r="AF46" s="18">
        <v>15</v>
      </c>
      <c r="AG46" s="18"/>
      <c r="AH46" s="18">
        <v>10</v>
      </c>
      <c r="AI46" s="18">
        <v>8</v>
      </c>
      <c r="AJ46" s="18"/>
      <c r="AK46" s="18"/>
      <c r="AL46" s="18">
        <v>1</v>
      </c>
      <c r="AM46" s="18"/>
      <c r="AN46" s="18">
        <v>2</v>
      </c>
      <c r="AO46" s="18">
        <v>1</v>
      </c>
      <c r="AP46" s="18">
        <v>1</v>
      </c>
      <c r="AQ46" s="18">
        <v>1</v>
      </c>
      <c r="AR46" s="18">
        <v>1</v>
      </c>
      <c r="AS46" s="18">
        <v>1</v>
      </c>
      <c r="AT46" s="18"/>
      <c r="AU46" s="18">
        <v>3</v>
      </c>
      <c r="AV46" s="18"/>
      <c r="AW46" s="19"/>
    </row>
    <row r="47" spans="1:49" ht="13.5">
      <c r="A47" s="37" t="s">
        <v>93</v>
      </c>
      <c r="B47" s="17">
        <f>SUM(C47:AW47)</f>
        <v>193</v>
      </c>
      <c r="C47" s="18">
        <v>34</v>
      </c>
      <c r="D47" s="18">
        <v>3</v>
      </c>
      <c r="E47" s="18">
        <v>2</v>
      </c>
      <c r="F47" s="18">
        <v>2</v>
      </c>
      <c r="G47" s="18">
        <v>46</v>
      </c>
      <c r="H47" s="18"/>
      <c r="I47" s="18"/>
      <c r="J47" s="18">
        <v>1</v>
      </c>
      <c r="K47" s="18">
        <v>7</v>
      </c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>
        <v>1</v>
      </c>
      <c r="X47" s="18"/>
      <c r="Y47" s="18"/>
      <c r="Z47" s="18">
        <v>3</v>
      </c>
      <c r="AA47" s="18">
        <v>1</v>
      </c>
      <c r="AB47" s="18">
        <v>8</v>
      </c>
      <c r="AC47" s="18">
        <v>4</v>
      </c>
      <c r="AD47" s="18">
        <v>4</v>
      </c>
      <c r="AE47" s="18">
        <v>8</v>
      </c>
      <c r="AF47" s="18">
        <v>6</v>
      </c>
      <c r="AG47" s="18">
        <v>17</v>
      </c>
      <c r="AH47" s="18"/>
      <c r="AI47" s="18">
        <v>20</v>
      </c>
      <c r="AJ47" s="18">
        <v>5</v>
      </c>
      <c r="AK47" s="18"/>
      <c r="AL47" s="18">
        <v>3</v>
      </c>
      <c r="AM47" s="18">
        <v>2</v>
      </c>
      <c r="AN47" s="18">
        <v>6</v>
      </c>
      <c r="AO47" s="18">
        <v>1</v>
      </c>
      <c r="AP47" s="18">
        <v>2</v>
      </c>
      <c r="AQ47" s="18"/>
      <c r="AR47" s="18">
        <v>2</v>
      </c>
      <c r="AS47" s="18">
        <v>2</v>
      </c>
      <c r="AT47" s="18"/>
      <c r="AU47" s="18">
        <v>2</v>
      </c>
      <c r="AV47" s="18"/>
      <c r="AW47" s="19">
        <v>1</v>
      </c>
    </row>
    <row r="48" spans="1:49" ht="13.5">
      <c r="A48" s="39" t="s">
        <v>94</v>
      </c>
      <c r="B48" s="13">
        <f aca="true" t="shared" si="12" ref="B48:AW48">SUM(B49:B55)</f>
        <v>930</v>
      </c>
      <c r="C48" s="14">
        <f t="shared" si="12"/>
        <v>184</v>
      </c>
      <c r="D48" s="14">
        <f t="shared" si="12"/>
        <v>23</v>
      </c>
      <c r="E48" s="14">
        <f t="shared" si="12"/>
        <v>13</v>
      </c>
      <c r="F48" s="14">
        <f t="shared" si="12"/>
        <v>16</v>
      </c>
      <c r="G48" s="14">
        <f t="shared" si="12"/>
        <v>117</v>
      </c>
      <c r="H48" s="14">
        <f t="shared" si="12"/>
        <v>2</v>
      </c>
      <c r="I48" s="14">
        <f t="shared" si="12"/>
        <v>3</v>
      </c>
      <c r="J48" s="14">
        <f t="shared" si="12"/>
        <v>0</v>
      </c>
      <c r="K48" s="14">
        <f t="shared" si="12"/>
        <v>27</v>
      </c>
      <c r="L48" s="14">
        <f t="shared" si="12"/>
        <v>2</v>
      </c>
      <c r="M48" s="14">
        <f t="shared" si="12"/>
        <v>2</v>
      </c>
      <c r="N48" s="14">
        <f t="shared" si="12"/>
        <v>0</v>
      </c>
      <c r="O48" s="14">
        <f t="shared" si="12"/>
        <v>0</v>
      </c>
      <c r="P48" s="14">
        <f t="shared" si="12"/>
        <v>0</v>
      </c>
      <c r="Q48" s="14">
        <f t="shared" si="12"/>
        <v>0</v>
      </c>
      <c r="R48" s="14">
        <f t="shared" si="12"/>
        <v>0</v>
      </c>
      <c r="S48" s="14">
        <f t="shared" si="12"/>
        <v>0</v>
      </c>
      <c r="T48" s="14">
        <f t="shared" si="12"/>
        <v>0</v>
      </c>
      <c r="U48" s="14">
        <f t="shared" si="12"/>
        <v>1</v>
      </c>
      <c r="V48" s="14">
        <f t="shared" si="12"/>
        <v>1</v>
      </c>
      <c r="W48" s="14">
        <f t="shared" si="12"/>
        <v>0</v>
      </c>
      <c r="X48" s="14">
        <f t="shared" si="12"/>
        <v>0</v>
      </c>
      <c r="Y48" s="14">
        <f t="shared" si="12"/>
        <v>0</v>
      </c>
      <c r="Z48" s="14">
        <f t="shared" si="12"/>
        <v>2</v>
      </c>
      <c r="AA48" s="14">
        <f t="shared" si="12"/>
        <v>7</v>
      </c>
      <c r="AB48" s="14">
        <f t="shared" si="12"/>
        <v>35</v>
      </c>
      <c r="AC48" s="14">
        <f t="shared" si="12"/>
        <v>5</v>
      </c>
      <c r="AD48" s="14">
        <f t="shared" si="12"/>
        <v>9</v>
      </c>
      <c r="AE48" s="14">
        <f t="shared" si="12"/>
        <v>10</v>
      </c>
      <c r="AF48" s="14">
        <f t="shared" si="12"/>
        <v>15</v>
      </c>
      <c r="AG48" s="14">
        <f t="shared" si="12"/>
        <v>20</v>
      </c>
      <c r="AH48" s="14">
        <f t="shared" si="12"/>
        <v>54</v>
      </c>
      <c r="AI48" s="14">
        <f t="shared" si="12"/>
        <v>116</v>
      </c>
      <c r="AJ48" s="14">
        <f t="shared" si="12"/>
        <v>63</v>
      </c>
      <c r="AK48" s="14">
        <f t="shared" si="12"/>
        <v>27</v>
      </c>
      <c r="AL48" s="14">
        <f t="shared" si="12"/>
        <v>51</v>
      </c>
      <c r="AM48" s="14">
        <f t="shared" si="12"/>
        <v>3</v>
      </c>
      <c r="AN48" s="14">
        <f t="shared" si="12"/>
        <v>33</v>
      </c>
      <c r="AO48" s="14">
        <f t="shared" si="12"/>
        <v>2</v>
      </c>
      <c r="AP48" s="14">
        <f t="shared" si="12"/>
        <v>11</v>
      </c>
      <c r="AQ48" s="14">
        <f t="shared" si="12"/>
        <v>18</v>
      </c>
      <c r="AR48" s="14">
        <f t="shared" si="12"/>
        <v>18</v>
      </c>
      <c r="AS48" s="14">
        <f t="shared" si="12"/>
        <v>0</v>
      </c>
      <c r="AT48" s="14">
        <f t="shared" si="12"/>
        <v>9</v>
      </c>
      <c r="AU48" s="14">
        <f t="shared" si="12"/>
        <v>25</v>
      </c>
      <c r="AV48" s="14">
        <f t="shared" si="12"/>
        <v>3</v>
      </c>
      <c r="AW48" s="15">
        <f t="shared" si="12"/>
        <v>3</v>
      </c>
    </row>
    <row r="49" spans="1:49" ht="13.5">
      <c r="A49" s="40" t="s">
        <v>95</v>
      </c>
      <c r="B49" s="17">
        <f aca="true" t="shared" si="13" ref="B49:B55">SUM(C49:AW49)</f>
        <v>325</v>
      </c>
      <c r="C49" s="18">
        <v>83</v>
      </c>
      <c r="D49" s="18">
        <v>9</v>
      </c>
      <c r="E49" s="18">
        <v>1</v>
      </c>
      <c r="F49" s="18">
        <v>6</v>
      </c>
      <c r="G49" s="18">
        <v>39</v>
      </c>
      <c r="H49" s="18"/>
      <c r="I49" s="18"/>
      <c r="J49" s="18"/>
      <c r="K49" s="18">
        <v>9</v>
      </c>
      <c r="L49" s="18">
        <v>2</v>
      </c>
      <c r="M49" s="18">
        <v>1</v>
      </c>
      <c r="N49" s="18"/>
      <c r="O49" s="18"/>
      <c r="P49" s="18"/>
      <c r="Q49" s="18"/>
      <c r="R49" s="18"/>
      <c r="S49" s="18"/>
      <c r="T49" s="18"/>
      <c r="U49" s="18">
        <v>1</v>
      </c>
      <c r="V49" s="18"/>
      <c r="W49" s="18"/>
      <c r="X49" s="18"/>
      <c r="Y49" s="18"/>
      <c r="Z49" s="18">
        <v>1</v>
      </c>
      <c r="AA49" s="18">
        <v>5</v>
      </c>
      <c r="AB49" s="18">
        <v>12</v>
      </c>
      <c r="AC49" s="18">
        <v>3</v>
      </c>
      <c r="AD49" s="18">
        <v>4</v>
      </c>
      <c r="AE49" s="18">
        <v>6</v>
      </c>
      <c r="AF49" s="18">
        <v>8</v>
      </c>
      <c r="AG49" s="18">
        <v>9</v>
      </c>
      <c r="AH49" s="18">
        <v>28</v>
      </c>
      <c r="AI49" s="18"/>
      <c r="AJ49" s="18">
        <v>23</v>
      </c>
      <c r="AK49" s="18">
        <v>14</v>
      </c>
      <c r="AL49" s="18">
        <v>21</v>
      </c>
      <c r="AM49" s="18"/>
      <c r="AN49" s="18">
        <v>18</v>
      </c>
      <c r="AO49" s="18">
        <v>1</v>
      </c>
      <c r="AP49" s="18">
        <v>2</v>
      </c>
      <c r="AQ49" s="18">
        <v>1</v>
      </c>
      <c r="AR49" s="18">
        <v>2</v>
      </c>
      <c r="AS49" s="18"/>
      <c r="AT49" s="18">
        <v>1</v>
      </c>
      <c r="AU49" s="18">
        <v>11</v>
      </c>
      <c r="AV49" s="18">
        <v>2</v>
      </c>
      <c r="AW49" s="19">
        <v>2</v>
      </c>
    </row>
    <row r="50" spans="1:49" ht="13.5">
      <c r="A50" s="40" t="s">
        <v>96</v>
      </c>
      <c r="B50" s="17">
        <f t="shared" si="13"/>
        <v>168</v>
      </c>
      <c r="C50" s="18">
        <v>18</v>
      </c>
      <c r="D50" s="18">
        <v>1</v>
      </c>
      <c r="E50" s="18">
        <v>1</v>
      </c>
      <c r="F50" s="18">
        <v>3</v>
      </c>
      <c r="G50" s="18">
        <v>19</v>
      </c>
      <c r="H50" s="18">
        <v>2</v>
      </c>
      <c r="I50" s="18"/>
      <c r="J50" s="18"/>
      <c r="K50" s="18">
        <v>2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>
        <v>1</v>
      </c>
      <c r="AA50" s="18"/>
      <c r="AB50" s="18">
        <v>7</v>
      </c>
      <c r="AC50" s="18">
        <v>1</v>
      </c>
      <c r="AD50" s="18">
        <v>4</v>
      </c>
      <c r="AE50" s="18">
        <v>2</v>
      </c>
      <c r="AF50" s="18">
        <v>2</v>
      </c>
      <c r="AG50" s="18">
        <v>1</v>
      </c>
      <c r="AH50" s="18">
        <v>7</v>
      </c>
      <c r="AI50" s="18">
        <v>42</v>
      </c>
      <c r="AJ50" s="18"/>
      <c r="AK50" s="18">
        <v>9</v>
      </c>
      <c r="AL50" s="18">
        <v>7</v>
      </c>
      <c r="AM50" s="18">
        <v>1</v>
      </c>
      <c r="AN50" s="18">
        <v>5</v>
      </c>
      <c r="AO50" s="18">
        <v>1</v>
      </c>
      <c r="AP50" s="18">
        <v>8</v>
      </c>
      <c r="AQ50" s="18">
        <v>7</v>
      </c>
      <c r="AR50" s="18">
        <v>8</v>
      </c>
      <c r="AS50" s="18"/>
      <c r="AT50" s="18">
        <v>5</v>
      </c>
      <c r="AU50" s="18">
        <v>3</v>
      </c>
      <c r="AV50" s="18">
        <v>1</v>
      </c>
      <c r="AW50" s="19"/>
    </row>
    <row r="51" spans="1:49" ht="13.5">
      <c r="A51" s="40" t="s">
        <v>97</v>
      </c>
      <c r="B51" s="17">
        <f t="shared" si="13"/>
        <v>88</v>
      </c>
      <c r="C51" s="18">
        <v>13</v>
      </c>
      <c r="D51" s="18">
        <v>3</v>
      </c>
      <c r="E51" s="18">
        <v>4</v>
      </c>
      <c r="F51" s="18"/>
      <c r="G51" s="18">
        <v>9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>
        <v>1</v>
      </c>
      <c r="AC51" s="18"/>
      <c r="AD51" s="18"/>
      <c r="AE51" s="18">
        <v>2</v>
      </c>
      <c r="AF51" s="18">
        <v>3</v>
      </c>
      <c r="AG51" s="18">
        <v>2</v>
      </c>
      <c r="AH51" s="18">
        <v>3</v>
      </c>
      <c r="AI51" s="18">
        <v>13</v>
      </c>
      <c r="AJ51" s="18">
        <v>15</v>
      </c>
      <c r="AK51" s="18"/>
      <c r="AL51" s="18">
        <v>4</v>
      </c>
      <c r="AM51" s="18">
        <v>1</v>
      </c>
      <c r="AN51" s="18">
        <v>8</v>
      </c>
      <c r="AO51" s="18"/>
      <c r="AP51" s="18">
        <v>1</v>
      </c>
      <c r="AQ51" s="18">
        <v>1</v>
      </c>
      <c r="AR51" s="18">
        <v>2</v>
      </c>
      <c r="AS51" s="18"/>
      <c r="AT51" s="18"/>
      <c r="AU51" s="18">
        <v>3</v>
      </c>
      <c r="AV51" s="18"/>
      <c r="AW51" s="19"/>
    </row>
    <row r="52" spans="1:49" ht="13.5">
      <c r="A52" s="40" t="s">
        <v>98</v>
      </c>
      <c r="B52" s="17">
        <f t="shared" si="13"/>
        <v>110</v>
      </c>
      <c r="C52" s="18">
        <v>25</v>
      </c>
      <c r="D52" s="18">
        <v>1</v>
      </c>
      <c r="E52" s="18">
        <v>1</v>
      </c>
      <c r="F52" s="18">
        <v>1</v>
      </c>
      <c r="G52" s="18">
        <v>6</v>
      </c>
      <c r="H52" s="18"/>
      <c r="I52" s="18"/>
      <c r="J52" s="18"/>
      <c r="K52" s="18">
        <v>6</v>
      </c>
      <c r="L52" s="18"/>
      <c r="M52" s="18">
        <v>1</v>
      </c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>
        <v>1</v>
      </c>
      <c r="AB52" s="18">
        <v>6</v>
      </c>
      <c r="AC52" s="18"/>
      <c r="AD52" s="18"/>
      <c r="AE52" s="18"/>
      <c r="AF52" s="18"/>
      <c r="AG52" s="18">
        <v>3</v>
      </c>
      <c r="AH52" s="18">
        <v>2</v>
      </c>
      <c r="AI52" s="18">
        <v>19</v>
      </c>
      <c r="AJ52" s="18">
        <v>12</v>
      </c>
      <c r="AK52" s="18">
        <v>3</v>
      </c>
      <c r="AL52" s="18"/>
      <c r="AM52" s="18">
        <v>1</v>
      </c>
      <c r="AN52" s="18">
        <v>2</v>
      </c>
      <c r="AO52" s="18"/>
      <c r="AP52" s="18"/>
      <c r="AQ52" s="18">
        <v>7</v>
      </c>
      <c r="AR52" s="18">
        <v>3</v>
      </c>
      <c r="AS52" s="18"/>
      <c r="AT52" s="18">
        <v>2</v>
      </c>
      <c r="AU52" s="18">
        <v>7</v>
      </c>
      <c r="AV52" s="18"/>
      <c r="AW52" s="19">
        <v>1</v>
      </c>
    </row>
    <row r="53" spans="1:49" ht="13.5">
      <c r="A53" s="40" t="s">
        <v>99</v>
      </c>
      <c r="B53" s="17">
        <f t="shared" si="13"/>
        <v>49</v>
      </c>
      <c r="C53" s="18">
        <v>10</v>
      </c>
      <c r="D53" s="18">
        <v>1</v>
      </c>
      <c r="E53" s="18">
        <v>5</v>
      </c>
      <c r="F53" s="18">
        <v>1</v>
      </c>
      <c r="G53" s="18">
        <v>3</v>
      </c>
      <c r="H53" s="18"/>
      <c r="I53" s="18"/>
      <c r="J53" s="18"/>
      <c r="K53" s="18">
        <v>3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>
        <v>3</v>
      </c>
      <c r="AC53" s="18">
        <v>1</v>
      </c>
      <c r="AD53" s="18">
        <v>1</v>
      </c>
      <c r="AE53" s="18"/>
      <c r="AF53" s="18">
        <v>1</v>
      </c>
      <c r="AG53" s="18"/>
      <c r="AH53" s="18">
        <v>2</v>
      </c>
      <c r="AI53" s="18">
        <v>2</v>
      </c>
      <c r="AJ53" s="18">
        <v>4</v>
      </c>
      <c r="AK53" s="18"/>
      <c r="AL53" s="18">
        <v>10</v>
      </c>
      <c r="AM53" s="18"/>
      <c r="AN53" s="18"/>
      <c r="AO53" s="18"/>
      <c r="AP53" s="18"/>
      <c r="AQ53" s="18"/>
      <c r="AR53" s="18">
        <v>1</v>
      </c>
      <c r="AS53" s="18"/>
      <c r="AT53" s="18"/>
      <c r="AU53" s="18">
        <v>1</v>
      </c>
      <c r="AV53" s="18"/>
      <c r="AW53" s="19"/>
    </row>
    <row r="54" spans="1:49" ht="13.5">
      <c r="A54" s="41" t="s">
        <v>100</v>
      </c>
      <c r="B54" s="17">
        <f t="shared" si="13"/>
        <v>147</v>
      </c>
      <c r="C54" s="18">
        <v>24</v>
      </c>
      <c r="D54" s="18">
        <v>3</v>
      </c>
      <c r="E54" s="18">
        <v>1</v>
      </c>
      <c r="F54" s="18">
        <v>3</v>
      </c>
      <c r="G54" s="18">
        <v>35</v>
      </c>
      <c r="H54" s="18"/>
      <c r="I54" s="18"/>
      <c r="J54" s="18"/>
      <c r="K54" s="18">
        <v>1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>
        <v>1</v>
      </c>
      <c r="AB54" s="18">
        <v>4</v>
      </c>
      <c r="AC54" s="18"/>
      <c r="AD54" s="18"/>
      <c r="AE54" s="18"/>
      <c r="AF54" s="18">
        <v>1</v>
      </c>
      <c r="AG54" s="18">
        <v>4</v>
      </c>
      <c r="AH54" s="18">
        <v>12</v>
      </c>
      <c r="AI54" s="18">
        <v>39</v>
      </c>
      <c r="AJ54" s="18">
        <v>7</v>
      </c>
      <c r="AK54" s="18">
        <v>1</v>
      </c>
      <c r="AL54" s="18">
        <v>8</v>
      </c>
      <c r="AM54" s="18"/>
      <c r="AN54" s="18"/>
      <c r="AO54" s="18"/>
      <c r="AP54" s="18"/>
      <c r="AQ54" s="18">
        <v>2</v>
      </c>
      <c r="AR54" s="18">
        <v>1</v>
      </c>
      <c r="AS54" s="18"/>
      <c r="AT54" s="18"/>
      <c r="AU54" s="18"/>
      <c r="AV54" s="18"/>
      <c r="AW54" s="19"/>
    </row>
    <row r="55" spans="1:49" ht="13.5">
      <c r="A55" s="41" t="s">
        <v>101</v>
      </c>
      <c r="B55" s="17">
        <f t="shared" si="13"/>
        <v>43</v>
      </c>
      <c r="C55" s="18">
        <v>11</v>
      </c>
      <c r="D55" s="18">
        <v>5</v>
      </c>
      <c r="E55" s="18"/>
      <c r="F55" s="18">
        <v>2</v>
      </c>
      <c r="G55" s="18">
        <v>6</v>
      </c>
      <c r="H55" s="18"/>
      <c r="I55" s="18">
        <v>3</v>
      </c>
      <c r="J55" s="18"/>
      <c r="K55" s="18">
        <v>6</v>
      </c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>
        <v>1</v>
      </c>
      <c r="W55" s="18"/>
      <c r="X55" s="18"/>
      <c r="Y55" s="18"/>
      <c r="Z55" s="18"/>
      <c r="AA55" s="18"/>
      <c r="AB55" s="18">
        <v>2</v>
      </c>
      <c r="AC55" s="18"/>
      <c r="AD55" s="18"/>
      <c r="AE55" s="18"/>
      <c r="AF55" s="18"/>
      <c r="AG55" s="18">
        <v>1</v>
      </c>
      <c r="AH55" s="18"/>
      <c r="AI55" s="18">
        <v>1</v>
      </c>
      <c r="AJ55" s="18">
        <v>2</v>
      </c>
      <c r="AK55" s="18"/>
      <c r="AL55" s="18">
        <v>1</v>
      </c>
      <c r="AM55" s="18"/>
      <c r="AN55" s="18"/>
      <c r="AO55" s="18"/>
      <c r="AP55" s="18"/>
      <c r="AQ55" s="18"/>
      <c r="AR55" s="18">
        <v>1</v>
      </c>
      <c r="AS55" s="18"/>
      <c r="AT55" s="18">
        <v>1</v>
      </c>
      <c r="AU55" s="18"/>
      <c r="AV55" s="18"/>
      <c r="AW55" s="19"/>
    </row>
    <row r="56" spans="1:49" ht="13.5">
      <c r="A56" s="39" t="s">
        <v>102</v>
      </c>
      <c r="B56" s="13">
        <f aca="true" t="shared" si="14" ref="B56:AW56">SUM(B57:B64)</f>
        <v>998</v>
      </c>
      <c r="C56" s="14">
        <f t="shared" si="14"/>
        <v>173</v>
      </c>
      <c r="D56" s="14">
        <f t="shared" si="14"/>
        <v>14</v>
      </c>
      <c r="E56" s="14">
        <f t="shared" si="14"/>
        <v>16</v>
      </c>
      <c r="F56" s="14">
        <f t="shared" si="14"/>
        <v>5</v>
      </c>
      <c r="G56" s="14">
        <f t="shared" si="14"/>
        <v>49</v>
      </c>
      <c r="H56" s="14">
        <f t="shared" si="14"/>
        <v>1</v>
      </c>
      <c r="I56" s="14">
        <f t="shared" si="14"/>
        <v>0</v>
      </c>
      <c r="J56" s="14">
        <f t="shared" si="14"/>
        <v>0</v>
      </c>
      <c r="K56" s="14">
        <f t="shared" si="14"/>
        <v>15</v>
      </c>
      <c r="L56" s="14">
        <f t="shared" si="14"/>
        <v>2</v>
      </c>
      <c r="M56" s="14">
        <f t="shared" si="14"/>
        <v>1</v>
      </c>
      <c r="N56" s="14">
        <f t="shared" si="14"/>
        <v>2</v>
      </c>
      <c r="O56" s="14">
        <f t="shared" si="14"/>
        <v>0</v>
      </c>
      <c r="P56" s="14">
        <f t="shared" si="14"/>
        <v>5</v>
      </c>
      <c r="Q56" s="14">
        <f t="shared" si="14"/>
        <v>1</v>
      </c>
      <c r="R56" s="14">
        <f t="shared" si="14"/>
        <v>0</v>
      </c>
      <c r="S56" s="14">
        <f t="shared" si="14"/>
        <v>1</v>
      </c>
      <c r="T56" s="14">
        <f t="shared" si="14"/>
        <v>0</v>
      </c>
      <c r="U56" s="14">
        <f t="shared" si="14"/>
        <v>8</v>
      </c>
      <c r="V56" s="14">
        <f t="shared" si="14"/>
        <v>0</v>
      </c>
      <c r="W56" s="14">
        <f t="shared" si="14"/>
        <v>1</v>
      </c>
      <c r="X56" s="14">
        <f t="shared" si="14"/>
        <v>0</v>
      </c>
      <c r="Y56" s="14">
        <f t="shared" si="14"/>
        <v>0</v>
      </c>
      <c r="Z56" s="14">
        <f t="shared" si="14"/>
        <v>7</v>
      </c>
      <c r="AA56" s="14">
        <f t="shared" si="14"/>
        <v>13</v>
      </c>
      <c r="AB56" s="14">
        <f t="shared" si="14"/>
        <v>17</v>
      </c>
      <c r="AC56" s="14">
        <f t="shared" si="14"/>
        <v>3</v>
      </c>
      <c r="AD56" s="14">
        <f t="shared" si="14"/>
        <v>6</v>
      </c>
      <c r="AE56" s="14">
        <f t="shared" si="14"/>
        <v>5</v>
      </c>
      <c r="AF56" s="14">
        <f t="shared" si="14"/>
        <v>11</v>
      </c>
      <c r="AG56" s="14">
        <f t="shared" si="14"/>
        <v>5</v>
      </c>
      <c r="AH56" s="14">
        <f t="shared" si="14"/>
        <v>7</v>
      </c>
      <c r="AI56" s="14">
        <f t="shared" si="14"/>
        <v>41</v>
      </c>
      <c r="AJ56" s="14">
        <f t="shared" si="14"/>
        <v>30</v>
      </c>
      <c r="AK56" s="14">
        <f t="shared" si="14"/>
        <v>13</v>
      </c>
      <c r="AL56" s="14">
        <f t="shared" si="14"/>
        <v>12</v>
      </c>
      <c r="AM56" s="14">
        <f t="shared" si="14"/>
        <v>0</v>
      </c>
      <c r="AN56" s="14">
        <f t="shared" si="14"/>
        <v>4</v>
      </c>
      <c r="AO56" s="14">
        <f t="shared" si="14"/>
        <v>3</v>
      </c>
      <c r="AP56" s="14">
        <f t="shared" si="14"/>
        <v>65</v>
      </c>
      <c r="AQ56" s="14">
        <f t="shared" si="14"/>
        <v>106</v>
      </c>
      <c r="AR56" s="14">
        <f t="shared" si="14"/>
        <v>136</v>
      </c>
      <c r="AS56" s="14">
        <f t="shared" si="14"/>
        <v>40</v>
      </c>
      <c r="AT56" s="14">
        <f t="shared" si="14"/>
        <v>43</v>
      </c>
      <c r="AU56" s="14">
        <f t="shared" si="14"/>
        <v>107</v>
      </c>
      <c r="AV56" s="14">
        <f t="shared" si="14"/>
        <v>9</v>
      </c>
      <c r="AW56" s="15">
        <f t="shared" si="14"/>
        <v>21</v>
      </c>
    </row>
    <row r="57" spans="1:49" ht="13.5">
      <c r="A57" s="36" t="s">
        <v>103</v>
      </c>
      <c r="B57" s="17">
        <f aca="true" t="shared" si="15" ref="B57:B64">SUM(C57:AW57)</f>
        <v>88</v>
      </c>
      <c r="C57" s="18">
        <v>14</v>
      </c>
      <c r="D57" s="18"/>
      <c r="E57" s="18">
        <v>3</v>
      </c>
      <c r="F57" s="18">
        <v>1</v>
      </c>
      <c r="G57" s="18">
        <v>3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>
        <v>1</v>
      </c>
      <c r="AA57" s="18"/>
      <c r="AB57" s="18">
        <v>1</v>
      </c>
      <c r="AC57" s="18">
        <v>1</v>
      </c>
      <c r="AD57" s="18"/>
      <c r="AE57" s="18"/>
      <c r="AF57" s="18">
        <v>2</v>
      </c>
      <c r="AG57" s="18"/>
      <c r="AH57" s="18">
        <v>1</v>
      </c>
      <c r="AI57" s="18">
        <v>7</v>
      </c>
      <c r="AJ57" s="18">
        <v>11</v>
      </c>
      <c r="AK57" s="18">
        <v>1</v>
      </c>
      <c r="AL57" s="18"/>
      <c r="AM57" s="18"/>
      <c r="AN57" s="18">
        <v>1</v>
      </c>
      <c r="AO57" s="18"/>
      <c r="AP57" s="18"/>
      <c r="AQ57" s="18">
        <v>6</v>
      </c>
      <c r="AR57" s="18">
        <v>6</v>
      </c>
      <c r="AS57" s="18">
        <v>1</v>
      </c>
      <c r="AT57" s="18">
        <v>1</v>
      </c>
      <c r="AU57" s="18">
        <v>26</v>
      </c>
      <c r="AV57" s="18"/>
      <c r="AW57" s="19">
        <v>1</v>
      </c>
    </row>
    <row r="58" spans="1:49" ht="13.5">
      <c r="A58" s="36" t="s">
        <v>104</v>
      </c>
      <c r="B58" s="17">
        <f t="shared" si="15"/>
        <v>82</v>
      </c>
      <c r="C58" s="18">
        <v>21</v>
      </c>
      <c r="D58" s="18">
        <v>4</v>
      </c>
      <c r="E58" s="18"/>
      <c r="F58" s="18"/>
      <c r="G58" s="18">
        <v>4</v>
      </c>
      <c r="H58" s="18"/>
      <c r="I58" s="18"/>
      <c r="J58" s="18"/>
      <c r="K58" s="18">
        <v>2</v>
      </c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>
        <v>1</v>
      </c>
      <c r="AB58" s="18">
        <v>2</v>
      </c>
      <c r="AC58" s="18"/>
      <c r="AD58" s="18"/>
      <c r="AE58" s="18"/>
      <c r="AF58" s="18">
        <v>1</v>
      </c>
      <c r="AG58" s="18">
        <v>1</v>
      </c>
      <c r="AH58" s="18"/>
      <c r="AI58" s="18">
        <v>1</v>
      </c>
      <c r="AJ58" s="18"/>
      <c r="AK58" s="18"/>
      <c r="AL58" s="18"/>
      <c r="AM58" s="18"/>
      <c r="AN58" s="18"/>
      <c r="AO58" s="18"/>
      <c r="AP58" s="18">
        <v>2</v>
      </c>
      <c r="AQ58" s="18"/>
      <c r="AR58" s="18">
        <v>16</v>
      </c>
      <c r="AS58" s="18">
        <v>4</v>
      </c>
      <c r="AT58" s="18">
        <v>5</v>
      </c>
      <c r="AU58" s="18">
        <v>15</v>
      </c>
      <c r="AV58" s="18"/>
      <c r="AW58" s="19">
        <v>3</v>
      </c>
    </row>
    <row r="59" spans="1:49" ht="13.5">
      <c r="A59" s="36" t="s">
        <v>105</v>
      </c>
      <c r="B59" s="17">
        <f t="shared" si="15"/>
        <v>266</v>
      </c>
      <c r="C59" s="18">
        <v>46</v>
      </c>
      <c r="D59" s="18">
        <v>5</v>
      </c>
      <c r="E59" s="18">
        <v>8</v>
      </c>
      <c r="F59" s="18">
        <v>4</v>
      </c>
      <c r="G59" s="18">
        <v>11</v>
      </c>
      <c r="H59" s="18">
        <v>1</v>
      </c>
      <c r="I59" s="18"/>
      <c r="J59" s="18"/>
      <c r="K59" s="18">
        <v>4</v>
      </c>
      <c r="L59" s="18"/>
      <c r="M59" s="18"/>
      <c r="N59" s="18"/>
      <c r="O59" s="18"/>
      <c r="P59" s="18">
        <v>2</v>
      </c>
      <c r="Q59" s="18">
        <v>1</v>
      </c>
      <c r="R59" s="18"/>
      <c r="S59" s="18">
        <v>1</v>
      </c>
      <c r="T59" s="18"/>
      <c r="U59" s="18">
        <v>1</v>
      </c>
      <c r="V59" s="18"/>
      <c r="W59" s="18"/>
      <c r="X59" s="18"/>
      <c r="Y59" s="18"/>
      <c r="Z59" s="18"/>
      <c r="AA59" s="18">
        <v>4</v>
      </c>
      <c r="AB59" s="18">
        <v>3</v>
      </c>
      <c r="AC59" s="18">
        <v>1</v>
      </c>
      <c r="AD59" s="18"/>
      <c r="AE59" s="18">
        <v>2</v>
      </c>
      <c r="AF59" s="18">
        <v>3</v>
      </c>
      <c r="AG59" s="18">
        <v>1</v>
      </c>
      <c r="AH59" s="18">
        <v>1</v>
      </c>
      <c r="AI59" s="18">
        <v>8</v>
      </c>
      <c r="AJ59" s="18">
        <v>10</v>
      </c>
      <c r="AK59" s="18">
        <v>6</v>
      </c>
      <c r="AL59" s="18"/>
      <c r="AM59" s="18"/>
      <c r="AN59" s="18"/>
      <c r="AO59" s="18">
        <v>1</v>
      </c>
      <c r="AP59" s="18">
        <v>24</v>
      </c>
      <c r="AQ59" s="18">
        <v>37</v>
      </c>
      <c r="AR59" s="18"/>
      <c r="AS59" s="18">
        <v>21</v>
      </c>
      <c r="AT59" s="18">
        <v>23</v>
      </c>
      <c r="AU59" s="18">
        <v>28</v>
      </c>
      <c r="AV59" s="18">
        <v>6</v>
      </c>
      <c r="AW59" s="19">
        <v>3</v>
      </c>
    </row>
    <row r="60" spans="1:49" ht="13.5">
      <c r="A60" s="36" t="s">
        <v>106</v>
      </c>
      <c r="B60" s="17">
        <f t="shared" si="15"/>
        <v>99</v>
      </c>
      <c r="C60" s="18">
        <v>13</v>
      </c>
      <c r="D60" s="18">
        <v>1</v>
      </c>
      <c r="E60" s="18"/>
      <c r="F60" s="18"/>
      <c r="G60" s="18">
        <v>4</v>
      </c>
      <c r="H60" s="18"/>
      <c r="I60" s="18"/>
      <c r="J60" s="18"/>
      <c r="K60" s="18">
        <v>4</v>
      </c>
      <c r="L60" s="18"/>
      <c r="M60" s="18"/>
      <c r="N60" s="18"/>
      <c r="O60" s="18"/>
      <c r="P60" s="18">
        <v>3</v>
      </c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>
        <v>3</v>
      </c>
      <c r="AC60" s="18">
        <v>1</v>
      </c>
      <c r="AD60" s="18">
        <v>1</v>
      </c>
      <c r="AE60" s="18"/>
      <c r="AF60" s="18">
        <v>2</v>
      </c>
      <c r="AG60" s="18">
        <v>1</v>
      </c>
      <c r="AH60" s="18">
        <v>2</v>
      </c>
      <c r="AI60" s="18">
        <v>1</v>
      </c>
      <c r="AJ60" s="18">
        <v>1</v>
      </c>
      <c r="AK60" s="18"/>
      <c r="AL60" s="18"/>
      <c r="AM60" s="18"/>
      <c r="AN60" s="18">
        <v>1</v>
      </c>
      <c r="AO60" s="18"/>
      <c r="AP60" s="18">
        <v>4</v>
      </c>
      <c r="AQ60" s="18">
        <v>12</v>
      </c>
      <c r="AR60" s="18">
        <v>31</v>
      </c>
      <c r="AS60" s="18"/>
      <c r="AT60" s="18">
        <v>4</v>
      </c>
      <c r="AU60" s="18">
        <v>6</v>
      </c>
      <c r="AV60" s="18"/>
      <c r="AW60" s="19">
        <v>4</v>
      </c>
    </row>
    <row r="61" spans="1:49" ht="13.5">
      <c r="A61" s="36" t="s">
        <v>107</v>
      </c>
      <c r="B61" s="17">
        <f t="shared" si="15"/>
        <v>136</v>
      </c>
      <c r="C61" s="18">
        <v>23</v>
      </c>
      <c r="D61" s="18">
        <v>1</v>
      </c>
      <c r="E61" s="18"/>
      <c r="F61" s="18"/>
      <c r="G61" s="18">
        <v>3</v>
      </c>
      <c r="H61" s="18"/>
      <c r="I61" s="18"/>
      <c r="J61" s="18"/>
      <c r="K61" s="18">
        <v>2</v>
      </c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>
        <v>2</v>
      </c>
      <c r="AA61" s="18">
        <v>2</v>
      </c>
      <c r="AB61" s="18"/>
      <c r="AC61" s="18"/>
      <c r="AD61" s="18">
        <v>2</v>
      </c>
      <c r="AE61" s="18">
        <v>3</v>
      </c>
      <c r="AF61" s="18">
        <v>1</v>
      </c>
      <c r="AG61" s="18"/>
      <c r="AH61" s="18">
        <v>2</v>
      </c>
      <c r="AI61" s="18">
        <v>4</v>
      </c>
      <c r="AJ61" s="18">
        <v>4</v>
      </c>
      <c r="AK61" s="18">
        <v>2</v>
      </c>
      <c r="AL61" s="18"/>
      <c r="AM61" s="18"/>
      <c r="AN61" s="18">
        <v>2</v>
      </c>
      <c r="AO61" s="18"/>
      <c r="AP61" s="18">
        <v>7</v>
      </c>
      <c r="AQ61" s="18">
        <v>27</v>
      </c>
      <c r="AR61" s="18">
        <v>24</v>
      </c>
      <c r="AS61" s="18">
        <v>3</v>
      </c>
      <c r="AT61" s="18"/>
      <c r="AU61" s="18">
        <v>18</v>
      </c>
      <c r="AV61" s="18">
        <v>2</v>
      </c>
      <c r="AW61" s="19">
        <v>2</v>
      </c>
    </row>
    <row r="62" spans="1:49" ht="13.5">
      <c r="A62" s="36" t="s">
        <v>108</v>
      </c>
      <c r="B62" s="17">
        <f t="shared" si="15"/>
        <v>225</v>
      </c>
      <c r="C62" s="18">
        <v>39</v>
      </c>
      <c r="D62" s="18"/>
      <c r="E62" s="18">
        <v>3</v>
      </c>
      <c r="F62" s="18"/>
      <c r="G62" s="18">
        <v>15</v>
      </c>
      <c r="H62" s="18"/>
      <c r="I62" s="18"/>
      <c r="J62" s="18"/>
      <c r="K62" s="18">
        <v>2</v>
      </c>
      <c r="L62" s="18">
        <v>1</v>
      </c>
      <c r="M62" s="18"/>
      <c r="N62" s="18">
        <v>2</v>
      </c>
      <c r="O62" s="18"/>
      <c r="P62" s="18"/>
      <c r="Q62" s="18"/>
      <c r="R62" s="18"/>
      <c r="S62" s="18"/>
      <c r="T62" s="18"/>
      <c r="U62" s="18">
        <v>2</v>
      </c>
      <c r="V62" s="18"/>
      <c r="W62" s="18">
        <v>1</v>
      </c>
      <c r="X62" s="18"/>
      <c r="Y62" s="18"/>
      <c r="Z62" s="18">
        <v>3</v>
      </c>
      <c r="AA62" s="18">
        <v>4</v>
      </c>
      <c r="AB62" s="18">
        <v>5</v>
      </c>
      <c r="AC62" s="18"/>
      <c r="AD62" s="18">
        <v>2</v>
      </c>
      <c r="AE62" s="18"/>
      <c r="AF62" s="18">
        <v>2</v>
      </c>
      <c r="AG62" s="18"/>
      <c r="AH62" s="18">
        <v>1</v>
      </c>
      <c r="AI62" s="18">
        <v>15</v>
      </c>
      <c r="AJ62" s="18">
        <v>3</v>
      </c>
      <c r="AK62" s="18">
        <v>4</v>
      </c>
      <c r="AL62" s="18">
        <v>11</v>
      </c>
      <c r="AM62" s="18"/>
      <c r="AN62" s="18"/>
      <c r="AO62" s="18">
        <v>2</v>
      </c>
      <c r="AP62" s="18">
        <v>27</v>
      </c>
      <c r="AQ62" s="18">
        <v>17</v>
      </c>
      <c r="AR62" s="18">
        <v>41</v>
      </c>
      <c r="AS62" s="18">
        <v>8</v>
      </c>
      <c r="AT62" s="18">
        <v>10</v>
      </c>
      <c r="AU62" s="18"/>
      <c r="AV62" s="18">
        <v>1</v>
      </c>
      <c r="AW62" s="19">
        <v>4</v>
      </c>
    </row>
    <row r="63" spans="1:49" ht="13.5">
      <c r="A63" s="36" t="s">
        <v>109</v>
      </c>
      <c r="B63" s="17">
        <f t="shared" si="15"/>
        <v>57</v>
      </c>
      <c r="C63" s="18">
        <v>10</v>
      </c>
      <c r="D63" s="18"/>
      <c r="E63" s="18">
        <v>2</v>
      </c>
      <c r="F63" s="18"/>
      <c r="G63" s="18">
        <v>6</v>
      </c>
      <c r="H63" s="18"/>
      <c r="I63" s="18"/>
      <c r="J63" s="18"/>
      <c r="K63" s="18">
        <v>1</v>
      </c>
      <c r="L63" s="18">
        <v>1</v>
      </c>
      <c r="M63" s="18">
        <v>1</v>
      </c>
      <c r="N63" s="18"/>
      <c r="O63" s="18"/>
      <c r="P63" s="18"/>
      <c r="Q63" s="18"/>
      <c r="R63" s="18"/>
      <c r="S63" s="18"/>
      <c r="T63" s="18"/>
      <c r="U63" s="18">
        <v>5</v>
      </c>
      <c r="V63" s="18"/>
      <c r="W63" s="18"/>
      <c r="X63" s="18"/>
      <c r="Y63" s="18"/>
      <c r="Z63" s="18"/>
      <c r="AA63" s="18"/>
      <c r="AB63" s="18">
        <v>1</v>
      </c>
      <c r="AC63" s="18"/>
      <c r="AD63" s="18"/>
      <c r="AE63" s="18"/>
      <c r="AF63" s="18"/>
      <c r="AG63" s="18">
        <v>1</v>
      </c>
      <c r="AH63" s="18"/>
      <c r="AI63" s="18">
        <v>4</v>
      </c>
      <c r="AJ63" s="18">
        <v>1</v>
      </c>
      <c r="AK63" s="18"/>
      <c r="AL63" s="18"/>
      <c r="AM63" s="18"/>
      <c r="AN63" s="18"/>
      <c r="AO63" s="18"/>
      <c r="AP63" s="18">
        <v>1</v>
      </c>
      <c r="AQ63" s="18">
        <v>1</v>
      </c>
      <c r="AR63" s="18">
        <v>10</v>
      </c>
      <c r="AS63" s="18"/>
      <c r="AT63" s="18"/>
      <c r="AU63" s="18">
        <v>8</v>
      </c>
      <c r="AV63" s="18"/>
      <c r="AW63" s="19">
        <v>4</v>
      </c>
    </row>
    <row r="64" spans="1:49" ht="14.25" thickBot="1">
      <c r="A64" s="42" t="s">
        <v>0</v>
      </c>
      <c r="B64" s="43">
        <f t="shared" si="15"/>
        <v>45</v>
      </c>
      <c r="C64" s="34">
        <v>7</v>
      </c>
      <c r="D64" s="34">
        <v>3</v>
      </c>
      <c r="E64" s="34"/>
      <c r="F64" s="34"/>
      <c r="G64" s="34">
        <v>3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>
        <v>1</v>
      </c>
      <c r="AA64" s="34">
        <v>2</v>
      </c>
      <c r="AB64" s="34">
        <v>2</v>
      </c>
      <c r="AC64" s="34"/>
      <c r="AD64" s="34">
        <v>1</v>
      </c>
      <c r="AE64" s="34"/>
      <c r="AF64" s="34"/>
      <c r="AG64" s="34">
        <v>1</v>
      </c>
      <c r="AH64" s="34"/>
      <c r="AI64" s="34">
        <v>1</v>
      </c>
      <c r="AJ64" s="34"/>
      <c r="AK64" s="34"/>
      <c r="AL64" s="34">
        <v>1</v>
      </c>
      <c r="AM64" s="34"/>
      <c r="AN64" s="34"/>
      <c r="AO64" s="34"/>
      <c r="AP64" s="34"/>
      <c r="AQ64" s="34">
        <v>6</v>
      </c>
      <c r="AR64" s="34">
        <v>8</v>
      </c>
      <c r="AS64" s="34">
        <v>3</v>
      </c>
      <c r="AT64" s="34"/>
      <c r="AU64" s="34">
        <v>6</v>
      </c>
      <c r="AV64" s="34"/>
      <c r="AW64" s="35"/>
    </row>
    <row r="65" ht="13.5">
      <c r="B65" s="5" t="s">
        <v>208</v>
      </c>
    </row>
  </sheetData>
  <mergeCells count="54">
    <mergeCell ref="AR3:AT3"/>
    <mergeCell ref="AI3:AK3"/>
    <mergeCell ref="Z3:AB3"/>
    <mergeCell ref="Z4:Z6"/>
    <mergeCell ref="AA4:AA6"/>
    <mergeCell ref="AB4:AB6"/>
    <mergeCell ref="AC4:AC6"/>
    <mergeCell ref="AD4:AD6"/>
    <mergeCell ref="AE4:AE6"/>
    <mergeCell ref="AF4:AF6"/>
    <mergeCell ref="H3:J3"/>
    <mergeCell ref="P4:P6"/>
    <mergeCell ref="Q4:Q6"/>
    <mergeCell ref="R4:R6"/>
    <mergeCell ref="M4:M6"/>
    <mergeCell ref="N4:N6"/>
    <mergeCell ref="O4:O6"/>
    <mergeCell ref="Q3:S3"/>
    <mergeCell ref="J4:J6"/>
    <mergeCell ref="K4:K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L4:L6"/>
    <mergeCell ref="W4:W6"/>
    <mergeCell ref="X4:X6"/>
    <mergeCell ref="Y4:Y6"/>
    <mergeCell ref="T4:T6"/>
    <mergeCell ref="S4:S6"/>
    <mergeCell ref="U4:U6"/>
    <mergeCell ref="V4:V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W4:AW6"/>
    <mergeCell ref="AS4:AS6"/>
    <mergeCell ref="AT4:AT6"/>
    <mergeCell ref="AU4:AU6"/>
    <mergeCell ref="AV4:AV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CW64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6" width="9.75390625" style="5" customWidth="1"/>
    <col min="7" max="7" width="9.625" style="5" customWidth="1"/>
    <col min="8" max="78" width="9.75390625" style="5" customWidth="1"/>
    <col min="79" max="86" width="8.875" style="29" customWidth="1"/>
    <col min="87" max="16384" width="8.875" style="5" customWidth="1"/>
  </cols>
  <sheetData>
    <row r="1" spans="1:86" s="2" customFormat="1" ht="24.75" customHeight="1">
      <c r="A1" s="1" t="s">
        <v>211</v>
      </c>
      <c r="D1" s="3"/>
      <c r="E1" s="182"/>
      <c r="F1" s="3"/>
      <c r="G1" s="3"/>
      <c r="H1" s="3"/>
      <c r="J1" s="3"/>
      <c r="K1" s="3"/>
      <c r="R1" s="3"/>
      <c r="S1" s="3"/>
      <c r="T1" s="3"/>
      <c r="U1" s="3"/>
      <c r="V1" s="3"/>
      <c r="W1" s="3"/>
      <c r="AG1" s="3"/>
      <c r="AH1" s="3"/>
      <c r="AI1" s="3"/>
      <c r="AJ1" s="3"/>
      <c r="AK1" s="3"/>
      <c r="AL1" s="3"/>
      <c r="CA1" s="44"/>
      <c r="CB1" s="44"/>
      <c r="CC1" s="44"/>
      <c r="CD1" s="44"/>
      <c r="CE1" s="44"/>
      <c r="CF1" s="44"/>
      <c r="CG1" s="44"/>
      <c r="CH1" s="44"/>
    </row>
    <row r="2" spans="1:86" s="4" customFormat="1" ht="19.5" customHeight="1">
      <c r="A2" s="4" t="s">
        <v>2</v>
      </c>
      <c r="CA2" s="45"/>
      <c r="CB2" s="45"/>
      <c r="CC2" s="45"/>
      <c r="CD2" s="45"/>
      <c r="CE2" s="45"/>
      <c r="CF2" s="45"/>
      <c r="CG2" s="45"/>
      <c r="CH2" s="45"/>
    </row>
    <row r="3" spans="1:86" s="4" customFormat="1" ht="14.25" thickBot="1">
      <c r="A3" s="4" t="s">
        <v>4</v>
      </c>
      <c r="I3" s="201"/>
      <c r="J3" s="201"/>
      <c r="K3" s="201"/>
      <c r="L3" s="201"/>
      <c r="M3" s="201"/>
      <c r="X3" s="201"/>
      <c r="Y3" s="201"/>
      <c r="Z3" s="201"/>
      <c r="AA3" s="201"/>
      <c r="AB3" s="201"/>
      <c r="AM3" s="201"/>
      <c r="AN3" s="201"/>
      <c r="AO3" s="201"/>
      <c r="AP3" s="201"/>
      <c r="AQ3" s="201"/>
      <c r="BB3" s="201"/>
      <c r="BC3" s="201"/>
      <c r="BD3" s="201"/>
      <c r="BE3" s="201"/>
      <c r="BF3" s="201"/>
      <c r="BQ3" s="201"/>
      <c r="BR3" s="201"/>
      <c r="BS3" s="201"/>
      <c r="BT3" s="201"/>
      <c r="BU3" s="201"/>
      <c r="CA3" s="45"/>
      <c r="CB3" s="45"/>
      <c r="CC3" s="45"/>
      <c r="CD3" s="45"/>
      <c r="CE3" s="45"/>
      <c r="CF3" s="45"/>
      <c r="CG3" s="45"/>
      <c r="CH3" s="45"/>
    </row>
    <row r="4" spans="1:101" ht="13.5">
      <c r="A4" s="211"/>
      <c r="B4" s="239" t="s">
        <v>212</v>
      </c>
      <c r="C4" s="240"/>
      <c r="D4" s="240"/>
      <c r="E4" s="240"/>
      <c r="F4" s="241"/>
      <c r="G4" s="239" t="s">
        <v>213</v>
      </c>
      <c r="H4" s="240"/>
      <c r="I4" s="240"/>
      <c r="J4" s="240"/>
      <c r="K4" s="241"/>
      <c r="L4" s="239" t="s">
        <v>214</v>
      </c>
      <c r="M4" s="240"/>
      <c r="N4" s="240"/>
      <c r="O4" s="240"/>
      <c r="P4" s="241"/>
      <c r="Q4" s="239" t="s">
        <v>215</v>
      </c>
      <c r="R4" s="240"/>
      <c r="S4" s="240"/>
      <c r="T4" s="240"/>
      <c r="U4" s="241"/>
      <c r="V4" s="239" t="s">
        <v>216</v>
      </c>
      <c r="W4" s="240"/>
      <c r="X4" s="240"/>
      <c r="Y4" s="240"/>
      <c r="Z4" s="241"/>
      <c r="AA4" s="239" t="s">
        <v>217</v>
      </c>
      <c r="AB4" s="240"/>
      <c r="AC4" s="240"/>
      <c r="AD4" s="240"/>
      <c r="AE4" s="241"/>
      <c r="AF4" s="239" t="s">
        <v>218</v>
      </c>
      <c r="AG4" s="240"/>
      <c r="AH4" s="240"/>
      <c r="AI4" s="240"/>
      <c r="AJ4" s="241"/>
      <c r="AK4" s="239" t="s">
        <v>219</v>
      </c>
      <c r="AL4" s="240"/>
      <c r="AM4" s="240"/>
      <c r="AN4" s="240"/>
      <c r="AO4" s="241"/>
      <c r="AP4" s="239" t="s">
        <v>220</v>
      </c>
      <c r="AQ4" s="240"/>
      <c r="AR4" s="240"/>
      <c r="AS4" s="240"/>
      <c r="AT4" s="241"/>
      <c r="AU4" s="239" t="s">
        <v>221</v>
      </c>
      <c r="AV4" s="240"/>
      <c r="AW4" s="240"/>
      <c r="AX4" s="240"/>
      <c r="AY4" s="241"/>
      <c r="AZ4" s="239" t="s">
        <v>222</v>
      </c>
      <c r="BA4" s="240"/>
      <c r="BB4" s="240"/>
      <c r="BC4" s="240"/>
      <c r="BD4" s="241"/>
      <c r="BE4" s="239" t="s">
        <v>223</v>
      </c>
      <c r="BF4" s="240"/>
      <c r="BG4" s="240"/>
      <c r="BH4" s="240"/>
      <c r="BI4" s="241"/>
      <c r="BJ4" s="239" t="s">
        <v>224</v>
      </c>
      <c r="BK4" s="240"/>
      <c r="BL4" s="240"/>
      <c r="BM4" s="240"/>
      <c r="BN4" s="241"/>
      <c r="BO4" s="239" t="s">
        <v>225</v>
      </c>
      <c r="BP4" s="240"/>
      <c r="BQ4" s="240"/>
      <c r="BR4" s="240"/>
      <c r="BS4" s="241"/>
      <c r="BT4" s="239" t="s">
        <v>226</v>
      </c>
      <c r="BU4" s="240"/>
      <c r="BV4" s="240"/>
      <c r="BW4" s="240"/>
      <c r="BX4" s="241"/>
      <c r="BY4" s="239" t="s">
        <v>227</v>
      </c>
      <c r="BZ4" s="240"/>
      <c r="CA4" s="240"/>
      <c r="CB4" s="240"/>
      <c r="CC4" s="241"/>
      <c r="CD4" s="239" t="s">
        <v>228</v>
      </c>
      <c r="CE4" s="240"/>
      <c r="CF4" s="240"/>
      <c r="CG4" s="240"/>
      <c r="CH4" s="241"/>
      <c r="CI4" s="239" t="s">
        <v>229</v>
      </c>
      <c r="CJ4" s="240"/>
      <c r="CK4" s="240"/>
      <c r="CL4" s="240"/>
      <c r="CM4" s="241"/>
      <c r="CN4" s="239" t="s">
        <v>230</v>
      </c>
      <c r="CO4" s="240"/>
      <c r="CP4" s="240"/>
      <c r="CQ4" s="240"/>
      <c r="CR4" s="241"/>
      <c r="CS4" s="239" t="s">
        <v>231</v>
      </c>
      <c r="CT4" s="244"/>
      <c r="CU4" s="244"/>
      <c r="CV4" s="244"/>
      <c r="CW4" s="244"/>
    </row>
    <row r="5" spans="1:101" ht="13.5">
      <c r="A5" s="212"/>
      <c r="B5" s="243" t="s">
        <v>5</v>
      </c>
      <c r="C5" s="242" t="s">
        <v>232</v>
      </c>
      <c r="D5" s="242" t="s">
        <v>233</v>
      </c>
      <c r="E5" s="49" t="s">
        <v>234</v>
      </c>
      <c r="F5" s="50" t="s">
        <v>235</v>
      </c>
      <c r="G5" s="243" t="s">
        <v>5</v>
      </c>
      <c r="H5" s="242" t="s">
        <v>232</v>
      </c>
      <c r="I5" s="245" t="s">
        <v>233</v>
      </c>
      <c r="J5" s="51" t="s">
        <v>234</v>
      </c>
      <c r="K5" s="50" t="s">
        <v>235</v>
      </c>
      <c r="L5" s="243" t="s">
        <v>5</v>
      </c>
      <c r="M5" s="242" t="s">
        <v>232</v>
      </c>
      <c r="N5" s="242" t="s">
        <v>233</v>
      </c>
      <c r="O5" s="49" t="s">
        <v>234</v>
      </c>
      <c r="P5" s="50" t="s">
        <v>235</v>
      </c>
      <c r="Q5" s="243" t="s">
        <v>5</v>
      </c>
      <c r="R5" s="242" t="s">
        <v>232</v>
      </c>
      <c r="S5" s="242" t="s">
        <v>233</v>
      </c>
      <c r="T5" s="49" t="s">
        <v>234</v>
      </c>
      <c r="U5" s="50" t="s">
        <v>235</v>
      </c>
      <c r="V5" s="243" t="s">
        <v>5</v>
      </c>
      <c r="W5" s="242" t="s">
        <v>232</v>
      </c>
      <c r="X5" s="242" t="s">
        <v>233</v>
      </c>
      <c r="Y5" s="49" t="s">
        <v>234</v>
      </c>
      <c r="Z5" s="50" t="s">
        <v>235</v>
      </c>
      <c r="AA5" s="243" t="s">
        <v>5</v>
      </c>
      <c r="AB5" s="242" t="s">
        <v>232</v>
      </c>
      <c r="AC5" s="242" t="s">
        <v>233</v>
      </c>
      <c r="AD5" s="49" t="s">
        <v>234</v>
      </c>
      <c r="AE5" s="50" t="s">
        <v>235</v>
      </c>
      <c r="AF5" s="243" t="s">
        <v>5</v>
      </c>
      <c r="AG5" s="242" t="s">
        <v>232</v>
      </c>
      <c r="AH5" s="242" t="s">
        <v>233</v>
      </c>
      <c r="AI5" s="49" t="s">
        <v>234</v>
      </c>
      <c r="AJ5" s="50" t="s">
        <v>235</v>
      </c>
      <c r="AK5" s="243" t="s">
        <v>5</v>
      </c>
      <c r="AL5" s="242" t="s">
        <v>232</v>
      </c>
      <c r="AM5" s="242" t="s">
        <v>233</v>
      </c>
      <c r="AN5" s="49" t="s">
        <v>234</v>
      </c>
      <c r="AO5" s="50" t="s">
        <v>235</v>
      </c>
      <c r="AP5" s="243" t="s">
        <v>5</v>
      </c>
      <c r="AQ5" s="242" t="s">
        <v>232</v>
      </c>
      <c r="AR5" s="242" t="s">
        <v>233</v>
      </c>
      <c r="AS5" s="49" t="s">
        <v>234</v>
      </c>
      <c r="AT5" s="50" t="s">
        <v>235</v>
      </c>
      <c r="AU5" s="243" t="s">
        <v>5</v>
      </c>
      <c r="AV5" s="242" t="s">
        <v>232</v>
      </c>
      <c r="AW5" s="242" t="s">
        <v>233</v>
      </c>
      <c r="AX5" s="49" t="s">
        <v>234</v>
      </c>
      <c r="AY5" s="50" t="s">
        <v>235</v>
      </c>
      <c r="AZ5" s="243" t="s">
        <v>5</v>
      </c>
      <c r="BA5" s="242" t="s">
        <v>232</v>
      </c>
      <c r="BB5" s="242" t="s">
        <v>233</v>
      </c>
      <c r="BC5" s="49" t="s">
        <v>234</v>
      </c>
      <c r="BD5" s="50" t="s">
        <v>235</v>
      </c>
      <c r="BE5" s="243" t="s">
        <v>5</v>
      </c>
      <c r="BF5" s="242" t="s">
        <v>232</v>
      </c>
      <c r="BG5" s="242" t="s">
        <v>233</v>
      </c>
      <c r="BH5" s="49" t="s">
        <v>234</v>
      </c>
      <c r="BI5" s="50" t="s">
        <v>235</v>
      </c>
      <c r="BJ5" s="243" t="s">
        <v>5</v>
      </c>
      <c r="BK5" s="242" t="s">
        <v>232</v>
      </c>
      <c r="BL5" s="242" t="s">
        <v>233</v>
      </c>
      <c r="BM5" s="49" t="s">
        <v>234</v>
      </c>
      <c r="BN5" s="50" t="s">
        <v>235</v>
      </c>
      <c r="BO5" s="243" t="s">
        <v>5</v>
      </c>
      <c r="BP5" s="242" t="s">
        <v>232</v>
      </c>
      <c r="BQ5" s="242" t="s">
        <v>233</v>
      </c>
      <c r="BR5" s="49" t="s">
        <v>234</v>
      </c>
      <c r="BS5" s="50" t="s">
        <v>235</v>
      </c>
      <c r="BT5" s="243" t="s">
        <v>5</v>
      </c>
      <c r="BU5" s="242" t="s">
        <v>232</v>
      </c>
      <c r="BV5" s="242" t="s">
        <v>233</v>
      </c>
      <c r="BW5" s="49" t="s">
        <v>234</v>
      </c>
      <c r="BX5" s="50" t="s">
        <v>235</v>
      </c>
      <c r="BY5" s="243" t="s">
        <v>5</v>
      </c>
      <c r="BZ5" s="242" t="s">
        <v>232</v>
      </c>
      <c r="CA5" s="242" t="s">
        <v>233</v>
      </c>
      <c r="CB5" s="49" t="s">
        <v>234</v>
      </c>
      <c r="CC5" s="50" t="s">
        <v>235</v>
      </c>
      <c r="CD5" s="243" t="s">
        <v>5</v>
      </c>
      <c r="CE5" s="242" t="s">
        <v>232</v>
      </c>
      <c r="CF5" s="242" t="s">
        <v>233</v>
      </c>
      <c r="CG5" s="49" t="s">
        <v>234</v>
      </c>
      <c r="CH5" s="50" t="s">
        <v>235</v>
      </c>
      <c r="CI5" s="243" t="s">
        <v>5</v>
      </c>
      <c r="CJ5" s="242" t="s">
        <v>232</v>
      </c>
      <c r="CK5" s="242" t="s">
        <v>233</v>
      </c>
      <c r="CL5" s="49" t="s">
        <v>234</v>
      </c>
      <c r="CM5" s="50" t="s">
        <v>235</v>
      </c>
      <c r="CN5" s="243" t="s">
        <v>5</v>
      </c>
      <c r="CO5" s="242" t="s">
        <v>232</v>
      </c>
      <c r="CP5" s="242" t="s">
        <v>233</v>
      </c>
      <c r="CQ5" s="49" t="s">
        <v>234</v>
      </c>
      <c r="CR5" s="50" t="s">
        <v>235</v>
      </c>
      <c r="CS5" s="243" t="s">
        <v>5</v>
      </c>
      <c r="CT5" s="242" t="s">
        <v>232</v>
      </c>
      <c r="CU5" s="242" t="s">
        <v>233</v>
      </c>
      <c r="CV5" s="47" t="s">
        <v>236</v>
      </c>
      <c r="CW5" s="50" t="s">
        <v>235</v>
      </c>
    </row>
    <row r="6" spans="1:101" ht="14.25" thickBot="1">
      <c r="A6" s="213"/>
      <c r="B6" s="222"/>
      <c r="C6" s="232"/>
      <c r="D6" s="232"/>
      <c r="E6" s="52" t="s">
        <v>237</v>
      </c>
      <c r="F6" s="53" t="s">
        <v>238</v>
      </c>
      <c r="G6" s="222"/>
      <c r="H6" s="232"/>
      <c r="I6" s="246"/>
      <c r="J6" s="52" t="s">
        <v>237</v>
      </c>
      <c r="K6" s="53" t="s">
        <v>238</v>
      </c>
      <c r="L6" s="222"/>
      <c r="M6" s="232"/>
      <c r="N6" s="232"/>
      <c r="O6" s="52" t="s">
        <v>237</v>
      </c>
      <c r="P6" s="53" t="s">
        <v>238</v>
      </c>
      <c r="Q6" s="222"/>
      <c r="R6" s="232"/>
      <c r="S6" s="232"/>
      <c r="T6" s="52" t="s">
        <v>237</v>
      </c>
      <c r="U6" s="53" t="s">
        <v>238</v>
      </c>
      <c r="V6" s="222"/>
      <c r="W6" s="232"/>
      <c r="X6" s="232"/>
      <c r="Y6" s="52" t="s">
        <v>237</v>
      </c>
      <c r="Z6" s="53" t="s">
        <v>238</v>
      </c>
      <c r="AA6" s="222"/>
      <c r="AB6" s="232"/>
      <c r="AC6" s="232"/>
      <c r="AD6" s="52" t="s">
        <v>237</v>
      </c>
      <c r="AE6" s="53" t="s">
        <v>238</v>
      </c>
      <c r="AF6" s="222"/>
      <c r="AG6" s="232"/>
      <c r="AH6" s="232"/>
      <c r="AI6" s="52" t="s">
        <v>237</v>
      </c>
      <c r="AJ6" s="53" t="s">
        <v>238</v>
      </c>
      <c r="AK6" s="222"/>
      <c r="AL6" s="232"/>
      <c r="AM6" s="232"/>
      <c r="AN6" s="52" t="s">
        <v>237</v>
      </c>
      <c r="AO6" s="53" t="s">
        <v>238</v>
      </c>
      <c r="AP6" s="222"/>
      <c r="AQ6" s="232"/>
      <c r="AR6" s="232"/>
      <c r="AS6" s="52" t="s">
        <v>237</v>
      </c>
      <c r="AT6" s="53" t="s">
        <v>238</v>
      </c>
      <c r="AU6" s="222"/>
      <c r="AV6" s="232"/>
      <c r="AW6" s="232"/>
      <c r="AX6" s="52" t="s">
        <v>237</v>
      </c>
      <c r="AY6" s="53" t="s">
        <v>238</v>
      </c>
      <c r="AZ6" s="222"/>
      <c r="BA6" s="232"/>
      <c r="BB6" s="232"/>
      <c r="BC6" s="52" t="s">
        <v>237</v>
      </c>
      <c r="BD6" s="53" t="s">
        <v>238</v>
      </c>
      <c r="BE6" s="222"/>
      <c r="BF6" s="232"/>
      <c r="BG6" s="232"/>
      <c r="BH6" s="52" t="s">
        <v>237</v>
      </c>
      <c r="BI6" s="53" t="s">
        <v>238</v>
      </c>
      <c r="BJ6" s="222"/>
      <c r="BK6" s="232"/>
      <c r="BL6" s="232"/>
      <c r="BM6" s="52" t="s">
        <v>237</v>
      </c>
      <c r="BN6" s="53" t="s">
        <v>238</v>
      </c>
      <c r="BO6" s="222"/>
      <c r="BP6" s="232"/>
      <c r="BQ6" s="232"/>
      <c r="BR6" s="52" t="s">
        <v>237</v>
      </c>
      <c r="BS6" s="53" t="s">
        <v>238</v>
      </c>
      <c r="BT6" s="222"/>
      <c r="BU6" s="232"/>
      <c r="BV6" s="232"/>
      <c r="BW6" s="52" t="s">
        <v>237</v>
      </c>
      <c r="BX6" s="53" t="s">
        <v>238</v>
      </c>
      <c r="BY6" s="222"/>
      <c r="BZ6" s="232"/>
      <c r="CA6" s="232"/>
      <c r="CB6" s="52" t="s">
        <v>237</v>
      </c>
      <c r="CC6" s="53" t="s">
        <v>238</v>
      </c>
      <c r="CD6" s="222"/>
      <c r="CE6" s="232"/>
      <c r="CF6" s="232"/>
      <c r="CG6" s="52" t="s">
        <v>237</v>
      </c>
      <c r="CH6" s="53" t="s">
        <v>238</v>
      </c>
      <c r="CI6" s="222"/>
      <c r="CJ6" s="232"/>
      <c r="CK6" s="232"/>
      <c r="CL6" s="52" t="s">
        <v>237</v>
      </c>
      <c r="CM6" s="53" t="s">
        <v>238</v>
      </c>
      <c r="CN6" s="222"/>
      <c r="CO6" s="232"/>
      <c r="CP6" s="232"/>
      <c r="CQ6" s="52" t="s">
        <v>237</v>
      </c>
      <c r="CR6" s="53" t="s">
        <v>238</v>
      </c>
      <c r="CS6" s="222"/>
      <c r="CT6" s="232"/>
      <c r="CU6" s="232"/>
      <c r="CV6" s="48" t="s">
        <v>237</v>
      </c>
      <c r="CW6" s="53" t="s">
        <v>238</v>
      </c>
    </row>
    <row r="7" spans="1:101" ht="13.5">
      <c r="A7" s="54" t="s">
        <v>53</v>
      </c>
      <c r="B7" s="55">
        <f>B8+B14</f>
        <v>30518</v>
      </c>
      <c r="C7" s="56">
        <f>C8+C14</f>
        <v>14871</v>
      </c>
      <c r="D7" s="57">
        <f>D8+D14</f>
        <v>15647</v>
      </c>
      <c r="E7" s="58">
        <f aca="true" t="shared" si="0" ref="E7:E38">IF(ISERROR(C7/D7),"***",C7/D7*100)</f>
        <v>95.04058285933405</v>
      </c>
      <c r="F7" s="59">
        <v>100</v>
      </c>
      <c r="G7" s="55">
        <f>G8+G14</f>
        <v>2379</v>
      </c>
      <c r="H7" s="56">
        <f>H8+H14</f>
        <v>1189</v>
      </c>
      <c r="I7" s="57">
        <f>I8+I14</f>
        <v>1190</v>
      </c>
      <c r="J7" s="58">
        <f>IF(ISERROR(H7/I7),"***",H7/I7*100)</f>
        <v>99.91596638655463</v>
      </c>
      <c r="K7" s="59">
        <v>100</v>
      </c>
      <c r="L7" s="55">
        <f>L8+L14</f>
        <v>1375</v>
      </c>
      <c r="M7" s="56">
        <f>M8+M14</f>
        <v>696</v>
      </c>
      <c r="N7" s="57">
        <f>N8+N14</f>
        <v>679</v>
      </c>
      <c r="O7" s="58">
        <f>IF(ISERROR(M7/N7),"***",M7/N7*100)</f>
        <v>102.50368188512518</v>
      </c>
      <c r="P7" s="59">
        <v>100</v>
      </c>
      <c r="Q7" s="55">
        <f>Q8+Q14</f>
        <v>627</v>
      </c>
      <c r="R7" s="56">
        <f>R8+R14</f>
        <v>301</v>
      </c>
      <c r="S7" s="57">
        <f>S8+S14</f>
        <v>326</v>
      </c>
      <c r="T7" s="58">
        <f>IF(ISERROR(R7/S7),"***",R7/S7*100)</f>
        <v>92.33128834355828</v>
      </c>
      <c r="U7" s="59">
        <v>100</v>
      </c>
      <c r="V7" s="55">
        <f>V8+V14</f>
        <v>1519</v>
      </c>
      <c r="W7" s="56">
        <f>W8+W14</f>
        <v>730</v>
      </c>
      <c r="X7" s="57">
        <f>X8+X14</f>
        <v>789</v>
      </c>
      <c r="Y7" s="58">
        <f>IF(ISERROR(W7/X7),"***",W7/X7*100)</f>
        <v>92.52217997465145</v>
      </c>
      <c r="Z7" s="59">
        <v>100</v>
      </c>
      <c r="AA7" s="55">
        <f>AA8+AA14</f>
        <v>5329</v>
      </c>
      <c r="AB7" s="56">
        <f>AB8+AB14</f>
        <v>2297</v>
      </c>
      <c r="AC7" s="57">
        <f>AC8+AC14</f>
        <v>3032</v>
      </c>
      <c r="AD7" s="58">
        <f>IF(ISERROR(AB7/AC7),"***",AB7/AC7*100)</f>
        <v>75.75857519788917</v>
      </c>
      <c r="AE7" s="59">
        <v>100</v>
      </c>
      <c r="AF7" s="55">
        <f>AF8+AF14</f>
        <v>6028</v>
      </c>
      <c r="AG7" s="56">
        <f>AG8+AG14</f>
        <v>2632</v>
      </c>
      <c r="AH7" s="57">
        <f>AH8+AH14</f>
        <v>3396</v>
      </c>
      <c r="AI7" s="58">
        <f>IF(ISERROR(AG7/AH7),"***",AG7/AH7*100)</f>
        <v>77.50294464075382</v>
      </c>
      <c r="AJ7" s="59">
        <v>100</v>
      </c>
      <c r="AK7" s="55">
        <f>AK8+AK14</f>
        <v>4475</v>
      </c>
      <c r="AL7" s="56">
        <f>AL8+AL14</f>
        <v>2135</v>
      </c>
      <c r="AM7" s="57">
        <f>AM8+AM14</f>
        <v>2340</v>
      </c>
      <c r="AN7" s="58">
        <f>IF(ISERROR(AL7/AM7),"***",AL7/AM7*100)</f>
        <v>91.23931623931624</v>
      </c>
      <c r="AO7" s="59">
        <v>100</v>
      </c>
      <c r="AP7" s="55">
        <f>AP8+AP14</f>
        <v>2258</v>
      </c>
      <c r="AQ7" s="56">
        <f>AQ8+AQ14</f>
        <v>1217</v>
      </c>
      <c r="AR7" s="57">
        <f>AR8+AR14</f>
        <v>1041</v>
      </c>
      <c r="AS7" s="58">
        <f>IF(ISERROR(AQ7/AR7),"***",AQ7/AR7*100)</f>
        <v>116.90682036503361</v>
      </c>
      <c r="AT7" s="59">
        <v>100</v>
      </c>
      <c r="AU7" s="55">
        <f>AU8+AU14</f>
        <v>1441</v>
      </c>
      <c r="AV7" s="56">
        <f>AV8+AV14</f>
        <v>828</v>
      </c>
      <c r="AW7" s="57">
        <f>AW8+AW14</f>
        <v>613</v>
      </c>
      <c r="AX7" s="58">
        <f>IF(ISERROR(AV7/AW7),"***",AV7/AW7*100)</f>
        <v>135.07340946166394</v>
      </c>
      <c r="AY7" s="59">
        <v>100</v>
      </c>
      <c r="AZ7" s="55">
        <f>AZ8+AZ14</f>
        <v>1115</v>
      </c>
      <c r="BA7" s="56">
        <f>BA8+BA14</f>
        <v>652</v>
      </c>
      <c r="BB7" s="57">
        <f>BB8+BB14</f>
        <v>463</v>
      </c>
      <c r="BC7" s="58">
        <f>IF(ISERROR(BA7/BB7),"***",BA7/BB7*100)</f>
        <v>140.82073434125272</v>
      </c>
      <c r="BD7" s="59">
        <v>100</v>
      </c>
      <c r="BE7" s="55">
        <f>BE8+BE14</f>
        <v>1158</v>
      </c>
      <c r="BF7" s="56">
        <f>BF8+BF14</f>
        <v>701</v>
      </c>
      <c r="BG7" s="57">
        <f>BG8+BG14</f>
        <v>457</v>
      </c>
      <c r="BH7" s="58">
        <f>IF(ISERROR(BF7/BG7),"***",BF7/BG7*100)</f>
        <v>153.39168490153173</v>
      </c>
      <c r="BI7" s="59">
        <v>100</v>
      </c>
      <c r="BJ7" s="55">
        <f>BJ8+BJ14</f>
        <v>1085</v>
      </c>
      <c r="BK7" s="56">
        <f>BK8+BK14</f>
        <v>659</v>
      </c>
      <c r="BL7" s="57">
        <f>BL8+BL14</f>
        <v>426</v>
      </c>
      <c r="BM7" s="58">
        <f>IF(ISERROR(BK7/BL7),"***",BK7/BL7*100)</f>
        <v>154.69483568075117</v>
      </c>
      <c r="BN7" s="59">
        <v>100</v>
      </c>
      <c r="BO7" s="55">
        <f>BO8+BO14</f>
        <v>594</v>
      </c>
      <c r="BP7" s="56">
        <f>BP8+BP14</f>
        <v>363</v>
      </c>
      <c r="BQ7" s="57">
        <f>BQ8+BQ14</f>
        <v>231</v>
      </c>
      <c r="BR7" s="58">
        <f>IF(ISERROR(BP7/BQ7),"***",BP7/BQ7*100)</f>
        <v>157.14285714285714</v>
      </c>
      <c r="BS7" s="59">
        <v>100</v>
      </c>
      <c r="BT7" s="55">
        <f>BT8+BT14</f>
        <v>331</v>
      </c>
      <c r="BU7" s="56">
        <f>BU8+BU14</f>
        <v>175</v>
      </c>
      <c r="BV7" s="57">
        <f>BV8+BV14</f>
        <v>156</v>
      </c>
      <c r="BW7" s="58">
        <f>IF(ISERROR(BU7/BV7),"***",BU7/BV7*100)</f>
        <v>112.17948717948718</v>
      </c>
      <c r="BX7" s="59">
        <v>100</v>
      </c>
      <c r="BY7" s="55">
        <f>BY8+BY14</f>
        <v>259</v>
      </c>
      <c r="BZ7" s="56">
        <f>BZ8+BZ14</f>
        <v>112</v>
      </c>
      <c r="CA7" s="57">
        <f>CA8+CA14</f>
        <v>147</v>
      </c>
      <c r="CB7" s="58">
        <f>IF(ISERROR(BZ7/CA7),"***",BZ7/CA7*100)</f>
        <v>76.19047619047619</v>
      </c>
      <c r="CC7" s="59">
        <v>100</v>
      </c>
      <c r="CD7" s="55">
        <f>CD8+CD14</f>
        <v>202</v>
      </c>
      <c r="CE7" s="56">
        <f>CE8+CE14</f>
        <v>85</v>
      </c>
      <c r="CF7" s="57">
        <f>CF8+CF14</f>
        <v>117</v>
      </c>
      <c r="CG7" s="58">
        <f>IF(ISERROR(CE7/CF7),"***",CE7/CF7*100)</f>
        <v>72.64957264957265</v>
      </c>
      <c r="CH7" s="59">
        <v>100</v>
      </c>
      <c r="CI7" s="55">
        <f>CI8+CI14</f>
        <v>174</v>
      </c>
      <c r="CJ7" s="56">
        <f>CJ8+CJ14</f>
        <v>53</v>
      </c>
      <c r="CK7" s="57">
        <f>CK8+CK14</f>
        <v>121</v>
      </c>
      <c r="CL7" s="58">
        <f>IF(ISERROR(CJ7/CK7),"***",CJ7/CK7*100)</f>
        <v>43.80165289256198</v>
      </c>
      <c r="CM7" s="59">
        <v>100</v>
      </c>
      <c r="CN7" s="55">
        <f>CN8+CN14</f>
        <v>110</v>
      </c>
      <c r="CO7" s="56">
        <f>CO8+CO14</f>
        <v>30</v>
      </c>
      <c r="CP7" s="57">
        <f>CP8+CP14</f>
        <v>80</v>
      </c>
      <c r="CQ7" s="58">
        <f>IF(ISERROR(CO7/CP7),"***",CO7/CP7*100)</f>
        <v>37.5</v>
      </c>
      <c r="CR7" s="59">
        <v>100</v>
      </c>
      <c r="CS7" s="55">
        <f>CS8+CS14</f>
        <v>59</v>
      </c>
      <c r="CT7" s="56">
        <f>CT8+CT14</f>
        <v>16</v>
      </c>
      <c r="CU7" s="57">
        <f>CU8+CU14</f>
        <v>43</v>
      </c>
      <c r="CV7" s="60">
        <f aca="true" t="shared" si="1" ref="CV7:CV38">IF(ISERROR(CT7/CU7),"***",CT7/CU7*100)</f>
        <v>37.2093023255814</v>
      </c>
      <c r="CW7" s="61">
        <f aca="true" t="shared" si="2" ref="CW7:CW38">CS7/$CS$7*100</f>
        <v>100</v>
      </c>
    </row>
    <row r="8" spans="1:101" ht="13.5">
      <c r="A8" s="62" t="s">
        <v>54</v>
      </c>
      <c r="B8" s="63">
        <f>SUM(B9:B13)</f>
        <v>17593</v>
      </c>
      <c r="C8" s="64">
        <f>SUM(C9:C13)</f>
        <v>8710</v>
      </c>
      <c r="D8" s="65">
        <f>SUM(D9:D13)</f>
        <v>8883</v>
      </c>
      <c r="E8" s="66">
        <f t="shared" si="0"/>
        <v>98.05245975458742</v>
      </c>
      <c r="F8" s="67">
        <f aca="true" t="shared" si="3" ref="F8:F39">B8/$B$7*100</f>
        <v>57.64794547480175</v>
      </c>
      <c r="G8" s="63">
        <f>SUM(G9:G13)</f>
        <v>1300</v>
      </c>
      <c r="H8" s="64">
        <f>SUM(H9:H13)</f>
        <v>640</v>
      </c>
      <c r="I8" s="65">
        <f>SUM(I9:I13)</f>
        <v>660</v>
      </c>
      <c r="J8" s="66">
        <f>IF(ISERROR(H8/I8),"***",H8/I8*100)</f>
        <v>96.96969696969697</v>
      </c>
      <c r="K8" s="67">
        <f>G8/$G$7*100</f>
        <v>54.644808743169406</v>
      </c>
      <c r="L8" s="63">
        <f>SUM(L9:L13)</f>
        <v>817</v>
      </c>
      <c r="M8" s="64">
        <f>SUM(M9:M13)</f>
        <v>435</v>
      </c>
      <c r="N8" s="65">
        <f>SUM(N9:N13)</f>
        <v>382</v>
      </c>
      <c r="O8" s="66">
        <f>IF(ISERROR(M8/N8),"***",M8/N8*100)</f>
        <v>113.87434554973821</v>
      </c>
      <c r="P8" s="67">
        <f>L8/$L$7*100</f>
        <v>59.418181818181814</v>
      </c>
      <c r="Q8" s="63">
        <f>SUM(Q9:Q13)</f>
        <v>394</v>
      </c>
      <c r="R8" s="64">
        <f>SUM(R9:R13)</f>
        <v>192</v>
      </c>
      <c r="S8" s="65">
        <f>SUM(S9:S13)</f>
        <v>202</v>
      </c>
      <c r="T8" s="66">
        <f>IF(ISERROR(R8/S8),"***",R8/S8*100)</f>
        <v>95.04950495049505</v>
      </c>
      <c r="U8" s="67">
        <f>Q8/$Q$7*100</f>
        <v>62.83891547049441</v>
      </c>
      <c r="V8" s="63">
        <f>SUM(V9:V13)</f>
        <v>947</v>
      </c>
      <c r="W8" s="64">
        <f>SUM(W9:W13)</f>
        <v>465</v>
      </c>
      <c r="X8" s="65">
        <f>SUM(X9:X13)</f>
        <v>482</v>
      </c>
      <c r="Y8" s="66">
        <f>IF(ISERROR(W8/X8),"***",W8/X8*100)</f>
        <v>96.47302904564316</v>
      </c>
      <c r="Z8" s="67">
        <f>V8/$V$7*100</f>
        <v>62.34364713627386</v>
      </c>
      <c r="AA8" s="63">
        <f>SUM(AA9:AA13)</f>
        <v>3080</v>
      </c>
      <c r="AB8" s="64">
        <f>SUM(AB9:AB13)</f>
        <v>1380</v>
      </c>
      <c r="AC8" s="65">
        <f>SUM(AC9:AC13)</f>
        <v>1700</v>
      </c>
      <c r="AD8" s="66">
        <f>IF(ISERROR(AB8/AC8),"***",AB8/AC8*100)</f>
        <v>81.17647058823529</v>
      </c>
      <c r="AE8" s="67">
        <f>AA8/$AA$7*100</f>
        <v>57.796960030024394</v>
      </c>
      <c r="AF8" s="63">
        <f>SUM(AF9:AF13)</f>
        <v>3482</v>
      </c>
      <c r="AG8" s="64">
        <f>SUM(AG9:AG13)</f>
        <v>1541</v>
      </c>
      <c r="AH8" s="65">
        <f>SUM(AH9:AH13)</f>
        <v>1941</v>
      </c>
      <c r="AI8" s="66">
        <f>IF(ISERROR(AG8/AH8),"***",AG8/AH8*100)</f>
        <v>79.39206594538898</v>
      </c>
      <c r="AJ8" s="67">
        <f>AF8/$AF$7*100</f>
        <v>57.7637690776377</v>
      </c>
      <c r="AK8" s="63">
        <f>SUM(AK9:AK13)</f>
        <v>2659</v>
      </c>
      <c r="AL8" s="64">
        <f>SUM(AL9:AL13)</f>
        <v>1273</v>
      </c>
      <c r="AM8" s="65">
        <f>SUM(AM9:AM13)</f>
        <v>1386</v>
      </c>
      <c r="AN8" s="66">
        <f>IF(ISERROR(AL8/AM8),"***",AL8/AM8*100)</f>
        <v>91.84704184704185</v>
      </c>
      <c r="AO8" s="67">
        <f>AK8/$AK$7*100</f>
        <v>59.41899441340782</v>
      </c>
      <c r="AP8" s="63">
        <f>SUM(AP9:AP13)</f>
        <v>1366</v>
      </c>
      <c r="AQ8" s="64">
        <f>SUM(AQ9:AQ13)</f>
        <v>744</v>
      </c>
      <c r="AR8" s="65">
        <f>SUM(AR9:AR13)</f>
        <v>622</v>
      </c>
      <c r="AS8" s="66">
        <f>IF(ISERROR(AQ8/AR8),"***",AQ8/AR8*100)</f>
        <v>119.61414790996785</v>
      </c>
      <c r="AT8" s="67">
        <f>AP8/$AP$7*100</f>
        <v>60.49601417183348</v>
      </c>
      <c r="AU8" s="63">
        <f>SUM(AU9:AU13)</f>
        <v>826</v>
      </c>
      <c r="AV8" s="64">
        <f>SUM(AV9:AV13)</f>
        <v>489</v>
      </c>
      <c r="AW8" s="65">
        <f>SUM(AW9:AW13)</f>
        <v>337</v>
      </c>
      <c r="AX8" s="66">
        <f>IF(ISERROR(AV8/AW8),"***",AV8/AW8*100)</f>
        <v>145.10385756676558</v>
      </c>
      <c r="AY8" s="67">
        <f>AU8/$AU$7*100</f>
        <v>57.32130464954892</v>
      </c>
      <c r="AZ8" s="63">
        <f>SUM(AZ9:AZ13)</f>
        <v>619</v>
      </c>
      <c r="BA8" s="64">
        <f>SUM(BA9:BA13)</f>
        <v>380</v>
      </c>
      <c r="BB8" s="65">
        <f>SUM(BB9:BB13)</f>
        <v>239</v>
      </c>
      <c r="BC8" s="66">
        <f>IF(ISERROR(BA8/BB8),"***",BA8/BB8*100)</f>
        <v>158.99581589958157</v>
      </c>
      <c r="BD8" s="67">
        <f>AZ8/$AZ$7*100</f>
        <v>55.51569506726457</v>
      </c>
      <c r="BE8" s="63">
        <f>SUM(BE9:BE13)</f>
        <v>628</v>
      </c>
      <c r="BF8" s="64">
        <f>SUM(BF9:BF13)</f>
        <v>382</v>
      </c>
      <c r="BG8" s="65">
        <f>SUM(BG9:BG13)</f>
        <v>246</v>
      </c>
      <c r="BH8" s="66">
        <f>IF(ISERROR(BF8/BG8),"***",BF8/BG8*100)</f>
        <v>155.28455284552845</v>
      </c>
      <c r="BI8" s="67">
        <f>BE8/$BE$7*100</f>
        <v>54.2314335060449</v>
      </c>
      <c r="BJ8" s="63">
        <f>SUM(BJ9:BJ13)</f>
        <v>594</v>
      </c>
      <c r="BK8" s="64">
        <f>SUM(BK9:BK13)</f>
        <v>377</v>
      </c>
      <c r="BL8" s="65">
        <f>SUM(BL9:BL13)</f>
        <v>217</v>
      </c>
      <c r="BM8" s="66">
        <f>IF(ISERROR(BK8/BL8),"***",BK8/BL8*100)</f>
        <v>173.7327188940092</v>
      </c>
      <c r="BN8" s="67">
        <f>BJ8/$BJ$7*100</f>
        <v>54.74654377880185</v>
      </c>
      <c r="BO8" s="63">
        <f>SUM(BO9:BO13)</f>
        <v>299</v>
      </c>
      <c r="BP8" s="64">
        <f>SUM(BP9:BP13)</f>
        <v>186</v>
      </c>
      <c r="BQ8" s="65">
        <f>SUM(BQ9:BQ13)</f>
        <v>113</v>
      </c>
      <c r="BR8" s="66">
        <f>IF(ISERROR(BP8/BQ8),"***",BP8/BQ8*100)</f>
        <v>164.60176991150442</v>
      </c>
      <c r="BS8" s="67">
        <f>BO8/$BO$7*100</f>
        <v>50.33670033670033</v>
      </c>
      <c r="BT8" s="63">
        <f>SUM(BT9:BT13)</f>
        <v>156</v>
      </c>
      <c r="BU8" s="64">
        <f>SUM(BU9:BU13)</f>
        <v>85</v>
      </c>
      <c r="BV8" s="65">
        <f>SUM(BV9:BV13)</f>
        <v>71</v>
      </c>
      <c r="BW8" s="66">
        <f>IF(ISERROR(BU8/BV8),"***",BU8/BV8*100)</f>
        <v>119.71830985915493</v>
      </c>
      <c r="BX8" s="67">
        <f>BT8/$BT$7*100</f>
        <v>47.129909365558916</v>
      </c>
      <c r="BY8" s="63">
        <f>SUM(BY9:BY13)</f>
        <v>125</v>
      </c>
      <c r="BZ8" s="64">
        <f>SUM(BZ9:BZ13)</f>
        <v>47</v>
      </c>
      <c r="CA8" s="65">
        <f>SUM(CA9:CA13)</f>
        <v>78</v>
      </c>
      <c r="CB8" s="66">
        <f>IF(ISERROR(BZ8/CA8),"***",BZ8/CA8*100)</f>
        <v>60.256410256410255</v>
      </c>
      <c r="CC8" s="67">
        <f>BY8/$BY$7*100</f>
        <v>48.26254826254826</v>
      </c>
      <c r="CD8" s="63">
        <f>SUM(CD9:CD13)</f>
        <v>110</v>
      </c>
      <c r="CE8" s="64">
        <f>SUM(CE9:CE13)</f>
        <v>42</v>
      </c>
      <c r="CF8" s="65">
        <f>SUM(CF9:CF13)</f>
        <v>68</v>
      </c>
      <c r="CG8" s="66">
        <f>IF(ISERROR(CE8/CF8),"***",CE8/CF8*100)</f>
        <v>61.76470588235294</v>
      </c>
      <c r="CH8" s="67">
        <f>CD8/$CD$7*100</f>
        <v>54.45544554455446</v>
      </c>
      <c r="CI8" s="63">
        <f>SUM(CI9:CI13)</f>
        <v>91</v>
      </c>
      <c r="CJ8" s="64">
        <f>SUM(CJ9:CJ13)</f>
        <v>30</v>
      </c>
      <c r="CK8" s="65">
        <f>SUM(CK9:CK13)</f>
        <v>61</v>
      </c>
      <c r="CL8" s="66">
        <f>IF(ISERROR(CJ8/CK8),"***",CJ8/CK8*100)</f>
        <v>49.18032786885246</v>
      </c>
      <c r="CM8" s="67">
        <f>CI8/$CI$7*100</f>
        <v>52.29885057471264</v>
      </c>
      <c r="CN8" s="63">
        <f>SUM(CN9:CN13)</f>
        <v>62</v>
      </c>
      <c r="CO8" s="64">
        <f>SUM(CO9:CO13)</f>
        <v>13</v>
      </c>
      <c r="CP8" s="65">
        <f>SUM(CP9:CP13)</f>
        <v>49</v>
      </c>
      <c r="CQ8" s="66">
        <f>IF(ISERROR(CO8/CP8),"***",CO8/CP8*100)</f>
        <v>26.53061224489796</v>
      </c>
      <c r="CR8" s="67">
        <f>CN8/$CN$7*100</f>
        <v>56.36363636363636</v>
      </c>
      <c r="CS8" s="63">
        <f>SUM(CS9:CS13)</f>
        <v>38</v>
      </c>
      <c r="CT8" s="64">
        <f>SUM(CT9:CT13)</f>
        <v>9</v>
      </c>
      <c r="CU8" s="65">
        <f>SUM(CU9:CU13)</f>
        <v>29</v>
      </c>
      <c r="CV8" s="66">
        <f t="shared" si="1"/>
        <v>31.03448275862069</v>
      </c>
      <c r="CW8" s="68">
        <f t="shared" si="2"/>
        <v>64.40677966101694</v>
      </c>
    </row>
    <row r="9" spans="1:101" ht="13.5">
      <c r="A9" s="36" t="s">
        <v>55</v>
      </c>
      <c r="B9" s="69">
        <f>SUM(C9:D9)</f>
        <v>10325</v>
      </c>
      <c r="C9" s="70">
        <f aca="true" t="shared" si="4" ref="C9:D13">H9+M9+R9+W9+AB9+AG9+AL9+AQ9+AV9+BA9+BF9+BK9+BP9+BU9+BZ9+CE9+CJ9+CO9+CT9</f>
        <v>5289</v>
      </c>
      <c r="D9" s="71">
        <f t="shared" si="4"/>
        <v>5036</v>
      </c>
      <c r="E9" s="72">
        <f t="shared" si="0"/>
        <v>105.02382843526607</v>
      </c>
      <c r="F9" s="73">
        <f t="shared" si="3"/>
        <v>33.83249229962645</v>
      </c>
      <c r="G9" s="69">
        <v>642</v>
      </c>
      <c r="H9" s="70">
        <v>315</v>
      </c>
      <c r="I9" s="71">
        <v>327</v>
      </c>
      <c r="J9" s="72">
        <v>96.3302752293578</v>
      </c>
      <c r="K9" s="73">
        <v>26.986128625472887</v>
      </c>
      <c r="L9" s="69">
        <v>469</v>
      </c>
      <c r="M9" s="70">
        <v>249</v>
      </c>
      <c r="N9" s="71">
        <v>220</v>
      </c>
      <c r="O9" s="72">
        <v>113.18181818181819</v>
      </c>
      <c r="P9" s="73">
        <v>34.10909090909091</v>
      </c>
      <c r="Q9" s="69">
        <v>270</v>
      </c>
      <c r="R9" s="70">
        <v>126</v>
      </c>
      <c r="S9" s="71">
        <v>144</v>
      </c>
      <c r="T9" s="72">
        <v>87.5</v>
      </c>
      <c r="U9" s="73">
        <v>43.0622009569378</v>
      </c>
      <c r="V9" s="69">
        <v>622</v>
      </c>
      <c r="W9" s="70">
        <v>321</v>
      </c>
      <c r="X9" s="71">
        <v>301</v>
      </c>
      <c r="Y9" s="72">
        <v>106.64451827242524</v>
      </c>
      <c r="Z9" s="73">
        <v>40.94799210006583</v>
      </c>
      <c r="AA9" s="69">
        <v>1823</v>
      </c>
      <c r="AB9" s="70">
        <v>888</v>
      </c>
      <c r="AC9" s="71">
        <v>935</v>
      </c>
      <c r="AD9" s="72">
        <v>94.97326203208556</v>
      </c>
      <c r="AE9" s="73">
        <v>34.20904484893976</v>
      </c>
      <c r="AF9" s="69">
        <v>2000</v>
      </c>
      <c r="AG9" s="70">
        <v>930</v>
      </c>
      <c r="AH9" s="71">
        <v>1070</v>
      </c>
      <c r="AI9" s="72">
        <v>86.91588785046729</v>
      </c>
      <c r="AJ9" s="73">
        <v>33.178500331785</v>
      </c>
      <c r="AK9" s="69">
        <v>1542</v>
      </c>
      <c r="AL9" s="70">
        <v>754</v>
      </c>
      <c r="AM9" s="71">
        <v>788</v>
      </c>
      <c r="AN9" s="72">
        <v>95.68527918781726</v>
      </c>
      <c r="AO9" s="73">
        <v>34.45810055865922</v>
      </c>
      <c r="AP9" s="69">
        <v>841</v>
      </c>
      <c r="AQ9" s="70">
        <v>478</v>
      </c>
      <c r="AR9" s="71">
        <v>363</v>
      </c>
      <c r="AS9" s="72">
        <v>131.68044077134985</v>
      </c>
      <c r="AT9" s="73">
        <v>37.24534986713906</v>
      </c>
      <c r="AU9" s="69">
        <v>513</v>
      </c>
      <c r="AV9" s="70">
        <v>301</v>
      </c>
      <c r="AW9" s="71">
        <v>212</v>
      </c>
      <c r="AX9" s="72">
        <v>141.9811320754717</v>
      </c>
      <c r="AY9" s="73">
        <v>35.60027758501041</v>
      </c>
      <c r="AZ9" s="69">
        <v>376</v>
      </c>
      <c r="BA9" s="70">
        <v>232</v>
      </c>
      <c r="BB9" s="71">
        <v>144</v>
      </c>
      <c r="BC9" s="72">
        <v>161.11111111111111</v>
      </c>
      <c r="BD9" s="73">
        <v>33.7219730941704</v>
      </c>
      <c r="BE9" s="69">
        <v>375</v>
      </c>
      <c r="BF9" s="70">
        <v>228</v>
      </c>
      <c r="BG9" s="71">
        <v>147</v>
      </c>
      <c r="BH9" s="72">
        <v>155.10204081632654</v>
      </c>
      <c r="BI9" s="73">
        <v>32.38341968911917</v>
      </c>
      <c r="BJ9" s="69">
        <v>338</v>
      </c>
      <c r="BK9" s="70">
        <v>222</v>
      </c>
      <c r="BL9" s="71">
        <v>116</v>
      </c>
      <c r="BM9" s="72">
        <v>191.3793103448276</v>
      </c>
      <c r="BN9" s="73">
        <v>31.152073732718893</v>
      </c>
      <c r="BO9" s="69">
        <v>160</v>
      </c>
      <c r="BP9" s="70">
        <v>101</v>
      </c>
      <c r="BQ9" s="71">
        <v>59</v>
      </c>
      <c r="BR9" s="72">
        <v>171.18644067796612</v>
      </c>
      <c r="BS9" s="73">
        <v>26.936026936026934</v>
      </c>
      <c r="BT9" s="69">
        <v>93</v>
      </c>
      <c r="BU9" s="70">
        <v>51</v>
      </c>
      <c r="BV9" s="71">
        <v>42</v>
      </c>
      <c r="BW9" s="72">
        <v>121.42857142857142</v>
      </c>
      <c r="BX9" s="73">
        <v>28.09667673716012</v>
      </c>
      <c r="BY9" s="69">
        <v>79</v>
      </c>
      <c r="BZ9" s="70">
        <v>31</v>
      </c>
      <c r="CA9" s="71">
        <v>48</v>
      </c>
      <c r="CB9" s="72">
        <v>64.58333333333334</v>
      </c>
      <c r="CC9" s="73">
        <v>30.501930501930502</v>
      </c>
      <c r="CD9" s="69">
        <v>60</v>
      </c>
      <c r="CE9" s="70">
        <v>25</v>
      </c>
      <c r="CF9" s="71">
        <v>35</v>
      </c>
      <c r="CG9" s="72">
        <v>71.42857142857143</v>
      </c>
      <c r="CH9" s="73">
        <v>29.7029702970297</v>
      </c>
      <c r="CI9" s="69">
        <v>54</v>
      </c>
      <c r="CJ9" s="70">
        <v>23</v>
      </c>
      <c r="CK9" s="71">
        <v>31</v>
      </c>
      <c r="CL9" s="72">
        <v>74.19354838709677</v>
      </c>
      <c r="CM9" s="73">
        <v>31.03448275862069</v>
      </c>
      <c r="CN9" s="69">
        <v>43</v>
      </c>
      <c r="CO9" s="70">
        <v>8</v>
      </c>
      <c r="CP9" s="71">
        <v>35</v>
      </c>
      <c r="CQ9" s="72">
        <v>22.857142857142858</v>
      </c>
      <c r="CR9" s="73">
        <v>39.09090909090909</v>
      </c>
      <c r="CS9" s="69">
        <f>SUM(CT9:CU9)</f>
        <v>25</v>
      </c>
      <c r="CT9" s="70">
        <v>6</v>
      </c>
      <c r="CU9" s="71">
        <v>19</v>
      </c>
      <c r="CV9" s="72">
        <f t="shared" si="1"/>
        <v>31.57894736842105</v>
      </c>
      <c r="CW9" s="74">
        <f t="shared" si="2"/>
        <v>42.3728813559322</v>
      </c>
    </row>
    <row r="10" spans="1:101" ht="13.5">
      <c r="A10" s="36" t="s">
        <v>56</v>
      </c>
      <c r="B10" s="69">
        <f>SUM(C10:D10)</f>
        <v>2345</v>
      </c>
      <c r="C10" s="70">
        <f t="shared" si="4"/>
        <v>1092</v>
      </c>
      <c r="D10" s="71">
        <f t="shared" si="4"/>
        <v>1253</v>
      </c>
      <c r="E10" s="72">
        <f t="shared" si="0"/>
        <v>87.15083798882681</v>
      </c>
      <c r="F10" s="73">
        <f t="shared" si="3"/>
        <v>7.68398977652533</v>
      </c>
      <c r="G10" s="69">
        <v>210</v>
      </c>
      <c r="H10" s="70">
        <v>107</v>
      </c>
      <c r="I10" s="71">
        <v>103</v>
      </c>
      <c r="J10" s="72">
        <v>103.88349514563106</v>
      </c>
      <c r="K10" s="73">
        <v>8.827238335435057</v>
      </c>
      <c r="L10" s="69">
        <v>127</v>
      </c>
      <c r="M10" s="70">
        <v>69</v>
      </c>
      <c r="N10" s="71">
        <v>58</v>
      </c>
      <c r="O10" s="72">
        <v>118.96551724137932</v>
      </c>
      <c r="P10" s="73">
        <v>9.236363636363636</v>
      </c>
      <c r="Q10" s="69">
        <v>46</v>
      </c>
      <c r="R10" s="70">
        <v>20</v>
      </c>
      <c r="S10" s="71">
        <v>26</v>
      </c>
      <c r="T10" s="72">
        <v>76.92307692307693</v>
      </c>
      <c r="U10" s="73">
        <v>7.336523125996811</v>
      </c>
      <c r="V10" s="69">
        <v>134</v>
      </c>
      <c r="W10" s="70">
        <v>54</v>
      </c>
      <c r="X10" s="71">
        <v>80</v>
      </c>
      <c r="Y10" s="72">
        <v>67.5</v>
      </c>
      <c r="Z10" s="73">
        <v>8.821593153390388</v>
      </c>
      <c r="AA10" s="69">
        <v>435</v>
      </c>
      <c r="AB10" s="70">
        <v>157</v>
      </c>
      <c r="AC10" s="71">
        <v>278</v>
      </c>
      <c r="AD10" s="72">
        <v>56.4748201438849</v>
      </c>
      <c r="AE10" s="73">
        <v>8.162882341902796</v>
      </c>
      <c r="AF10" s="69">
        <v>424</v>
      </c>
      <c r="AG10" s="70">
        <v>159</v>
      </c>
      <c r="AH10" s="71">
        <v>265</v>
      </c>
      <c r="AI10" s="72">
        <v>60</v>
      </c>
      <c r="AJ10" s="73">
        <v>7.033842070338421</v>
      </c>
      <c r="AK10" s="69">
        <v>358</v>
      </c>
      <c r="AL10" s="70">
        <v>180</v>
      </c>
      <c r="AM10" s="71">
        <v>178</v>
      </c>
      <c r="AN10" s="72">
        <v>101.12359550561798</v>
      </c>
      <c r="AO10" s="73">
        <v>8</v>
      </c>
      <c r="AP10" s="69">
        <v>172</v>
      </c>
      <c r="AQ10" s="70">
        <v>90</v>
      </c>
      <c r="AR10" s="71">
        <v>82</v>
      </c>
      <c r="AS10" s="72">
        <v>109.75609756097562</v>
      </c>
      <c r="AT10" s="73">
        <v>7.6173604960141725</v>
      </c>
      <c r="AU10" s="69">
        <v>107</v>
      </c>
      <c r="AV10" s="70">
        <v>69</v>
      </c>
      <c r="AW10" s="71">
        <v>38</v>
      </c>
      <c r="AX10" s="72">
        <v>181.57894736842107</v>
      </c>
      <c r="AY10" s="73">
        <v>7.425399028452463</v>
      </c>
      <c r="AZ10" s="69">
        <v>78</v>
      </c>
      <c r="BA10" s="70">
        <v>50</v>
      </c>
      <c r="BB10" s="71">
        <v>28</v>
      </c>
      <c r="BC10" s="72">
        <v>178.57142857142858</v>
      </c>
      <c r="BD10" s="73">
        <v>6.995515695067264</v>
      </c>
      <c r="BE10" s="69">
        <v>72</v>
      </c>
      <c r="BF10" s="70">
        <v>47</v>
      </c>
      <c r="BG10" s="71">
        <v>25</v>
      </c>
      <c r="BH10" s="72">
        <v>188</v>
      </c>
      <c r="BI10" s="73">
        <v>6.217616580310881</v>
      </c>
      <c r="BJ10" s="69">
        <v>72</v>
      </c>
      <c r="BK10" s="70">
        <v>40</v>
      </c>
      <c r="BL10" s="71">
        <v>32</v>
      </c>
      <c r="BM10" s="72">
        <v>125</v>
      </c>
      <c r="BN10" s="73">
        <v>6.63594470046083</v>
      </c>
      <c r="BO10" s="69">
        <v>50</v>
      </c>
      <c r="BP10" s="70">
        <v>28</v>
      </c>
      <c r="BQ10" s="71">
        <v>22</v>
      </c>
      <c r="BR10" s="72">
        <v>127.27272727272727</v>
      </c>
      <c r="BS10" s="73">
        <v>8.417508417508419</v>
      </c>
      <c r="BT10" s="69">
        <v>16</v>
      </c>
      <c r="BU10" s="70">
        <v>10</v>
      </c>
      <c r="BV10" s="71">
        <v>6</v>
      </c>
      <c r="BW10" s="72">
        <v>166.66666666666669</v>
      </c>
      <c r="BX10" s="73">
        <v>4.833836858006042</v>
      </c>
      <c r="BY10" s="69">
        <v>14</v>
      </c>
      <c r="BZ10" s="70">
        <v>4</v>
      </c>
      <c r="CA10" s="71">
        <v>10</v>
      </c>
      <c r="CB10" s="72">
        <v>40</v>
      </c>
      <c r="CC10" s="73">
        <v>5.405405405405405</v>
      </c>
      <c r="CD10" s="69">
        <v>13</v>
      </c>
      <c r="CE10" s="70">
        <v>5</v>
      </c>
      <c r="CF10" s="71">
        <v>8</v>
      </c>
      <c r="CG10" s="72">
        <v>62.5</v>
      </c>
      <c r="CH10" s="73">
        <v>6.435643564356436</v>
      </c>
      <c r="CI10" s="69">
        <v>9</v>
      </c>
      <c r="CJ10" s="70">
        <v>2</v>
      </c>
      <c r="CK10" s="71">
        <v>7</v>
      </c>
      <c r="CL10" s="72">
        <v>28.57142857142857</v>
      </c>
      <c r="CM10" s="73">
        <v>5.172413793103448</v>
      </c>
      <c r="CN10" s="69">
        <v>4</v>
      </c>
      <c r="CO10" s="70">
        <v>0</v>
      </c>
      <c r="CP10" s="71">
        <v>4</v>
      </c>
      <c r="CQ10" s="72" t="s">
        <v>209</v>
      </c>
      <c r="CR10" s="73">
        <v>3.6363636363636362</v>
      </c>
      <c r="CS10" s="69">
        <f>SUM(CT10:CU10)</f>
        <v>4</v>
      </c>
      <c r="CT10" s="70">
        <v>1</v>
      </c>
      <c r="CU10" s="71">
        <v>3</v>
      </c>
      <c r="CV10" s="72">
        <f t="shared" si="1"/>
        <v>33.33333333333333</v>
      </c>
      <c r="CW10" s="74">
        <f t="shared" si="2"/>
        <v>6.779661016949152</v>
      </c>
    </row>
    <row r="11" spans="1:101" ht="13.5">
      <c r="A11" s="36" t="s">
        <v>57</v>
      </c>
      <c r="B11" s="69">
        <f>SUM(C11:D11)</f>
        <v>1502</v>
      </c>
      <c r="C11" s="70">
        <f t="shared" si="4"/>
        <v>781</v>
      </c>
      <c r="D11" s="71">
        <f t="shared" si="4"/>
        <v>721</v>
      </c>
      <c r="E11" s="72">
        <f t="shared" si="0"/>
        <v>108.32177531206656</v>
      </c>
      <c r="F11" s="73">
        <f t="shared" si="3"/>
        <v>4.921685562618782</v>
      </c>
      <c r="G11" s="69">
        <v>127</v>
      </c>
      <c r="H11" s="70">
        <v>64</v>
      </c>
      <c r="I11" s="71">
        <v>63</v>
      </c>
      <c r="J11" s="72">
        <v>101.58730158730158</v>
      </c>
      <c r="K11" s="73">
        <v>5.33837746952501</v>
      </c>
      <c r="L11" s="69">
        <v>72</v>
      </c>
      <c r="M11" s="70">
        <v>39</v>
      </c>
      <c r="N11" s="71">
        <v>33</v>
      </c>
      <c r="O11" s="72">
        <v>118.18181818181819</v>
      </c>
      <c r="P11" s="73">
        <v>5.236363636363636</v>
      </c>
      <c r="Q11" s="69">
        <v>23</v>
      </c>
      <c r="R11" s="70">
        <v>14</v>
      </c>
      <c r="S11" s="71">
        <v>9</v>
      </c>
      <c r="T11" s="72">
        <v>155.55555555555557</v>
      </c>
      <c r="U11" s="73">
        <v>3.6682615629984054</v>
      </c>
      <c r="V11" s="69">
        <v>64</v>
      </c>
      <c r="W11" s="70">
        <v>34</v>
      </c>
      <c r="X11" s="71">
        <v>30</v>
      </c>
      <c r="Y11" s="72">
        <v>113.33333333333333</v>
      </c>
      <c r="Z11" s="73">
        <v>4.213298222514812</v>
      </c>
      <c r="AA11" s="69">
        <v>233</v>
      </c>
      <c r="AB11" s="70">
        <v>114</v>
      </c>
      <c r="AC11" s="71">
        <v>119</v>
      </c>
      <c r="AD11" s="72">
        <v>95.7983193277311</v>
      </c>
      <c r="AE11" s="73">
        <v>4.37230249577782</v>
      </c>
      <c r="AF11" s="69">
        <v>333</v>
      </c>
      <c r="AG11" s="70">
        <v>168</v>
      </c>
      <c r="AH11" s="71">
        <v>165</v>
      </c>
      <c r="AI11" s="72">
        <v>101.81818181818181</v>
      </c>
      <c r="AJ11" s="73">
        <v>5.524220305242203</v>
      </c>
      <c r="AK11" s="69">
        <v>243</v>
      </c>
      <c r="AL11" s="70">
        <v>110</v>
      </c>
      <c r="AM11" s="71">
        <v>133</v>
      </c>
      <c r="AN11" s="72">
        <v>82.70676691729322</v>
      </c>
      <c r="AO11" s="73">
        <v>5.430167597765363</v>
      </c>
      <c r="AP11" s="69">
        <v>110</v>
      </c>
      <c r="AQ11" s="70">
        <v>62</v>
      </c>
      <c r="AR11" s="71">
        <v>48</v>
      </c>
      <c r="AS11" s="72">
        <v>129.16666666666669</v>
      </c>
      <c r="AT11" s="73">
        <v>4.871567759078831</v>
      </c>
      <c r="AU11" s="69">
        <v>55</v>
      </c>
      <c r="AV11" s="70">
        <v>31</v>
      </c>
      <c r="AW11" s="71">
        <v>24</v>
      </c>
      <c r="AX11" s="72">
        <v>129.16666666666669</v>
      </c>
      <c r="AY11" s="73">
        <v>3.816793893129771</v>
      </c>
      <c r="AZ11" s="69">
        <v>57</v>
      </c>
      <c r="BA11" s="70">
        <v>34</v>
      </c>
      <c r="BB11" s="71">
        <v>23</v>
      </c>
      <c r="BC11" s="72">
        <v>147.82608695652172</v>
      </c>
      <c r="BD11" s="73">
        <v>5.112107623318385</v>
      </c>
      <c r="BE11" s="69">
        <v>61</v>
      </c>
      <c r="BF11" s="70">
        <v>42</v>
      </c>
      <c r="BG11" s="71">
        <v>19</v>
      </c>
      <c r="BH11" s="72">
        <v>221.0526315789474</v>
      </c>
      <c r="BI11" s="73">
        <v>5.267702936096718</v>
      </c>
      <c r="BJ11" s="69">
        <v>47</v>
      </c>
      <c r="BK11" s="70">
        <v>31</v>
      </c>
      <c r="BL11" s="71">
        <v>16</v>
      </c>
      <c r="BM11" s="72">
        <v>193.75</v>
      </c>
      <c r="BN11" s="73">
        <v>4.331797235023042</v>
      </c>
      <c r="BO11" s="69">
        <v>33</v>
      </c>
      <c r="BP11" s="70">
        <v>20</v>
      </c>
      <c r="BQ11" s="71">
        <v>13</v>
      </c>
      <c r="BR11" s="72">
        <v>153.84615384615387</v>
      </c>
      <c r="BS11" s="73">
        <v>5.555555555555555</v>
      </c>
      <c r="BT11" s="69">
        <v>9</v>
      </c>
      <c r="BU11" s="70">
        <v>5</v>
      </c>
      <c r="BV11" s="71">
        <v>4</v>
      </c>
      <c r="BW11" s="72">
        <v>125</v>
      </c>
      <c r="BX11" s="73">
        <v>2.719033232628399</v>
      </c>
      <c r="BY11" s="69">
        <v>10</v>
      </c>
      <c r="BZ11" s="70">
        <v>3</v>
      </c>
      <c r="CA11" s="71">
        <v>7</v>
      </c>
      <c r="CB11" s="72">
        <v>42.857142857142854</v>
      </c>
      <c r="CC11" s="73">
        <v>3.861003861003861</v>
      </c>
      <c r="CD11" s="69">
        <v>12</v>
      </c>
      <c r="CE11" s="70">
        <v>5</v>
      </c>
      <c r="CF11" s="71">
        <v>7</v>
      </c>
      <c r="CG11" s="72">
        <v>71.42857142857143</v>
      </c>
      <c r="CH11" s="73">
        <v>5.9405940594059405</v>
      </c>
      <c r="CI11" s="69">
        <v>7</v>
      </c>
      <c r="CJ11" s="70">
        <v>2</v>
      </c>
      <c r="CK11" s="71">
        <v>5</v>
      </c>
      <c r="CL11" s="72">
        <v>40</v>
      </c>
      <c r="CM11" s="73">
        <v>4.022988505747127</v>
      </c>
      <c r="CN11" s="69">
        <v>6</v>
      </c>
      <c r="CO11" s="70">
        <v>3</v>
      </c>
      <c r="CP11" s="71">
        <v>3</v>
      </c>
      <c r="CQ11" s="72">
        <v>100</v>
      </c>
      <c r="CR11" s="73">
        <v>5.454545454545454</v>
      </c>
      <c r="CS11" s="69">
        <f>SUM(CT11:CU11)</f>
        <v>0</v>
      </c>
      <c r="CT11" s="70"/>
      <c r="CU11" s="71"/>
      <c r="CV11" s="72" t="str">
        <f t="shared" si="1"/>
        <v>***</v>
      </c>
      <c r="CW11" s="74">
        <f t="shared" si="2"/>
        <v>0</v>
      </c>
    </row>
    <row r="12" spans="1:101" ht="13.5">
      <c r="A12" s="36" t="s">
        <v>58</v>
      </c>
      <c r="B12" s="69">
        <f>SUM(C12:D12)</f>
        <v>1782</v>
      </c>
      <c r="C12" s="70">
        <f t="shared" si="4"/>
        <v>830</v>
      </c>
      <c r="D12" s="71">
        <f t="shared" si="4"/>
        <v>952</v>
      </c>
      <c r="E12" s="72">
        <f t="shared" si="0"/>
        <v>87.18487394957984</v>
      </c>
      <c r="F12" s="73">
        <f t="shared" si="3"/>
        <v>5.8391768792188214</v>
      </c>
      <c r="G12" s="69">
        <v>190</v>
      </c>
      <c r="H12" s="70">
        <v>93</v>
      </c>
      <c r="I12" s="71">
        <v>97</v>
      </c>
      <c r="J12" s="72">
        <v>95.87628865979381</v>
      </c>
      <c r="K12" s="73">
        <v>7.986548970155527</v>
      </c>
      <c r="L12" s="69">
        <v>80</v>
      </c>
      <c r="M12" s="70">
        <v>40</v>
      </c>
      <c r="N12" s="71">
        <v>40</v>
      </c>
      <c r="O12" s="72">
        <v>100</v>
      </c>
      <c r="P12" s="73">
        <v>5.818181818181818</v>
      </c>
      <c r="Q12" s="69">
        <v>30</v>
      </c>
      <c r="R12" s="70">
        <v>19</v>
      </c>
      <c r="S12" s="71">
        <v>11</v>
      </c>
      <c r="T12" s="72">
        <v>172.72727272727272</v>
      </c>
      <c r="U12" s="73">
        <v>4.784688995215311</v>
      </c>
      <c r="V12" s="69">
        <v>58</v>
      </c>
      <c r="W12" s="70">
        <v>25</v>
      </c>
      <c r="X12" s="71">
        <v>33</v>
      </c>
      <c r="Y12" s="72">
        <v>75.75757575757575</v>
      </c>
      <c r="Z12" s="73">
        <v>3.818301514154049</v>
      </c>
      <c r="AA12" s="69">
        <v>314</v>
      </c>
      <c r="AB12" s="70">
        <v>123</v>
      </c>
      <c r="AC12" s="71">
        <v>191</v>
      </c>
      <c r="AD12" s="72">
        <v>64.3979057591623</v>
      </c>
      <c r="AE12" s="73">
        <v>5.892287483580409</v>
      </c>
      <c r="AF12" s="69">
        <v>395</v>
      </c>
      <c r="AG12" s="70">
        <v>163</v>
      </c>
      <c r="AH12" s="71">
        <v>232</v>
      </c>
      <c r="AI12" s="72">
        <v>70.25862068965517</v>
      </c>
      <c r="AJ12" s="73">
        <v>6.552753815527539</v>
      </c>
      <c r="AK12" s="69">
        <v>296</v>
      </c>
      <c r="AL12" s="70">
        <v>133</v>
      </c>
      <c r="AM12" s="71">
        <v>163</v>
      </c>
      <c r="AN12" s="72">
        <v>81.59509202453987</v>
      </c>
      <c r="AO12" s="73">
        <v>6.614525139664805</v>
      </c>
      <c r="AP12" s="69">
        <v>139</v>
      </c>
      <c r="AQ12" s="70">
        <v>65</v>
      </c>
      <c r="AR12" s="71">
        <v>74</v>
      </c>
      <c r="AS12" s="72">
        <v>87.83783783783784</v>
      </c>
      <c r="AT12" s="73">
        <v>6.155890168290522</v>
      </c>
      <c r="AU12" s="69">
        <v>79</v>
      </c>
      <c r="AV12" s="70">
        <v>49</v>
      </c>
      <c r="AW12" s="71">
        <v>30</v>
      </c>
      <c r="AX12" s="72">
        <v>163.33333333333334</v>
      </c>
      <c r="AY12" s="73">
        <v>5.482303955586398</v>
      </c>
      <c r="AZ12" s="69">
        <v>51</v>
      </c>
      <c r="BA12" s="70">
        <v>31</v>
      </c>
      <c r="BB12" s="71">
        <v>20</v>
      </c>
      <c r="BC12" s="72">
        <v>155</v>
      </c>
      <c r="BD12" s="73">
        <v>4.573991031390134</v>
      </c>
      <c r="BE12" s="69">
        <v>54</v>
      </c>
      <c r="BF12" s="70">
        <v>33</v>
      </c>
      <c r="BG12" s="71">
        <v>21</v>
      </c>
      <c r="BH12" s="72">
        <v>157.14285714285714</v>
      </c>
      <c r="BI12" s="73">
        <v>4.66321243523316</v>
      </c>
      <c r="BJ12" s="69">
        <v>53</v>
      </c>
      <c r="BK12" s="70">
        <v>34</v>
      </c>
      <c r="BL12" s="71">
        <v>19</v>
      </c>
      <c r="BM12" s="72">
        <v>178.94736842105263</v>
      </c>
      <c r="BN12" s="73">
        <v>4.88479262672811</v>
      </c>
      <c r="BO12" s="69">
        <v>19</v>
      </c>
      <c r="BP12" s="70">
        <v>15</v>
      </c>
      <c r="BQ12" s="71">
        <v>4</v>
      </c>
      <c r="BR12" s="72">
        <v>375</v>
      </c>
      <c r="BS12" s="73">
        <v>3.1986531986531985</v>
      </c>
      <c r="BT12" s="69">
        <v>6</v>
      </c>
      <c r="BU12" s="70">
        <v>2</v>
      </c>
      <c r="BV12" s="71">
        <v>4</v>
      </c>
      <c r="BW12" s="72">
        <v>50</v>
      </c>
      <c r="BX12" s="73">
        <v>1.812688821752266</v>
      </c>
      <c r="BY12" s="69">
        <v>4</v>
      </c>
      <c r="BZ12" s="70">
        <v>2</v>
      </c>
      <c r="CA12" s="71">
        <v>2</v>
      </c>
      <c r="CB12" s="72">
        <v>100</v>
      </c>
      <c r="CC12" s="73">
        <v>1.5444015444015444</v>
      </c>
      <c r="CD12" s="69">
        <v>5</v>
      </c>
      <c r="CE12" s="70">
        <v>0</v>
      </c>
      <c r="CF12" s="71">
        <v>5</v>
      </c>
      <c r="CG12" s="72" t="s">
        <v>209</v>
      </c>
      <c r="CH12" s="73">
        <v>2.4752475247524752</v>
      </c>
      <c r="CI12" s="69">
        <v>3</v>
      </c>
      <c r="CJ12" s="70">
        <v>1</v>
      </c>
      <c r="CK12" s="71">
        <v>2</v>
      </c>
      <c r="CL12" s="72">
        <v>50</v>
      </c>
      <c r="CM12" s="73">
        <v>1.7241379310344827</v>
      </c>
      <c r="CN12" s="69">
        <v>4</v>
      </c>
      <c r="CO12" s="70">
        <v>1</v>
      </c>
      <c r="CP12" s="71">
        <v>3</v>
      </c>
      <c r="CQ12" s="72">
        <v>33.33333333333333</v>
      </c>
      <c r="CR12" s="73">
        <v>3.6363636363636362</v>
      </c>
      <c r="CS12" s="69">
        <f>SUM(CT12:CU12)</f>
        <v>2</v>
      </c>
      <c r="CT12" s="70">
        <v>1</v>
      </c>
      <c r="CU12" s="71">
        <v>1</v>
      </c>
      <c r="CV12" s="72">
        <f t="shared" si="1"/>
        <v>100</v>
      </c>
      <c r="CW12" s="74">
        <f t="shared" si="2"/>
        <v>3.389830508474576</v>
      </c>
    </row>
    <row r="13" spans="1:101" ht="13.5">
      <c r="A13" s="75" t="s">
        <v>59</v>
      </c>
      <c r="B13" s="76">
        <f>SUM(C13:D13)</f>
        <v>1639</v>
      </c>
      <c r="C13" s="77">
        <f t="shared" si="4"/>
        <v>718</v>
      </c>
      <c r="D13" s="78">
        <f t="shared" si="4"/>
        <v>921</v>
      </c>
      <c r="E13" s="79">
        <f t="shared" si="0"/>
        <v>77.95874049945711</v>
      </c>
      <c r="F13" s="80">
        <f t="shared" si="3"/>
        <v>5.370600956812373</v>
      </c>
      <c r="G13" s="76">
        <v>131</v>
      </c>
      <c r="H13" s="77">
        <v>61</v>
      </c>
      <c r="I13" s="78">
        <v>70</v>
      </c>
      <c r="J13" s="79">
        <v>87.1</v>
      </c>
      <c r="K13" s="80">
        <v>5.5</v>
      </c>
      <c r="L13" s="76">
        <v>69</v>
      </c>
      <c r="M13" s="77">
        <v>38</v>
      </c>
      <c r="N13" s="78">
        <v>31</v>
      </c>
      <c r="O13" s="79">
        <v>122.6</v>
      </c>
      <c r="P13" s="80">
        <v>5</v>
      </c>
      <c r="Q13" s="76">
        <v>25</v>
      </c>
      <c r="R13" s="77">
        <v>13</v>
      </c>
      <c r="S13" s="78">
        <v>12</v>
      </c>
      <c r="T13" s="79">
        <v>108.3</v>
      </c>
      <c r="U13" s="80">
        <v>4</v>
      </c>
      <c r="V13" s="76">
        <v>69</v>
      </c>
      <c r="W13" s="77">
        <v>31</v>
      </c>
      <c r="X13" s="78">
        <v>38</v>
      </c>
      <c r="Y13" s="79">
        <v>81.6</v>
      </c>
      <c r="Z13" s="80">
        <v>4.5</v>
      </c>
      <c r="AA13" s="76">
        <v>275</v>
      </c>
      <c r="AB13" s="77">
        <v>98</v>
      </c>
      <c r="AC13" s="78">
        <v>177</v>
      </c>
      <c r="AD13" s="79">
        <v>55.4</v>
      </c>
      <c r="AE13" s="80">
        <v>5.2</v>
      </c>
      <c r="AF13" s="76">
        <v>330</v>
      </c>
      <c r="AG13" s="77">
        <v>121</v>
      </c>
      <c r="AH13" s="78">
        <v>209</v>
      </c>
      <c r="AI13" s="79">
        <v>57.9</v>
      </c>
      <c r="AJ13" s="80">
        <v>5.5</v>
      </c>
      <c r="AK13" s="76">
        <v>220</v>
      </c>
      <c r="AL13" s="77">
        <v>96</v>
      </c>
      <c r="AM13" s="78">
        <v>124</v>
      </c>
      <c r="AN13" s="79">
        <v>77.4</v>
      </c>
      <c r="AO13" s="80">
        <v>4.9</v>
      </c>
      <c r="AP13" s="76">
        <v>104</v>
      </c>
      <c r="AQ13" s="77">
        <v>49</v>
      </c>
      <c r="AR13" s="78">
        <v>55</v>
      </c>
      <c r="AS13" s="79">
        <v>89.1</v>
      </c>
      <c r="AT13" s="80">
        <v>4.6</v>
      </c>
      <c r="AU13" s="76">
        <v>72</v>
      </c>
      <c r="AV13" s="77">
        <v>39</v>
      </c>
      <c r="AW13" s="78">
        <v>33</v>
      </c>
      <c r="AX13" s="79">
        <v>118.2</v>
      </c>
      <c r="AY13" s="80">
        <v>5</v>
      </c>
      <c r="AZ13" s="76">
        <v>57</v>
      </c>
      <c r="BA13" s="77">
        <v>33</v>
      </c>
      <c r="BB13" s="78">
        <v>24</v>
      </c>
      <c r="BC13" s="79">
        <v>137.5</v>
      </c>
      <c r="BD13" s="80">
        <v>5.1</v>
      </c>
      <c r="BE13" s="76">
        <v>66</v>
      </c>
      <c r="BF13" s="77">
        <v>32</v>
      </c>
      <c r="BG13" s="78">
        <v>34</v>
      </c>
      <c r="BH13" s="79">
        <v>94.1</v>
      </c>
      <c r="BI13" s="80">
        <v>5.7</v>
      </c>
      <c r="BJ13" s="76">
        <v>84</v>
      </c>
      <c r="BK13" s="77">
        <v>50</v>
      </c>
      <c r="BL13" s="78">
        <v>34</v>
      </c>
      <c r="BM13" s="79">
        <v>147.1</v>
      </c>
      <c r="BN13" s="80">
        <v>7.7</v>
      </c>
      <c r="BO13" s="76">
        <v>37</v>
      </c>
      <c r="BP13" s="77">
        <v>22</v>
      </c>
      <c r="BQ13" s="78">
        <v>15</v>
      </c>
      <c r="BR13" s="79">
        <v>146.7</v>
      </c>
      <c r="BS13" s="80">
        <v>6.2</v>
      </c>
      <c r="BT13" s="76">
        <v>32</v>
      </c>
      <c r="BU13" s="77">
        <v>17</v>
      </c>
      <c r="BV13" s="78">
        <v>15</v>
      </c>
      <c r="BW13" s="79">
        <v>113.3</v>
      </c>
      <c r="BX13" s="80">
        <v>9.7</v>
      </c>
      <c r="BY13" s="76">
        <v>18</v>
      </c>
      <c r="BZ13" s="77">
        <v>7</v>
      </c>
      <c r="CA13" s="78">
        <v>11</v>
      </c>
      <c r="CB13" s="79">
        <v>63.6</v>
      </c>
      <c r="CC13" s="80">
        <v>6.9</v>
      </c>
      <c r="CD13" s="76">
        <v>20</v>
      </c>
      <c r="CE13" s="77">
        <v>7</v>
      </c>
      <c r="CF13" s="78">
        <v>13</v>
      </c>
      <c r="CG13" s="79">
        <v>53.8</v>
      </c>
      <c r="CH13" s="80">
        <v>9.9</v>
      </c>
      <c r="CI13" s="76">
        <v>18</v>
      </c>
      <c r="CJ13" s="77">
        <v>2</v>
      </c>
      <c r="CK13" s="78">
        <v>16</v>
      </c>
      <c r="CL13" s="79">
        <v>12.5</v>
      </c>
      <c r="CM13" s="80">
        <v>10.3</v>
      </c>
      <c r="CN13" s="76">
        <v>5</v>
      </c>
      <c r="CO13" s="77">
        <v>1</v>
      </c>
      <c r="CP13" s="78">
        <v>4</v>
      </c>
      <c r="CQ13" s="79">
        <v>25</v>
      </c>
      <c r="CR13" s="80">
        <v>4.5</v>
      </c>
      <c r="CS13" s="76">
        <f>SUM(CT13:CU13)</f>
        <v>7</v>
      </c>
      <c r="CT13" s="77">
        <v>1</v>
      </c>
      <c r="CU13" s="78">
        <v>6</v>
      </c>
      <c r="CV13" s="79">
        <f t="shared" si="1"/>
        <v>16.666666666666664</v>
      </c>
      <c r="CW13" s="81">
        <f t="shared" si="2"/>
        <v>11.864406779661017</v>
      </c>
    </row>
    <row r="14" spans="1:101" ht="13.5">
      <c r="A14" s="82" t="s">
        <v>60</v>
      </c>
      <c r="B14" s="76">
        <f>B15+B18+B19+B22+B30+B37+B45+B48+B56</f>
        <v>12925</v>
      </c>
      <c r="C14" s="77">
        <f>C15+C18+C19+C22+C30+C37+C45+C48+C56</f>
        <v>6161</v>
      </c>
      <c r="D14" s="78">
        <f>D15+D18+D19+D22+D30+D37+D45+D48+D56</f>
        <v>6764</v>
      </c>
      <c r="E14" s="79">
        <f t="shared" si="0"/>
        <v>91.08515671200473</v>
      </c>
      <c r="F14" s="80">
        <f t="shared" si="3"/>
        <v>42.35205452519825</v>
      </c>
      <c r="G14" s="76">
        <f>G15+G18+G19+G22+G30+G37+G45+G48+G56</f>
        <v>1079</v>
      </c>
      <c r="H14" s="77">
        <f>H15+H18+H19+H22+H30+H37+H45+H48+H56</f>
        <v>549</v>
      </c>
      <c r="I14" s="78">
        <f>I15+I18+I19+I22+I30+I37+I45+I48+I56</f>
        <v>530</v>
      </c>
      <c r="J14" s="79">
        <f>IF(ISERROR(H14/I14),"***",H14/I14*100)</f>
        <v>103.58490566037737</v>
      </c>
      <c r="K14" s="80">
        <f>G14/$G$7*100</f>
        <v>45.3551912568306</v>
      </c>
      <c r="L14" s="76">
        <f>L15+L18+L19+L22+L30+L37+L45+L48+L56</f>
        <v>558</v>
      </c>
      <c r="M14" s="77">
        <f>M15+M18+M19+M22+M30+M37+M45+M48+M56</f>
        <v>261</v>
      </c>
      <c r="N14" s="78">
        <f>N15+N18+N19+N22+N30+N37+N45+N48+N56</f>
        <v>297</v>
      </c>
      <c r="O14" s="79">
        <f>IF(ISERROR(M14/N14),"***",M14/N14*100)</f>
        <v>87.87878787878788</v>
      </c>
      <c r="P14" s="80">
        <f>L14/$L$7*100</f>
        <v>40.58181818181818</v>
      </c>
      <c r="Q14" s="76">
        <f>Q15+Q18+Q19+Q22+Q30+Q37+Q45+Q48+Q56</f>
        <v>233</v>
      </c>
      <c r="R14" s="77">
        <f>R15+R18+R19+R22+R30+R37+R45+R48+R56</f>
        <v>109</v>
      </c>
      <c r="S14" s="78">
        <f>S15+S18+S19+S22+S30+S37+S45+S48+S56</f>
        <v>124</v>
      </c>
      <c r="T14" s="79">
        <f>IF(ISERROR(R14/S14),"***",R14/S14*100)</f>
        <v>87.90322580645162</v>
      </c>
      <c r="U14" s="80">
        <f>Q14/$Q$7*100</f>
        <v>37.16108452950559</v>
      </c>
      <c r="V14" s="76">
        <f>V15+V18+V19+V22+V30+V37+V45+V48+V56</f>
        <v>572</v>
      </c>
      <c r="W14" s="77">
        <f>W15+W18+W19+W22+W30+W37+W45+W48+W56</f>
        <v>265</v>
      </c>
      <c r="X14" s="78">
        <f>X15+X18+X19+X22+X30+X37+X45+X48+X56</f>
        <v>307</v>
      </c>
      <c r="Y14" s="79">
        <f>IF(ISERROR(W14/X14),"***",W14/X14*100)</f>
        <v>86.31921824104235</v>
      </c>
      <c r="Z14" s="80">
        <f>V14/$V$7*100</f>
        <v>37.656352863726134</v>
      </c>
      <c r="AA14" s="76">
        <f>AA15+AA18+AA19+AA22+AA30+AA37+AA45+AA48+AA56</f>
        <v>2249</v>
      </c>
      <c r="AB14" s="77">
        <f>AB15+AB18+AB19+AB22+AB30+AB37+AB45+AB48+AB56</f>
        <v>917</v>
      </c>
      <c r="AC14" s="78">
        <f>AC15+AC18+AC19+AC22+AC30+AC37+AC45+AC48+AC56</f>
        <v>1332</v>
      </c>
      <c r="AD14" s="79">
        <f>IF(ISERROR(AB14/AC14),"***",AB14/AC14*100)</f>
        <v>68.84384384384384</v>
      </c>
      <c r="AE14" s="80">
        <f>AA14/$AA$7*100</f>
        <v>42.203039969975606</v>
      </c>
      <c r="AF14" s="76">
        <f>AF15+AF18+AF19+AF22+AF30+AF37+AF45+AF48+AF56</f>
        <v>2546</v>
      </c>
      <c r="AG14" s="77">
        <f>AG15+AG18+AG19+AG22+AG30+AG37+AG45+AG48+AG56</f>
        <v>1091</v>
      </c>
      <c r="AH14" s="78">
        <f>AH15+AH18+AH19+AH22+AH30+AH37+AH45+AH48+AH56</f>
        <v>1455</v>
      </c>
      <c r="AI14" s="79">
        <f>IF(ISERROR(AG14/AH14),"***",AG14/AH14*100)</f>
        <v>74.98281786941581</v>
      </c>
      <c r="AJ14" s="80">
        <f>AF14/$AF$7*100</f>
        <v>42.23623092236231</v>
      </c>
      <c r="AK14" s="76">
        <f>AK15+AK18+AK19+AK22+AK30+AK37+AK45+AK48+AK56</f>
        <v>1816</v>
      </c>
      <c r="AL14" s="77">
        <f>AL15+AL18+AL19+AL22+AL30+AL37+AL45+AL48+AL56</f>
        <v>862</v>
      </c>
      <c r="AM14" s="78">
        <f>AM15+AM18+AM19+AM22+AM30+AM37+AM45+AM48+AM56</f>
        <v>954</v>
      </c>
      <c r="AN14" s="79">
        <f>IF(ISERROR(AL14/AM14),"***",AL14/AM14*100)</f>
        <v>90.35639412997904</v>
      </c>
      <c r="AO14" s="80">
        <f>AK14/$AK$7*100</f>
        <v>40.58100558659218</v>
      </c>
      <c r="AP14" s="76">
        <f>AP15+AP18+AP19+AP22+AP30+AP37+AP45+AP48+AP56</f>
        <v>892</v>
      </c>
      <c r="AQ14" s="77">
        <f>AQ15+AQ18+AQ19+AQ22+AQ30+AQ37+AQ45+AQ48+AQ56</f>
        <v>473</v>
      </c>
      <c r="AR14" s="78">
        <f>AR15+AR18+AR19+AR22+AR30+AR37+AR45+AR48+AR56</f>
        <v>419</v>
      </c>
      <c r="AS14" s="79">
        <f>IF(ISERROR(AQ14/AR14),"***",AQ14/AR14*100)</f>
        <v>112.88782816229117</v>
      </c>
      <c r="AT14" s="80">
        <f>AP14/$AP$7*100</f>
        <v>39.50398582816652</v>
      </c>
      <c r="AU14" s="76">
        <f>AU15+AU18+AU19+AU22+AU30+AU37+AU45+AU48+AU56</f>
        <v>615</v>
      </c>
      <c r="AV14" s="77">
        <f>AV15+AV18+AV19+AV22+AV30+AV37+AV45+AV48+AV56</f>
        <v>339</v>
      </c>
      <c r="AW14" s="78">
        <f>AW15+AW18+AW19+AW22+AW30+AW37+AW45+AW48+AW56</f>
        <v>276</v>
      </c>
      <c r="AX14" s="79">
        <f>IF(ISERROR(AV14/AW14),"***",AV14/AW14*100)</f>
        <v>122.82608695652173</v>
      </c>
      <c r="AY14" s="80">
        <f>AU14/$AU$7*100</f>
        <v>42.67869535045107</v>
      </c>
      <c r="AZ14" s="76">
        <f>AZ15+AZ18+AZ19+AZ22+AZ30+AZ37+AZ45+AZ48+AZ56</f>
        <v>496</v>
      </c>
      <c r="BA14" s="77">
        <f>BA15+BA18+BA19+BA22+BA30+BA37+BA45+BA48+BA56</f>
        <v>272</v>
      </c>
      <c r="BB14" s="78">
        <f>BB15+BB18+BB19+BB22+BB30+BB37+BB45+BB48+BB56</f>
        <v>224</v>
      </c>
      <c r="BC14" s="79">
        <f>IF(ISERROR(BA14/BB14),"***",BA14/BB14*100)</f>
        <v>121.42857142857142</v>
      </c>
      <c r="BD14" s="80">
        <f>AZ14/$AZ$7*100</f>
        <v>44.48430493273543</v>
      </c>
      <c r="BE14" s="76">
        <f>BE15+BE18+BE19+BE22+BE30+BE37+BE45+BE48+BE56</f>
        <v>530</v>
      </c>
      <c r="BF14" s="77">
        <f>BF15+BF18+BF19+BF22+BF30+BF37+BF45+BF48+BF56</f>
        <v>319</v>
      </c>
      <c r="BG14" s="78">
        <f>BG15+BG18+BG19+BG22+BG30+BG37+BG45+BG48+BG56</f>
        <v>211</v>
      </c>
      <c r="BH14" s="79">
        <f>IF(ISERROR(BF14/BG14),"***",BF14/BG14*100)</f>
        <v>151.18483412322274</v>
      </c>
      <c r="BI14" s="80">
        <f>BE14/$BE$7*100</f>
        <v>45.76856649395509</v>
      </c>
      <c r="BJ14" s="76">
        <f>BJ15+BJ18+BJ19+BJ22+BJ30+BJ37+BJ45+BJ48+BJ56</f>
        <v>491</v>
      </c>
      <c r="BK14" s="77">
        <f>BK15+BK18+BK19+BK22+BK30+BK37+BK45+BK48+BK56</f>
        <v>282</v>
      </c>
      <c r="BL14" s="78">
        <f>BL15+BL18+BL19+BL22+BL30+BL37+BL45+BL48+BL56</f>
        <v>209</v>
      </c>
      <c r="BM14" s="79">
        <f>IF(ISERROR(BK14/BL14),"***",BK14/BL14*100)</f>
        <v>134.92822966507177</v>
      </c>
      <c r="BN14" s="80">
        <f>BJ14/$BJ$7*100</f>
        <v>45.25345622119816</v>
      </c>
      <c r="BO14" s="76">
        <f>BO15+BO18+BO19+BO22+BO30+BO37+BO45+BO48+BO56</f>
        <v>295</v>
      </c>
      <c r="BP14" s="77">
        <f>BP15+BP18+BP19+BP22+BP30+BP37+BP45+BP48+BP56</f>
        <v>177</v>
      </c>
      <c r="BQ14" s="78">
        <f>BQ15+BQ18+BQ19+BQ22+BQ30+BQ37+BQ45+BQ48+BQ56</f>
        <v>118</v>
      </c>
      <c r="BR14" s="79">
        <f>IF(ISERROR(BP14/BQ14),"***",BP14/BQ14*100)</f>
        <v>150</v>
      </c>
      <c r="BS14" s="80">
        <f>BO14/$BO$7*100</f>
        <v>49.66329966329967</v>
      </c>
      <c r="BT14" s="76">
        <f>BT15+BT18+BT19+BT22+BT30+BT37+BT45+BT48+BT56</f>
        <v>175</v>
      </c>
      <c r="BU14" s="77">
        <f>BU15+BU18+BU19+BU22+BU30+BU37+BU45+BU48+BU56</f>
        <v>90</v>
      </c>
      <c r="BV14" s="78">
        <f>BV15+BV18+BV19+BV22+BV30+BV37+BV45+BV48+BV56</f>
        <v>85</v>
      </c>
      <c r="BW14" s="79">
        <f>IF(ISERROR(BU14/BV14),"***",BU14/BV14*100)</f>
        <v>105.88235294117648</v>
      </c>
      <c r="BX14" s="80">
        <f>BT14/$BT$7*100</f>
        <v>52.87009063444109</v>
      </c>
      <c r="BY14" s="76">
        <f>BY15+BY18+BY19+BY22+BY30+BY37+BY45+BY48+BY56</f>
        <v>134</v>
      </c>
      <c r="BZ14" s="77">
        <f>BZ15+BZ18+BZ19+BZ22+BZ30+BZ37+BZ45+BZ48+BZ56</f>
        <v>65</v>
      </c>
      <c r="CA14" s="78">
        <f>CA15+CA18+CA19+CA22+CA30+CA37+CA45+CA48+CA56</f>
        <v>69</v>
      </c>
      <c r="CB14" s="79">
        <f>IF(ISERROR(BZ14/CA14),"***",BZ14/CA14*100)</f>
        <v>94.20289855072464</v>
      </c>
      <c r="CC14" s="80">
        <f>BY14/$BY$7*100</f>
        <v>51.737451737451735</v>
      </c>
      <c r="CD14" s="76">
        <f>CD15+CD18+CD19+CD22+CD30+CD37+CD45+CD48+CD56</f>
        <v>92</v>
      </c>
      <c r="CE14" s="77">
        <f>CE15+CE18+CE19+CE22+CE30+CE37+CE45+CE48+CE56</f>
        <v>43</v>
      </c>
      <c r="CF14" s="78">
        <f>CF15+CF18+CF19+CF22+CF30+CF37+CF45+CF48+CF56</f>
        <v>49</v>
      </c>
      <c r="CG14" s="79">
        <f>IF(ISERROR(CE14/CF14),"***",CE14/CF14*100)</f>
        <v>87.75510204081633</v>
      </c>
      <c r="CH14" s="80">
        <f>CD14/$CD$7*100</f>
        <v>45.54455445544555</v>
      </c>
      <c r="CI14" s="76">
        <f>CI15+CI18+CI19+CI22+CI30+CI37+CI45+CI48+CI56</f>
        <v>83</v>
      </c>
      <c r="CJ14" s="77">
        <f>CJ15+CJ18+CJ19+CJ22+CJ30+CJ37+CJ45+CJ48+CJ56</f>
        <v>23</v>
      </c>
      <c r="CK14" s="78">
        <f>CK15+CK18+CK19+CK22+CK30+CK37+CK45+CK48+CK56</f>
        <v>60</v>
      </c>
      <c r="CL14" s="79">
        <f>IF(ISERROR(CJ14/CK14),"***",CJ14/CK14*100)</f>
        <v>38.333333333333336</v>
      </c>
      <c r="CM14" s="80">
        <f>CI14/$CI$7*100</f>
        <v>47.701149425287355</v>
      </c>
      <c r="CN14" s="76">
        <f>CN15+CN18+CN19+CN22+CN30+CN37+CN45+CN48+CN56</f>
        <v>48</v>
      </c>
      <c r="CO14" s="77">
        <f>CO15+CO18+CO19+CO22+CO30+CO37+CO45+CO48+CO56</f>
        <v>17</v>
      </c>
      <c r="CP14" s="78">
        <f>CP15+CP18+CP19+CP22+CP30+CP37+CP45+CP48+CP56</f>
        <v>31</v>
      </c>
      <c r="CQ14" s="79">
        <f>IF(ISERROR(CO14/CP14),"***",CO14/CP14*100)</f>
        <v>54.83870967741935</v>
      </c>
      <c r="CR14" s="80">
        <f>CN14/$CN$7*100</f>
        <v>43.63636363636363</v>
      </c>
      <c r="CS14" s="76">
        <f>CS15+CS18+CS19+CS22+CS30+CS37+CS45+CS48+CS56</f>
        <v>21</v>
      </c>
      <c r="CT14" s="77">
        <f>CT15+CT18+CT19+CT22+CT30+CT37+CT45+CT48+CT56</f>
        <v>7</v>
      </c>
      <c r="CU14" s="78">
        <f>CU15+CU18+CU19+CU22+CU30+CU37+CU45+CU48+CU56</f>
        <v>14</v>
      </c>
      <c r="CV14" s="79">
        <f t="shared" si="1"/>
        <v>50</v>
      </c>
      <c r="CW14" s="81">
        <f t="shared" si="2"/>
        <v>35.59322033898305</v>
      </c>
    </row>
    <row r="15" spans="1:101" ht="13.5">
      <c r="A15" s="83" t="s">
        <v>61</v>
      </c>
      <c r="B15" s="76">
        <f>SUM(B16:B17)</f>
        <v>232</v>
      </c>
      <c r="C15" s="77">
        <f>SUM(C16:C17)</f>
        <v>120</v>
      </c>
      <c r="D15" s="78">
        <f>SUM(D16:D17)</f>
        <v>112</v>
      </c>
      <c r="E15" s="79">
        <f t="shared" si="0"/>
        <v>107.14285714285714</v>
      </c>
      <c r="F15" s="80">
        <f t="shared" si="3"/>
        <v>0.7602070908971754</v>
      </c>
      <c r="G15" s="76">
        <f>SUM(G16:G17)</f>
        <v>16</v>
      </c>
      <c r="H15" s="77">
        <f>SUM(H16:H17)</f>
        <v>10</v>
      </c>
      <c r="I15" s="78">
        <f>SUM(I16:I17)</f>
        <v>6</v>
      </c>
      <c r="J15" s="79">
        <f>IF(ISERROR(H15/I15),"***",H15/I15*100)</f>
        <v>166.66666666666669</v>
      </c>
      <c r="K15" s="80">
        <f>G15/$G$7*100</f>
        <v>0.6725514922236233</v>
      </c>
      <c r="L15" s="76">
        <f>SUM(L16:L17)</f>
        <v>9</v>
      </c>
      <c r="M15" s="77">
        <f>SUM(M16:M17)</f>
        <v>4</v>
      </c>
      <c r="N15" s="78">
        <f>SUM(N16:N17)</f>
        <v>5</v>
      </c>
      <c r="O15" s="79">
        <f>IF(ISERROR(M15/N15),"***",M15/N15*100)</f>
        <v>80</v>
      </c>
      <c r="P15" s="80">
        <f>L15/$L$7*100</f>
        <v>0.6545454545454545</v>
      </c>
      <c r="Q15" s="76">
        <f>SUM(Q16:Q17)</f>
        <v>2</v>
      </c>
      <c r="R15" s="77">
        <f>SUM(R16:R17)</f>
        <v>1</v>
      </c>
      <c r="S15" s="78">
        <f>SUM(S16:S17)</f>
        <v>1</v>
      </c>
      <c r="T15" s="79">
        <f>IF(ISERROR(R15/S15),"***",R15/S15*100)</f>
        <v>100</v>
      </c>
      <c r="U15" s="80">
        <f>Q15/$Q$7*100</f>
        <v>0.3189792663476874</v>
      </c>
      <c r="V15" s="76">
        <f>SUM(V16:V17)</f>
        <v>14</v>
      </c>
      <c r="W15" s="77">
        <f>SUM(W16:W17)</f>
        <v>9</v>
      </c>
      <c r="X15" s="78">
        <f>SUM(X16:X17)</f>
        <v>5</v>
      </c>
      <c r="Y15" s="79">
        <f>IF(ISERROR(W15/X15),"***",W15/X15*100)</f>
        <v>180</v>
      </c>
      <c r="Z15" s="80">
        <f>V15/$V$7*100</f>
        <v>0.9216589861751152</v>
      </c>
      <c r="AA15" s="76">
        <f>SUM(AA16:AA17)</f>
        <v>56</v>
      </c>
      <c r="AB15" s="77">
        <f>SUM(AB16:AB17)</f>
        <v>27</v>
      </c>
      <c r="AC15" s="78">
        <f>SUM(AC16:AC17)</f>
        <v>29</v>
      </c>
      <c r="AD15" s="79">
        <f>IF(ISERROR(AB15/AC15),"***",AB15/AC15*100)</f>
        <v>93.10344827586206</v>
      </c>
      <c r="AE15" s="80">
        <f>AA15/$AA$7*100</f>
        <v>1.050853818727716</v>
      </c>
      <c r="AF15" s="76">
        <f>SUM(AF16:AF17)</f>
        <v>29</v>
      </c>
      <c r="AG15" s="77">
        <f>SUM(AG16:AG17)</f>
        <v>12</v>
      </c>
      <c r="AH15" s="78">
        <f>SUM(AH16:AH17)</f>
        <v>17</v>
      </c>
      <c r="AI15" s="79">
        <f>IF(ISERROR(AG15/AH15),"***",AG15/AH15*100)</f>
        <v>70.58823529411765</v>
      </c>
      <c r="AJ15" s="80">
        <f>AF15/$AF$7*100</f>
        <v>0.4810882548108826</v>
      </c>
      <c r="AK15" s="76">
        <f>SUM(AK16:AK17)</f>
        <v>29</v>
      </c>
      <c r="AL15" s="77">
        <f>SUM(AL16:AL17)</f>
        <v>17</v>
      </c>
      <c r="AM15" s="78">
        <f>SUM(AM16:AM17)</f>
        <v>12</v>
      </c>
      <c r="AN15" s="79">
        <f>IF(ISERROR(AL15/AM15),"***",AL15/AM15*100)</f>
        <v>141.66666666666669</v>
      </c>
      <c r="AO15" s="80">
        <f>AK15/$AK$7*100</f>
        <v>0.6480446927374302</v>
      </c>
      <c r="AP15" s="76">
        <f>SUM(AP16:AP17)</f>
        <v>18</v>
      </c>
      <c r="AQ15" s="77">
        <f>SUM(AQ16:AQ17)</f>
        <v>8</v>
      </c>
      <c r="AR15" s="78">
        <f>SUM(AR16:AR17)</f>
        <v>10</v>
      </c>
      <c r="AS15" s="79">
        <f>IF(ISERROR(AQ15/AR15),"***",AQ15/AR15*100)</f>
        <v>80</v>
      </c>
      <c r="AT15" s="80">
        <f>AP15/$AP$7*100</f>
        <v>0.7971656333038087</v>
      </c>
      <c r="AU15" s="76">
        <f>SUM(AU16:AU17)</f>
        <v>13</v>
      </c>
      <c r="AV15" s="77">
        <f>SUM(AV16:AV17)</f>
        <v>7</v>
      </c>
      <c r="AW15" s="78">
        <f>SUM(AW16:AW17)</f>
        <v>6</v>
      </c>
      <c r="AX15" s="79">
        <f>IF(ISERROR(AV15/AW15),"***",AV15/AW15*100)</f>
        <v>116.66666666666667</v>
      </c>
      <c r="AY15" s="80">
        <f>AU15/$AU$7*100</f>
        <v>0.9021512838306732</v>
      </c>
      <c r="AZ15" s="76">
        <f>SUM(AZ16:AZ17)</f>
        <v>5</v>
      </c>
      <c r="BA15" s="77">
        <f>SUM(BA16:BA17)</f>
        <v>1</v>
      </c>
      <c r="BB15" s="78">
        <f>SUM(BB16:BB17)</f>
        <v>4</v>
      </c>
      <c r="BC15" s="79">
        <f>IF(ISERROR(BA15/BB15),"***",BA15/BB15*100)</f>
        <v>25</v>
      </c>
      <c r="BD15" s="80">
        <f>AZ15/$AZ$7*100</f>
        <v>0.4484304932735426</v>
      </c>
      <c r="BE15" s="76">
        <f>SUM(BE16:BE17)</f>
        <v>7</v>
      </c>
      <c r="BF15" s="77">
        <f>SUM(BF16:BF17)</f>
        <v>7</v>
      </c>
      <c r="BG15" s="78">
        <f>SUM(BG16:BG17)</f>
        <v>0</v>
      </c>
      <c r="BH15" s="79" t="str">
        <f>IF(ISERROR(BF15/BG15),"***",BF15/BG15*100)</f>
        <v>***</v>
      </c>
      <c r="BI15" s="80">
        <f>BE15/$BE$7*100</f>
        <v>0.6044905008635579</v>
      </c>
      <c r="BJ15" s="76">
        <f>SUM(BJ16:BJ17)</f>
        <v>15</v>
      </c>
      <c r="BK15" s="77">
        <f>SUM(BK16:BK17)</f>
        <v>7</v>
      </c>
      <c r="BL15" s="78">
        <f>SUM(BL16:BL17)</f>
        <v>8</v>
      </c>
      <c r="BM15" s="79">
        <f>IF(ISERROR(BK15/BL15),"***",BK15/BL15*100)</f>
        <v>87.5</v>
      </c>
      <c r="BN15" s="80">
        <f>BJ15/$BJ$7*100</f>
        <v>1.3824884792626728</v>
      </c>
      <c r="BO15" s="76">
        <f>SUM(BO16:BO17)</f>
        <v>4</v>
      </c>
      <c r="BP15" s="77">
        <f>SUM(BP16:BP17)</f>
        <v>2</v>
      </c>
      <c r="BQ15" s="78">
        <f>SUM(BQ16:BQ17)</f>
        <v>2</v>
      </c>
      <c r="BR15" s="79">
        <f>IF(ISERROR(BP15/BQ15),"***",BP15/BQ15*100)</f>
        <v>100</v>
      </c>
      <c r="BS15" s="80">
        <f>BO15/$BO$7*100</f>
        <v>0.6734006734006733</v>
      </c>
      <c r="BT15" s="76">
        <f>SUM(BT16:BT17)</f>
        <v>4</v>
      </c>
      <c r="BU15" s="77">
        <f>SUM(BU16:BU17)</f>
        <v>1</v>
      </c>
      <c r="BV15" s="78">
        <f>SUM(BV16:BV17)</f>
        <v>3</v>
      </c>
      <c r="BW15" s="79">
        <f>IF(ISERROR(BU15/BV15),"***",BU15/BV15*100)</f>
        <v>33.33333333333333</v>
      </c>
      <c r="BX15" s="80">
        <f>BT15/$BT$7*100</f>
        <v>1.2084592145015105</v>
      </c>
      <c r="BY15" s="76">
        <f>SUM(BY16:BY17)</f>
        <v>5</v>
      </c>
      <c r="BZ15" s="77">
        <f>SUM(BZ16:BZ17)</f>
        <v>4</v>
      </c>
      <c r="CA15" s="78">
        <f>SUM(CA16:CA17)</f>
        <v>1</v>
      </c>
      <c r="CB15" s="79">
        <f>IF(ISERROR(BZ15/CA15),"***",BZ15/CA15*100)</f>
        <v>400</v>
      </c>
      <c r="CC15" s="80">
        <f>BY15/$BY$7*100</f>
        <v>1.9305019305019304</v>
      </c>
      <c r="CD15" s="76">
        <f>SUM(CD16:CD17)</f>
        <v>2</v>
      </c>
      <c r="CE15" s="77">
        <f>SUM(CE16:CE17)</f>
        <v>2</v>
      </c>
      <c r="CF15" s="78">
        <f>SUM(CF16:CF17)</f>
        <v>0</v>
      </c>
      <c r="CG15" s="79" t="str">
        <f>IF(ISERROR(CE15/CF15),"***",CE15/CF15*100)</f>
        <v>***</v>
      </c>
      <c r="CH15" s="80">
        <f>CD15/$CD$7*100</f>
        <v>0.9900990099009901</v>
      </c>
      <c r="CI15" s="76">
        <f>SUM(CI16:CI17)</f>
        <v>3</v>
      </c>
      <c r="CJ15" s="77">
        <f>SUM(CJ16:CJ17)</f>
        <v>1</v>
      </c>
      <c r="CK15" s="78">
        <f>SUM(CK16:CK17)</f>
        <v>2</v>
      </c>
      <c r="CL15" s="79">
        <f>IF(ISERROR(CJ15/CK15),"***",CJ15/CK15*100)</f>
        <v>50</v>
      </c>
      <c r="CM15" s="80">
        <f>CI15/$CI$7*100</f>
        <v>1.7241379310344827</v>
      </c>
      <c r="CN15" s="76">
        <f>SUM(CN16:CN17)</f>
        <v>0</v>
      </c>
      <c r="CO15" s="77">
        <f>SUM(CO16:CO17)</f>
        <v>0</v>
      </c>
      <c r="CP15" s="78">
        <f>SUM(CP16:CP17)</f>
        <v>0</v>
      </c>
      <c r="CQ15" s="79" t="str">
        <f>IF(ISERROR(CO15/CP15),"***",CO15/CP15*100)</f>
        <v>***</v>
      </c>
      <c r="CR15" s="80">
        <f>CN15/$CN$7*100</f>
        <v>0</v>
      </c>
      <c r="CS15" s="76">
        <f>SUM(CS16:CS17)</f>
        <v>1</v>
      </c>
      <c r="CT15" s="77">
        <f>SUM(CT16:CT17)</f>
        <v>0</v>
      </c>
      <c r="CU15" s="78">
        <f>SUM(CU16:CU17)</f>
        <v>1</v>
      </c>
      <c r="CV15" s="79">
        <f t="shared" si="1"/>
        <v>0</v>
      </c>
      <c r="CW15" s="81">
        <f t="shared" si="2"/>
        <v>1.694915254237288</v>
      </c>
    </row>
    <row r="16" spans="1:101" ht="13.5">
      <c r="A16" s="36" t="s">
        <v>62</v>
      </c>
      <c r="B16" s="69">
        <f>SUM(C16:D16)</f>
        <v>165</v>
      </c>
      <c r="C16" s="70">
        <f aca="true" t="shared" si="5" ref="C16:D18">H16+M16+R16+W16+AB16+AG16+AL16+AQ16+AV16+BA16+BF16+BK16+BP16+BU16+BZ16+CE16+CJ16+CO16+CT16</f>
        <v>84</v>
      </c>
      <c r="D16" s="71">
        <f t="shared" si="5"/>
        <v>81</v>
      </c>
      <c r="E16" s="72">
        <f t="shared" si="0"/>
        <v>103.7037037037037</v>
      </c>
      <c r="F16" s="73">
        <f t="shared" si="3"/>
        <v>0.5406645258535946</v>
      </c>
      <c r="G16" s="69">
        <v>9</v>
      </c>
      <c r="H16" s="70">
        <v>5</v>
      </c>
      <c r="I16" s="71">
        <v>4</v>
      </c>
      <c r="J16" s="72">
        <v>125</v>
      </c>
      <c r="K16" s="73">
        <v>0.37831021437578816</v>
      </c>
      <c r="L16" s="69">
        <v>6</v>
      </c>
      <c r="M16" s="70">
        <v>3</v>
      </c>
      <c r="N16" s="71">
        <v>3</v>
      </c>
      <c r="O16" s="72">
        <v>100</v>
      </c>
      <c r="P16" s="73">
        <v>0.4363636363636364</v>
      </c>
      <c r="Q16" s="69">
        <v>1</v>
      </c>
      <c r="R16" s="70">
        <v>0</v>
      </c>
      <c r="S16" s="71">
        <v>1</v>
      </c>
      <c r="T16" s="72" t="s">
        <v>209</v>
      </c>
      <c r="U16" s="73">
        <v>0.1594896331738437</v>
      </c>
      <c r="V16" s="69">
        <v>14</v>
      </c>
      <c r="W16" s="70">
        <v>9</v>
      </c>
      <c r="X16" s="71">
        <v>5</v>
      </c>
      <c r="Y16" s="72">
        <v>180</v>
      </c>
      <c r="Z16" s="73">
        <v>0.9216589861751152</v>
      </c>
      <c r="AA16" s="69">
        <v>46</v>
      </c>
      <c r="AB16" s="70">
        <v>22</v>
      </c>
      <c r="AC16" s="71">
        <v>24</v>
      </c>
      <c r="AD16" s="72">
        <v>91.66666666666666</v>
      </c>
      <c r="AE16" s="73">
        <v>0.8632013510977669</v>
      </c>
      <c r="AF16" s="69">
        <v>23</v>
      </c>
      <c r="AG16" s="70">
        <v>10</v>
      </c>
      <c r="AH16" s="71">
        <v>13</v>
      </c>
      <c r="AI16" s="72">
        <v>76.92307692307693</v>
      </c>
      <c r="AJ16" s="73">
        <v>0.38155275381552756</v>
      </c>
      <c r="AK16" s="69">
        <v>16</v>
      </c>
      <c r="AL16" s="70">
        <v>10</v>
      </c>
      <c r="AM16" s="71">
        <v>6</v>
      </c>
      <c r="AN16" s="72">
        <v>166.66666666666669</v>
      </c>
      <c r="AO16" s="73">
        <v>0.3575418994413408</v>
      </c>
      <c r="AP16" s="69">
        <v>13</v>
      </c>
      <c r="AQ16" s="70">
        <v>4</v>
      </c>
      <c r="AR16" s="71">
        <v>9</v>
      </c>
      <c r="AS16" s="72">
        <v>44.44444444444444</v>
      </c>
      <c r="AT16" s="73">
        <v>0.5757307351638619</v>
      </c>
      <c r="AU16" s="69">
        <v>11</v>
      </c>
      <c r="AV16" s="70">
        <v>6</v>
      </c>
      <c r="AW16" s="71">
        <v>5</v>
      </c>
      <c r="AX16" s="72">
        <v>120</v>
      </c>
      <c r="AY16" s="73">
        <v>0.7633587786259541</v>
      </c>
      <c r="AZ16" s="69">
        <v>1</v>
      </c>
      <c r="BA16" s="70">
        <v>0</v>
      </c>
      <c r="BB16" s="71">
        <v>1</v>
      </c>
      <c r="BC16" s="72" t="s">
        <v>209</v>
      </c>
      <c r="BD16" s="73">
        <v>0.08968609865470852</v>
      </c>
      <c r="BE16" s="69">
        <v>5</v>
      </c>
      <c r="BF16" s="70">
        <v>5</v>
      </c>
      <c r="BG16" s="71">
        <v>0</v>
      </c>
      <c r="BH16" s="72" t="s">
        <v>210</v>
      </c>
      <c r="BI16" s="73">
        <v>0.4317789291882556</v>
      </c>
      <c r="BJ16" s="69">
        <v>10</v>
      </c>
      <c r="BK16" s="70">
        <v>5</v>
      </c>
      <c r="BL16" s="71">
        <v>5</v>
      </c>
      <c r="BM16" s="72">
        <v>100</v>
      </c>
      <c r="BN16" s="73">
        <v>0.9216589861751152</v>
      </c>
      <c r="BO16" s="69">
        <v>1</v>
      </c>
      <c r="BP16" s="70">
        <v>0</v>
      </c>
      <c r="BQ16" s="71">
        <v>1</v>
      </c>
      <c r="BR16" s="72" t="s">
        <v>209</v>
      </c>
      <c r="BS16" s="73">
        <v>0.16835016835016833</v>
      </c>
      <c r="BT16" s="69">
        <v>2</v>
      </c>
      <c r="BU16" s="70">
        <v>1</v>
      </c>
      <c r="BV16" s="71">
        <v>1</v>
      </c>
      <c r="BW16" s="72">
        <v>100</v>
      </c>
      <c r="BX16" s="73">
        <v>0.6042296072507553</v>
      </c>
      <c r="BY16" s="69">
        <v>4</v>
      </c>
      <c r="BZ16" s="70">
        <v>3</v>
      </c>
      <c r="CA16" s="71">
        <v>1</v>
      </c>
      <c r="CB16" s="72">
        <v>300</v>
      </c>
      <c r="CC16" s="73">
        <v>1.5444015444015444</v>
      </c>
      <c r="CD16" s="69">
        <v>1</v>
      </c>
      <c r="CE16" s="70">
        <v>1</v>
      </c>
      <c r="CF16" s="71">
        <v>0</v>
      </c>
      <c r="CG16" s="72" t="s">
        <v>210</v>
      </c>
      <c r="CH16" s="73">
        <v>0.49504950495049505</v>
      </c>
      <c r="CI16" s="69">
        <v>2</v>
      </c>
      <c r="CJ16" s="70">
        <v>0</v>
      </c>
      <c r="CK16" s="71">
        <v>2</v>
      </c>
      <c r="CL16" s="72" t="s">
        <v>209</v>
      </c>
      <c r="CM16" s="73">
        <v>1.1494252873563218</v>
      </c>
      <c r="CN16" s="69"/>
      <c r="CO16" s="70"/>
      <c r="CP16" s="71"/>
      <c r="CQ16" s="72" t="s">
        <v>210</v>
      </c>
      <c r="CR16" s="73">
        <v>0</v>
      </c>
      <c r="CS16" s="69">
        <f>SUM(CT16:CU16)</f>
        <v>0</v>
      </c>
      <c r="CT16" s="70"/>
      <c r="CU16" s="71"/>
      <c r="CV16" s="72" t="str">
        <f t="shared" si="1"/>
        <v>***</v>
      </c>
      <c r="CW16" s="74">
        <f t="shared" si="2"/>
        <v>0</v>
      </c>
    </row>
    <row r="17" spans="1:101" ht="13.5">
      <c r="A17" s="75" t="s">
        <v>63</v>
      </c>
      <c r="B17" s="76">
        <f>SUM(C17:D17)</f>
        <v>67</v>
      </c>
      <c r="C17" s="77">
        <f t="shared" si="5"/>
        <v>36</v>
      </c>
      <c r="D17" s="78">
        <f t="shared" si="5"/>
        <v>31</v>
      </c>
      <c r="E17" s="79">
        <f t="shared" si="0"/>
        <v>116.12903225806453</v>
      </c>
      <c r="F17" s="80">
        <f t="shared" si="3"/>
        <v>0.21954256504358086</v>
      </c>
      <c r="G17" s="76">
        <v>7</v>
      </c>
      <c r="H17" s="77">
        <v>5</v>
      </c>
      <c r="I17" s="78">
        <v>2</v>
      </c>
      <c r="J17" s="79">
        <v>250</v>
      </c>
      <c r="K17" s="80">
        <v>0.2942412778478352</v>
      </c>
      <c r="L17" s="76">
        <v>3</v>
      </c>
      <c r="M17" s="77">
        <v>1</v>
      </c>
      <c r="N17" s="78">
        <v>2</v>
      </c>
      <c r="O17" s="79">
        <v>50</v>
      </c>
      <c r="P17" s="80">
        <v>0.2181818181818182</v>
      </c>
      <c r="Q17" s="76">
        <v>1</v>
      </c>
      <c r="R17" s="77">
        <v>1</v>
      </c>
      <c r="S17" s="78">
        <v>0</v>
      </c>
      <c r="T17" s="79" t="s">
        <v>210</v>
      </c>
      <c r="U17" s="80">
        <v>0.1594896331738437</v>
      </c>
      <c r="V17" s="76"/>
      <c r="W17" s="77"/>
      <c r="X17" s="78"/>
      <c r="Y17" s="79" t="s">
        <v>210</v>
      </c>
      <c r="Z17" s="80">
        <v>0</v>
      </c>
      <c r="AA17" s="76">
        <v>10</v>
      </c>
      <c r="AB17" s="77">
        <v>5</v>
      </c>
      <c r="AC17" s="78">
        <v>5</v>
      </c>
      <c r="AD17" s="79">
        <v>100</v>
      </c>
      <c r="AE17" s="80">
        <v>0.18765246762994933</v>
      </c>
      <c r="AF17" s="76">
        <v>6</v>
      </c>
      <c r="AG17" s="77">
        <v>2</v>
      </c>
      <c r="AH17" s="78">
        <v>4</v>
      </c>
      <c r="AI17" s="79">
        <v>50</v>
      </c>
      <c r="AJ17" s="80">
        <v>0.09953550099535502</v>
      </c>
      <c r="AK17" s="76">
        <v>13</v>
      </c>
      <c r="AL17" s="77">
        <v>7</v>
      </c>
      <c r="AM17" s="78">
        <v>6</v>
      </c>
      <c r="AN17" s="79">
        <v>116.66666666666667</v>
      </c>
      <c r="AO17" s="80">
        <v>0.2905027932960894</v>
      </c>
      <c r="AP17" s="76">
        <v>5</v>
      </c>
      <c r="AQ17" s="77">
        <v>4</v>
      </c>
      <c r="AR17" s="78">
        <v>1</v>
      </c>
      <c r="AS17" s="79">
        <v>400</v>
      </c>
      <c r="AT17" s="80">
        <v>0.22143489813994688</v>
      </c>
      <c r="AU17" s="76">
        <v>2</v>
      </c>
      <c r="AV17" s="77">
        <v>1</v>
      </c>
      <c r="AW17" s="78">
        <v>1</v>
      </c>
      <c r="AX17" s="79">
        <v>100</v>
      </c>
      <c r="AY17" s="80">
        <v>0.13879250520471895</v>
      </c>
      <c r="AZ17" s="76">
        <v>4</v>
      </c>
      <c r="BA17" s="77">
        <v>1</v>
      </c>
      <c r="BB17" s="78">
        <v>3</v>
      </c>
      <c r="BC17" s="79">
        <v>33.33333333333333</v>
      </c>
      <c r="BD17" s="80">
        <v>0.35874439461883406</v>
      </c>
      <c r="BE17" s="76">
        <v>2</v>
      </c>
      <c r="BF17" s="77">
        <v>2</v>
      </c>
      <c r="BG17" s="78">
        <v>0</v>
      </c>
      <c r="BH17" s="79" t="s">
        <v>210</v>
      </c>
      <c r="BI17" s="80">
        <v>0.17271157167530224</v>
      </c>
      <c r="BJ17" s="76">
        <v>5</v>
      </c>
      <c r="BK17" s="77">
        <v>2</v>
      </c>
      <c r="BL17" s="78">
        <v>3</v>
      </c>
      <c r="BM17" s="79">
        <v>66.66666666666666</v>
      </c>
      <c r="BN17" s="80">
        <v>0.4608294930875576</v>
      </c>
      <c r="BO17" s="76">
        <v>3</v>
      </c>
      <c r="BP17" s="77">
        <v>2</v>
      </c>
      <c r="BQ17" s="78">
        <v>1</v>
      </c>
      <c r="BR17" s="79">
        <v>200</v>
      </c>
      <c r="BS17" s="80">
        <v>0.5050505050505051</v>
      </c>
      <c r="BT17" s="76">
        <v>2</v>
      </c>
      <c r="BU17" s="77">
        <v>0</v>
      </c>
      <c r="BV17" s="78">
        <v>2</v>
      </c>
      <c r="BW17" s="79" t="s">
        <v>209</v>
      </c>
      <c r="BX17" s="80">
        <v>0.6042296072507553</v>
      </c>
      <c r="BY17" s="76">
        <v>1</v>
      </c>
      <c r="BZ17" s="77">
        <v>1</v>
      </c>
      <c r="CA17" s="78">
        <v>0</v>
      </c>
      <c r="CB17" s="79" t="s">
        <v>210</v>
      </c>
      <c r="CC17" s="80">
        <v>0.3861003861003861</v>
      </c>
      <c r="CD17" s="76">
        <v>1</v>
      </c>
      <c r="CE17" s="77">
        <v>1</v>
      </c>
      <c r="CF17" s="78">
        <v>0</v>
      </c>
      <c r="CG17" s="79" t="s">
        <v>210</v>
      </c>
      <c r="CH17" s="80">
        <v>0.49504950495049505</v>
      </c>
      <c r="CI17" s="76">
        <v>1</v>
      </c>
      <c r="CJ17" s="77">
        <v>1</v>
      </c>
      <c r="CK17" s="78">
        <v>0</v>
      </c>
      <c r="CL17" s="79" t="s">
        <v>210</v>
      </c>
      <c r="CM17" s="80">
        <v>0.5747126436781609</v>
      </c>
      <c r="CN17" s="76"/>
      <c r="CO17" s="77"/>
      <c r="CP17" s="78"/>
      <c r="CQ17" s="79" t="s">
        <v>210</v>
      </c>
      <c r="CR17" s="80">
        <v>0</v>
      </c>
      <c r="CS17" s="76">
        <f>SUM(CT17:CU17)</f>
        <v>1</v>
      </c>
      <c r="CT17" s="77"/>
      <c r="CU17" s="78">
        <v>1</v>
      </c>
      <c r="CV17" s="79">
        <f t="shared" si="1"/>
        <v>0</v>
      </c>
      <c r="CW17" s="81">
        <f t="shared" si="2"/>
        <v>1.694915254237288</v>
      </c>
    </row>
    <row r="18" spans="1:101" ht="13.5">
      <c r="A18" s="39" t="s">
        <v>64</v>
      </c>
      <c r="B18" s="76">
        <f>SUM(C18:D18)</f>
        <v>73</v>
      </c>
      <c r="C18" s="77">
        <f t="shared" si="5"/>
        <v>36</v>
      </c>
      <c r="D18" s="78">
        <f t="shared" si="5"/>
        <v>37</v>
      </c>
      <c r="E18" s="79">
        <f t="shared" si="0"/>
        <v>97.2972972972973</v>
      </c>
      <c r="F18" s="80">
        <f t="shared" si="3"/>
        <v>0.23920309325643885</v>
      </c>
      <c r="G18" s="76">
        <v>10</v>
      </c>
      <c r="H18" s="77">
        <v>7</v>
      </c>
      <c r="I18" s="78">
        <v>3</v>
      </c>
      <c r="J18" s="79">
        <v>233.33333333333334</v>
      </c>
      <c r="K18" s="80">
        <v>0.4203446826397646</v>
      </c>
      <c r="L18" s="76">
        <v>2</v>
      </c>
      <c r="M18" s="77">
        <v>2</v>
      </c>
      <c r="N18" s="78">
        <v>0</v>
      </c>
      <c r="O18" s="79" t="s">
        <v>210</v>
      </c>
      <c r="P18" s="80">
        <v>0.14545454545454545</v>
      </c>
      <c r="Q18" s="76">
        <v>1</v>
      </c>
      <c r="R18" s="77">
        <v>1</v>
      </c>
      <c r="S18" s="78">
        <v>0</v>
      </c>
      <c r="T18" s="79" t="s">
        <v>210</v>
      </c>
      <c r="U18" s="80">
        <v>0.1594896331738437</v>
      </c>
      <c r="V18" s="76"/>
      <c r="W18" s="77"/>
      <c r="X18" s="78"/>
      <c r="Y18" s="79" t="s">
        <v>210</v>
      </c>
      <c r="Z18" s="80">
        <v>0</v>
      </c>
      <c r="AA18" s="76">
        <v>12</v>
      </c>
      <c r="AB18" s="77">
        <v>4</v>
      </c>
      <c r="AC18" s="78">
        <v>8</v>
      </c>
      <c r="AD18" s="79">
        <v>50</v>
      </c>
      <c r="AE18" s="80">
        <v>0.2251829611559392</v>
      </c>
      <c r="AF18" s="76">
        <v>21</v>
      </c>
      <c r="AG18" s="77">
        <v>8</v>
      </c>
      <c r="AH18" s="78">
        <v>13</v>
      </c>
      <c r="AI18" s="79">
        <v>61.53846153846154</v>
      </c>
      <c r="AJ18" s="80">
        <v>0.3483742534837425</v>
      </c>
      <c r="AK18" s="76">
        <v>8</v>
      </c>
      <c r="AL18" s="77">
        <v>6</v>
      </c>
      <c r="AM18" s="78">
        <v>2</v>
      </c>
      <c r="AN18" s="79">
        <v>300</v>
      </c>
      <c r="AO18" s="80">
        <v>0.1787709497206704</v>
      </c>
      <c r="AP18" s="76">
        <v>6</v>
      </c>
      <c r="AQ18" s="77">
        <v>2</v>
      </c>
      <c r="AR18" s="78">
        <v>4</v>
      </c>
      <c r="AS18" s="79">
        <v>50</v>
      </c>
      <c r="AT18" s="80">
        <v>0.2657218777679362</v>
      </c>
      <c r="AU18" s="76">
        <v>2</v>
      </c>
      <c r="AV18" s="77">
        <v>0</v>
      </c>
      <c r="AW18" s="78">
        <v>2</v>
      </c>
      <c r="AX18" s="79" t="s">
        <v>209</v>
      </c>
      <c r="AY18" s="80">
        <v>0.13879250520471895</v>
      </c>
      <c r="AZ18" s="76">
        <v>1</v>
      </c>
      <c r="BA18" s="77">
        <v>1</v>
      </c>
      <c r="BB18" s="78">
        <v>0</v>
      </c>
      <c r="BC18" s="79" t="s">
        <v>210</v>
      </c>
      <c r="BD18" s="80">
        <v>0.08968609865470852</v>
      </c>
      <c r="BE18" s="76">
        <v>3</v>
      </c>
      <c r="BF18" s="77">
        <v>1</v>
      </c>
      <c r="BG18" s="78">
        <v>2</v>
      </c>
      <c r="BH18" s="79">
        <v>50</v>
      </c>
      <c r="BI18" s="80">
        <v>0.2590673575129534</v>
      </c>
      <c r="BJ18" s="76">
        <v>4</v>
      </c>
      <c r="BK18" s="77">
        <v>3</v>
      </c>
      <c r="BL18" s="78">
        <v>1</v>
      </c>
      <c r="BM18" s="79">
        <v>300</v>
      </c>
      <c r="BN18" s="80">
        <v>0.3686635944700461</v>
      </c>
      <c r="BO18" s="76">
        <v>1</v>
      </c>
      <c r="BP18" s="77">
        <v>0</v>
      </c>
      <c r="BQ18" s="78">
        <v>1</v>
      </c>
      <c r="BR18" s="79" t="s">
        <v>209</v>
      </c>
      <c r="BS18" s="80">
        <v>0.16835016835016833</v>
      </c>
      <c r="BT18" s="76">
        <v>2</v>
      </c>
      <c r="BU18" s="77">
        <v>1</v>
      </c>
      <c r="BV18" s="78">
        <v>1</v>
      </c>
      <c r="BW18" s="79">
        <v>100</v>
      </c>
      <c r="BX18" s="80">
        <v>0.6042296072507553</v>
      </c>
      <c r="BY18" s="76"/>
      <c r="BZ18" s="77"/>
      <c r="CA18" s="78"/>
      <c r="CB18" s="79" t="s">
        <v>210</v>
      </c>
      <c r="CC18" s="80">
        <v>0</v>
      </c>
      <c r="CD18" s="76"/>
      <c r="CE18" s="77"/>
      <c r="CF18" s="78"/>
      <c r="CG18" s="79" t="s">
        <v>210</v>
      </c>
      <c r="CH18" s="80">
        <v>0</v>
      </c>
      <c r="CI18" s="76"/>
      <c r="CJ18" s="77"/>
      <c r="CK18" s="78"/>
      <c r="CL18" s="79" t="s">
        <v>210</v>
      </c>
      <c r="CM18" s="80">
        <v>0</v>
      </c>
      <c r="CN18" s="76"/>
      <c r="CO18" s="77"/>
      <c r="CP18" s="78"/>
      <c r="CQ18" s="79" t="s">
        <v>210</v>
      </c>
      <c r="CR18" s="80">
        <v>0</v>
      </c>
      <c r="CS18" s="76">
        <f>SUM(CT18:CU18)</f>
        <v>0</v>
      </c>
      <c r="CT18" s="77"/>
      <c r="CU18" s="78"/>
      <c r="CV18" s="79" t="str">
        <f t="shared" si="1"/>
        <v>***</v>
      </c>
      <c r="CW18" s="81">
        <f t="shared" si="2"/>
        <v>0</v>
      </c>
    </row>
    <row r="19" spans="1:101" ht="13.5">
      <c r="A19" s="39" t="s">
        <v>65</v>
      </c>
      <c r="B19" s="63">
        <f>SUM(B20:B21)</f>
        <v>1012</v>
      </c>
      <c r="C19" s="64">
        <f>SUM(C20:C21)</f>
        <v>473</v>
      </c>
      <c r="D19" s="65">
        <f>SUM(D20:D21)</f>
        <v>539</v>
      </c>
      <c r="E19" s="66">
        <f t="shared" si="0"/>
        <v>87.75510204081633</v>
      </c>
      <c r="F19" s="67">
        <f t="shared" si="3"/>
        <v>3.3160757585687137</v>
      </c>
      <c r="G19" s="63">
        <f>SUM(G20:G21)</f>
        <v>92</v>
      </c>
      <c r="H19" s="64">
        <f>SUM(H20:H21)</f>
        <v>60</v>
      </c>
      <c r="I19" s="65">
        <f>SUM(I20:I21)</f>
        <v>32</v>
      </c>
      <c r="J19" s="66">
        <f>IF(ISERROR(H19/I19),"***",H19/I19*100)</f>
        <v>187.5</v>
      </c>
      <c r="K19" s="67">
        <f>G19/$G$7*100</f>
        <v>3.867171080285835</v>
      </c>
      <c r="L19" s="63">
        <f>SUM(L20:L21)</f>
        <v>29</v>
      </c>
      <c r="M19" s="64">
        <f>SUM(M20:M21)</f>
        <v>10</v>
      </c>
      <c r="N19" s="65">
        <f>SUM(N20:N21)</f>
        <v>19</v>
      </c>
      <c r="O19" s="66">
        <f>IF(ISERROR(M19/N19),"***",M19/N19*100)</f>
        <v>52.63157894736842</v>
      </c>
      <c r="P19" s="67">
        <f>L19/$L$7*100</f>
        <v>2.109090909090909</v>
      </c>
      <c r="Q19" s="63">
        <f>SUM(Q20:Q21)</f>
        <v>18</v>
      </c>
      <c r="R19" s="64">
        <f>SUM(R20:R21)</f>
        <v>6</v>
      </c>
      <c r="S19" s="65">
        <f>SUM(S20:S21)</f>
        <v>12</v>
      </c>
      <c r="T19" s="66">
        <f>IF(ISERROR(R19/S19),"***",R19/S19*100)</f>
        <v>50</v>
      </c>
      <c r="U19" s="67">
        <f>Q19/$Q$7*100</f>
        <v>2.8708133971291865</v>
      </c>
      <c r="V19" s="63">
        <f>SUM(V20:V21)</f>
        <v>47</v>
      </c>
      <c r="W19" s="64">
        <f>SUM(W20:W21)</f>
        <v>20</v>
      </c>
      <c r="X19" s="65">
        <f>SUM(X20:X21)</f>
        <v>27</v>
      </c>
      <c r="Y19" s="66">
        <f>IF(ISERROR(W19/X19),"***",W19/X19*100)</f>
        <v>74.07407407407408</v>
      </c>
      <c r="Z19" s="67">
        <f>V19/$V$7*100</f>
        <v>3.0941408821593153</v>
      </c>
      <c r="AA19" s="63">
        <f>SUM(AA20:AA21)</f>
        <v>133</v>
      </c>
      <c r="AB19" s="64">
        <f>SUM(AB20:AB21)</f>
        <v>51</v>
      </c>
      <c r="AC19" s="65">
        <f>SUM(AC20:AC21)</f>
        <v>82</v>
      </c>
      <c r="AD19" s="66">
        <f>IF(ISERROR(AB19/AC19),"***",AB19/AC19*100)</f>
        <v>62.19512195121951</v>
      </c>
      <c r="AE19" s="67">
        <f>AA19/$AA$7*100</f>
        <v>2.4957778194783264</v>
      </c>
      <c r="AF19" s="63">
        <f>SUM(AF20:AF21)</f>
        <v>213</v>
      </c>
      <c r="AG19" s="64">
        <f>SUM(AG20:AG21)</f>
        <v>88</v>
      </c>
      <c r="AH19" s="65">
        <f>SUM(AH20:AH21)</f>
        <v>125</v>
      </c>
      <c r="AI19" s="66">
        <f>IF(ISERROR(AG19/AH19),"***",AG19/AH19*100)</f>
        <v>70.39999999999999</v>
      </c>
      <c r="AJ19" s="67">
        <f>AF19/$AF$7*100</f>
        <v>3.533510285335103</v>
      </c>
      <c r="AK19" s="63">
        <f>SUM(AK20:AK21)</f>
        <v>156</v>
      </c>
      <c r="AL19" s="64">
        <f>SUM(AL20:AL21)</f>
        <v>69</v>
      </c>
      <c r="AM19" s="65">
        <f>SUM(AM20:AM21)</f>
        <v>87</v>
      </c>
      <c r="AN19" s="66">
        <f>IF(ISERROR(AL19/AM19),"***",AL19/AM19*100)</f>
        <v>79.3103448275862</v>
      </c>
      <c r="AO19" s="67">
        <f>AK19/$AK$7*100</f>
        <v>3.4860335195530725</v>
      </c>
      <c r="AP19" s="63">
        <f>SUM(AP20:AP21)</f>
        <v>78</v>
      </c>
      <c r="AQ19" s="64">
        <f>SUM(AQ20:AQ21)</f>
        <v>33</v>
      </c>
      <c r="AR19" s="65">
        <f>SUM(AR20:AR21)</f>
        <v>45</v>
      </c>
      <c r="AS19" s="66">
        <f>IF(ISERROR(AQ19/AR19),"***",AQ19/AR19*100)</f>
        <v>73.33333333333333</v>
      </c>
      <c r="AT19" s="67">
        <f>AP19/$AP$7*100</f>
        <v>3.454384410983171</v>
      </c>
      <c r="AU19" s="63">
        <f>SUM(AU20:AU21)</f>
        <v>53</v>
      </c>
      <c r="AV19" s="64">
        <f>SUM(AV20:AV21)</f>
        <v>30</v>
      </c>
      <c r="AW19" s="65">
        <f>SUM(AW20:AW21)</f>
        <v>23</v>
      </c>
      <c r="AX19" s="66">
        <f>IF(ISERROR(AV19/AW19),"***",AV19/AW19*100)</f>
        <v>130.43478260869566</v>
      </c>
      <c r="AY19" s="67">
        <f>AU19/$AU$7*100</f>
        <v>3.678001387925052</v>
      </c>
      <c r="AZ19" s="63">
        <f>SUM(AZ20:AZ21)</f>
        <v>41</v>
      </c>
      <c r="BA19" s="64">
        <f>SUM(BA20:BA21)</f>
        <v>22</v>
      </c>
      <c r="BB19" s="65">
        <f>SUM(BB20:BB21)</f>
        <v>19</v>
      </c>
      <c r="BC19" s="66">
        <f>IF(ISERROR(BA19/BB19),"***",BA19/BB19*100)</f>
        <v>115.78947368421053</v>
      </c>
      <c r="BD19" s="67">
        <f>AZ19/$AZ$7*100</f>
        <v>3.6771300448430493</v>
      </c>
      <c r="BE19" s="63">
        <f>SUM(BE20:BE21)</f>
        <v>47</v>
      </c>
      <c r="BF19" s="64">
        <f>SUM(BF20:BF21)</f>
        <v>24</v>
      </c>
      <c r="BG19" s="65">
        <f>SUM(BG20:BG21)</f>
        <v>23</v>
      </c>
      <c r="BH19" s="66">
        <f>IF(ISERROR(BF19/BG19),"***",BF19/BG19*100)</f>
        <v>104.34782608695652</v>
      </c>
      <c r="BI19" s="67">
        <f>BE19/$BE$7*100</f>
        <v>4.058721934369603</v>
      </c>
      <c r="BJ19" s="63">
        <f>SUM(BJ20:BJ21)</f>
        <v>41</v>
      </c>
      <c r="BK19" s="64">
        <f>SUM(BK20:BK21)</f>
        <v>23</v>
      </c>
      <c r="BL19" s="65">
        <f>SUM(BL20:BL21)</f>
        <v>18</v>
      </c>
      <c r="BM19" s="66">
        <f>IF(ISERROR(BK19/BL19),"***",BK19/BL19*100)</f>
        <v>127.77777777777777</v>
      </c>
      <c r="BN19" s="67">
        <f>BJ19/$BJ$7*100</f>
        <v>3.778801843317972</v>
      </c>
      <c r="BO19" s="63">
        <f>SUM(BO20:BO21)</f>
        <v>17</v>
      </c>
      <c r="BP19" s="64">
        <f>SUM(BP20:BP21)</f>
        <v>10</v>
      </c>
      <c r="BQ19" s="65">
        <f>SUM(BQ20:BQ21)</f>
        <v>7</v>
      </c>
      <c r="BR19" s="66">
        <f>IF(ISERROR(BP19/BQ19),"***",BP19/BQ19*100)</f>
        <v>142.85714285714286</v>
      </c>
      <c r="BS19" s="67">
        <f>BO19/$BO$7*100</f>
        <v>2.861952861952862</v>
      </c>
      <c r="BT19" s="63">
        <f>SUM(BT20:BT21)</f>
        <v>12</v>
      </c>
      <c r="BU19" s="64">
        <f>SUM(BU20:BU21)</f>
        <v>8</v>
      </c>
      <c r="BV19" s="65">
        <f>SUM(BV20:BV21)</f>
        <v>4</v>
      </c>
      <c r="BW19" s="66">
        <f>IF(ISERROR(BU19/BV19),"***",BU19/BV19*100)</f>
        <v>200</v>
      </c>
      <c r="BX19" s="67">
        <f>BT19/$BT$7*100</f>
        <v>3.625377643504532</v>
      </c>
      <c r="BY19" s="63">
        <f>SUM(BY20:BY21)</f>
        <v>9</v>
      </c>
      <c r="BZ19" s="64">
        <f>SUM(BZ20:BZ21)</f>
        <v>6</v>
      </c>
      <c r="CA19" s="65">
        <f>SUM(CA20:CA21)</f>
        <v>3</v>
      </c>
      <c r="CB19" s="66">
        <f>IF(ISERROR(BZ19/CA19),"***",BZ19/CA19*100)</f>
        <v>200</v>
      </c>
      <c r="CC19" s="67">
        <f>BY19/$BY$7*100</f>
        <v>3.474903474903475</v>
      </c>
      <c r="CD19" s="63">
        <f>SUM(CD20:CD21)</f>
        <v>14</v>
      </c>
      <c r="CE19" s="64">
        <f>SUM(CE20:CE21)</f>
        <v>7</v>
      </c>
      <c r="CF19" s="65">
        <f>SUM(CF20:CF21)</f>
        <v>7</v>
      </c>
      <c r="CG19" s="66">
        <f>IF(ISERROR(CE19/CF19),"***",CE19/CF19*100)</f>
        <v>100</v>
      </c>
      <c r="CH19" s="67">
        <f>CD19/$CD$7*100</f>
        <v>6.9306930693069315</v>
      </c>
      <c r="CI19" s="63">
        <f>SUM(CI20:CI21)</f>
        <v>4</v>
      </c>
      <c r="CJ19" s="64">
        <f>SUM(CJ20:CJ21)</f>
        <v>2</v>
      </c>
      <c r="CK19" s="65">
        <f>SUM(CK20:CK21)</f>
        <v>2</v>
      </c>
      <c r="CL19" s="66">
        <f>IF(ISERROR(CJ19/CK19),"***",CJ19/CK19*100)</f>
        <v>100</v>
      </c>
      <c r="CM19" s="67">
        <f>CI19/$CI$7*100</f>
        <v>2.2988505747126435</v>
      </c>
      <c r="CN19" s="63">
        <f>SUM(CN20:CN21)</f>
        <v>5</v>
      </c>
      <c r="CO19" s="64">
        <f>SUM(CO20:CO21)</f>
        <v>2</v>
      </c>
      <c r="CP19" s="65">
        <f>SUM(CP20:CP21)</f>
        <v>3</v>
      </c>
      <c r="CQ19" s="66">
        <f>IF(ISERROR(CO19/CP19),"***",CO19/CP19*100)</f>
        <v>66.66666666666666</v>
      </c>
      <c r="CR19" s="67">
        <f>CN19/$CN$7*100</f>
        <v>4.545454545454546</v>
      </c>
      <c r="CS19" s="63">
        <f>SUM(CS20:CS21)</f>
        <v>3</v>
      </c>
      <c r="CT19" s="64">
        <f>SUM(CT20:CT21)</f>
        <v>2</v>
      </c>
      <c r="CU19" s="65">
        <f>SUM(CU20:CU21)</f>
        <v>1</v>
      </c>
      <c r="CV19" s="66">
        <f t="shared" si="1"/>
        <v>200</v>
      </c>
      <c r="CW19" s="68">
        <f t="shared" si="2"/>
        <v>5.084745762711865</v>
      </c>
    </row>
    <row r="20" spans="1:101" ht="13.5">
      <c r="A20" s="36" t="s">
        <v>66</v>
      </c>
      <c r="B20" s="84">
        <f>SUM(C20:D20)</f>
        <v>859</v>
      </c>
      <c r="C20" s="85">
        <f>H20+M20+R20+W20+AB20+AG20+AL20+AQ20+AV20+BA20+BF20+BK20+BP20+BU20+BZ20+CE20+CJ20+CO20+CT20</f>
        <v>403</v>
      </c>
      <c r="D20" s="86">
        <f>I20+N20+S20+X20+AC20+AH20+AM20+AR20+AW20+BB20+BG20+BL20+BQ20+BV20+CA20+CF20+CK20+CP20+CU20</f>
        <v>456</v>
      </c>
      <c r="E20" s="87">
        <f t="shared" si="0"/>
        <v>88.37719298245614</v>
      </c>
      <c r="F20" s="88">
        <f t="shared" si="3"/>
        <v>2.814732289140835</v>
      </c>
      <c r="G20" s="84">
        <v>82</v>
      </c>
      <c r="H20" s="85">
        <v>53</v>
      </c>
      <c r="I20" s="86">
        <v>29</v>
      </c>
      <c r="J20" s="87">
        <v>182.75862068965517</v>
      </c>
      <c r="K20" s="88">
        <v>3.4468263976460696</v>
      </c>
      <c r="L20" s="84">
        <v>25</v>
      </c>
      <c r="M20" s="85">
        <v>9</v>
      </c>
      <c r="N20" s="86">
        <v>16</v>
      </c>
      <c r="O20" s="87">
        <v>56.25</v>
      </c>
      <c r="P20" s="88">
        <v>1.8181818181818181</v>
      </c>
      <c r="Q20" s="84">
        <v>16</v>
      </c>
      <c r="R20" s="85">
        <v>6</v>
      </c>
      <c r="S20" s="86">
        <v>10</v>
      </c>
      <c r="T20" s="87">
        <v>60</v>
      </c>
      <c r="U20" s="88">
        <v>2.5518341307814993</v>
      </c>
      <c r="V20" s="84">
        <v>42</v>
      </c>
      <c r="W20" s="85">
        <v>17</v>
      </c>
      <c r="X20" s="86">
        <v>25</v>
      </c>
      <c r="Y20" s="87">
        <v>68</v>
      </c>
      <c r="Z20" s="88">
        <v>2.7649769585253456</v>
      </c>
      <c r="AA20" s="84">
        <v>105</v>
      </c>
      <c r="AB20" s="85">
        <v>39</v>
      </c>
      <c r="AC20" s="86">
        <v>66</v>
      </c>
      <c r="AD20" s="87">
        <v>59.09090909090909</v>
      </c>
      <c r="AE20" s="88">
        <v>1.970350910114468</v>
      </c>
      <c r="AF20" s="84">
        <v>187</v>
      </c>
      <c r="AG20" s="85">
        <v>78</v>
      </c>
      <c r="AH20" s="86">
        <v>109</v>
      </c>
      <c r="AI20" s="87">
        <v>71.55963302752293</v>
      </c>
      <c r="AJ20" s="88">
        <v>3.102189781021898</v>
      </c>
      <c r="AK20" s="84">
        <v>127</v>
      </c>
      <c r="AL20" s="85">
        <v>56</v>
      </c>
      <c r="AM20" s="86">
        <v>71</v>
      </c>
      <c r="AN20" s="87">
        <v>78.87323943661971</v>
      </c>
      <c r="AO20" s="88">
        <v>2.8379888268156424</v>
      </c>
      <c r="AP20" s="84">
        <v>68</v>
      </c>
      <c r="AQ20" s="85">
        <v>29</v>
      </c>
      <c r="AR20" s="86">
        <v>39</v>
      </c>
      <c r="AS20" s="87">
        <v>74.35897435897436</v>
      </c>
      <c r="AT20" s="88">
        <v>3.011514614703277</v>
      </c>
      <c r="AU20" s="84">
        <v>48</v>
      </c>
      <c r="AV20" s="85">
        <v>28</v>
      </c>
      <c r="AW20" s="86">
        <v>20</v>
      </c>
      <c r="AX20" s="87">
        <v>140</v>
      </c>
      <c r="AY20" s="88">
        <v>3.3310201249132545</v>
      </c>
      <c r="AZ20" s="84">
        <v>34</v>
      </c>
      <c r="BA20" s="85">
        <v>19</v>
      </c>
      <c r="BB20" s="86">
        <v>15</v>
      </c>
      <c r="BC20" s="87">
        <v>126.66666666666666</v>
      </c>
      <c r="BD20" s="88">
        <v>3.0493273542600896</v>
      </c>
      <c r="BE20" s="84">
        <v>40</v>
      </c>
      <c r="BF20" s="85">
        <v>19</v>
      </c>
      <c r="BG20" s="86">
        <v>21</v>
      </c>
      <c r="BH20" s="87">
        <v>90.47619047619048</v>
      </c>
      <c r="BI20" s="88">
        <v>3.454231433506045</v>
      </c>
      <c r="BJ20" s="84">
        <v>35</v>
      </c>
      <c r="BK20" s="85">
        <v>21</v>
      </c>
      <c r="BL20" s="86">
        <v>14</v>
      </c>
      <c r="BM20" s="87">
        <v>150</v>
      </c>
      <c r="BN20" s="88">
        <v>3.225806451612903</v>
      </c>
      <c r="BO20" s="84">
        <v>14</v>
      </c>
      <c r="BP20" s="85">
        <v>8</v>
      </c>
      <c r="BQ20" s="86">
        <v>6</v>
      </c>
      <c r="BR20" s="87">
        <v>133.33333333333331</v>
      </c>
      <c r="BS20" s="88">
        <v>2.356902356902357</v>
      </c>
      <c r="BT20" s="84">
        <v>8</v>
      </c>
      <c r="BU20" s="85">
        <v>5</v>
      </c>
      <c r="BV20" s="86">
        <v>3</v>
      </c>
      <c r="BW20" s="87">
        <v>166.66666666666669</v>
      </c>
      <c r="BX20" s="88">
        <v>2.416918429003021</v>
      </c>
      <c r="BY20" s="84">
        <v>8</v>
      </c>
      <c r="BZ20" s="85">
        <v>6</v>
      </c>
      <c r="CA20" s="86">
        <v>2</v>
      </c>
      <c r="CB20" s="87">
        <v>300</v>
      </c>
      <c r="CC20" s="88">
        <v>3.088803088803089</v>
      </c>
      <c r="CD20" s="84">
        <v>10</v>
      </c>
      <c r="CE20" s="85">
        <v>4</v>
      </c>
      <c r="CF20" s="86">
        <v>6</v>
      </c>
      <c r="CG20" s="87">
        <v>66.66666666666666</v>
      </c>
      <c r="CH20" s="88">
        <v>4.9504950495049505</v>
      </c>
      <c r="CI20" s="84">
        <v>3</v>
      </c>
      <c r="CJ20" s="85">
        <v>2</v>
      </c>
      <c r="CK20" s="86">
        <v>1</v>
      </c>
      <c r="CL20" s="87">
        <v>200</v>
      </c>
      <c r="CM20" s="88">
        <v>1.7241379310344827</v>
      </c>
      <c r="CN20" s="84">
        <v>4</v>
      </c>
      <c r="CO20" s="85">
        <v>2</v>
      </c>
      <c r="CP20" s="86">
        <v>2</v>
      </c>
      <c r="CQ20" s="87">
        <v>100</v>
      </c>
      <c r="CR20" s="88">
        <v>3.6363636363636362</v>
      </c>
      <c r="CS20" s="84">
        <f>SUM(CT20:CU20)</f>
        <v>3</v>
      </c>
      <c r="CT20" s="85">
        <v>2</v>
      </c>
      <c r="CU20" s="86">
        <v>1</v>
      </c>
      <c r="CV20" s="87">
        <f t="shared" si="1"/>
        <v>200</v>
      </c>
      <c r="CW20" s="89">
        <f t="shared" si="2"/>
        <v>5.084745762711865</v>
      </c>
    </row>
    <row r="21" spans="1:101" s="29" customFormat="1" ht="13.5">
      <c r="A21" s="75" t="s">
        <v>67</v>
      </c>
      <c r="B21" s="76">
        <f>SUM(C21:D21)</f>
        <v>153</v>
      </c>
      <c r="C21" s="77">
        <f>H21+M21+R21+W21+AB21+AG21+AL21+AQ21+AV21+BA21+BF21+BK21+BP21+BU21+BZ21+CE21+CJ21+CO21+CT21</f>
        <v>70</v>
      </c>
      <c r="D21" s="78">
        <f>I21+N21+S21+X21+AC21+AH21+AM21+AR21+AW21+BB21+BG21+BL21+BQ21+BV21+CA21+CF21+CK21+CP21+CU21</f>
        <v>83</v>
      </c>
      <c r="E21" s="79">
        <f t="shared" si="0"/>
        <v>84.33734939759037</v>
      </c>
      <c r="F21" s="80">
        <f t="shared" si="3"/>
        <v>0.5013434694278787</v>
      </c>
      <c r="G21" s="76">
        <v>10</v>
      </c>
      <c r="H21" s="77">
        <v>7</v>
      </c>
      <c r="I21" s="78">
        <v>3</v>
      </c>
      <c r="J21" s="79">
        <v>233.33333333333334</v>
      </c>
      <c r="K21" s="80">
        <v>0.4203446826397646</v>
      </c>
      <c r="L21" s="76">
        <v>4</v>
      </c>
      <c r="M21" s="77">
        <v>1</v>
      </c>
      <c r="N21" s="78">
        <v>3</v>
      </c>
      <c r="O21" s="79">
        <v>33.33333333333333</v>
      </c>
      <c r="P21" s="80">
        <v>0.2909090909090909</v>
      </c>
      <c r="Q21" s="76">
        <v>2</v>
      </c>
      <c r="R21" s="77">
        <v>0</v>
      </c>
      <c r="S21" s="78">
        <v>2</v>
      </c>
      <c r="T21" s="79" t="s">
        <v>209</v>
      </c>
      <c r="U21" s="80">
        <v>0.3189792663476874</v>
      </c>
      <c r="V21" s="76">
        <v>5</v>
      </c>
      <c r="W21" s="77">
        <v>3</v>
      </c>
      <c r="X21" s="78">
        <v>2</v>
      </c>
      <c r="Y21" s="79">
        <v>150</v>
      </c>
      <c r="Z21" s="80">
        <v>0.32916392363396973</v>
      </c>
      <c r="AA21" s="76">
        <v>28</v>
      </c>
      <c r="AB21" s="77">
        <v>12</v>
      </c>
      <c r="AC21" s="78">
        <v>16</v>
      </c>
      <c r="AD21" s="79">
        <v>75</v>
      </c>
      <c r="AE21" s="80">
        <v>0.525426909363858</v>
      </c>
      <c r="AF21" s="76">
        <v>26</v>
      </c>
      <c r="AG21" s="77">
        <v>10</v>
      </c>
      <c r="AH21" s="78">
        <v>16</v>
      </c>
      <c r="AI21" s="79">
        <v>62.5</v>
      </c>
      <c r="AJ21" s="80">
        <v>0.43132050431320507</v>
      </c>
      <c r="AK21" s="76">
        <v>29</v>
      </c>
      <c r="AL21" s="77">
        <v>13</v>
      </c>
      <c r="AM21" s="78">
        <v>16</v>
      </c>
      <c r="AN21" s="79">
        <v>81.25</v>
      </c>
      <c r="AO21" s="80">
        <v>0.6480446927374302</v>
      </c>
      <c r="AP21" s="76">
        <v>10</v>
      </c>
      <c r="AQ21" s="77">
        <v>4</v>
      </c>
      <c r="AR21" s="78">
        <v>6</v>
      </c>
      <c r="AS21" s="79">
        <v>66.66666666666666</v>
      </c>
      <c r="AT21" s="80">
        <v>0.44286979627989376</v>
      </c>
      <c r="AU21" s="76">
        <v>5</v>
      </c>
      <c r="AV21" s="77">
        <v>2</v>
      </c>
      <c r="AW21" s="78">
        <v>3</v>
      </c>
      <c r="AX21" s="79">
        <v>66.66666666666666</v>
      </c>
      <c r="AY21" s="80">
        <v>0.3469812630117973</v>
      </c>
      <c r="AZ21" s="76">
        <v>7</v>
      </c>
      <c r="BA21" s="77">
        <v>3</v>
      </c>
      <c r="BB21" s="78">
        <v>4</v>
      </c>
      <c r="BC21" s="79">
        <v>75</v>
      </c>
      <c r="BD21" s="80">
        <v>0.6278026905829596</v>
      </c>
      <c r="BE21" s="76">
        <v>7</v>
      </c>
      <c r="BF21" s="77">
        <v>5</v>
      </c>
      <c r="BG21" s="78">
        <v>2</v>
      </c>
      <c r="BH21" s="79">
        <v>250</v>
      </c>
      <c r="BI21" s="80">
        <v>0.6044905008635579</v>
      </c>
      <c r="BJ21" s="76">
        <v>6</v>
      </c>
      <c r="BK21" s="77">
        <v>2</v>
      </c>
      <c r="BL21" s="78">
        <v>4</v>
      </c>
      <c r="BM21" s="79">
        <v>50</v>
      </c>
      <c r="BN21" s="80">
        <v>0.5529953917050692</v>
      </c>
      <c r="BO21" s="76">
        <v>3</v>
      </c>
      <c r="BP21" s="77">
        <v>2</v>
      </c>
      <c r="BQ21" s="78">
        <v>1</v>
      </c>
      <c r="BR21" s="79">
        <v>200</v>
      </c>
      <c r="BS21" s="80">
        <v>0.5050505050505051</v>
      </c>
      <c r="BT21" s="76">
        <v>4</v>
      </c>
      <c r="BU21" s="77">
        <v>3</v>
      </c>
      <c r="BV21" s="78">
        <v>1</v>
      </c>
      <c r="BW21" s="79">
        <v>300</v>
      </c>
      <c r="BX21" s="80">
        <v>1.2084592145015105</v>
      </c>
      <c r="BY21" s="76">
        <v>1</v>
      </c>
      <c r="BZ21" s="77">
        <v>0</v>
      </c>
      <c r="CA21" s="78">
        <v>1</v>
      </c>
      <c r="CB21" s="79" t="s">
        <v>209</v>
      </c>
      <c r="CC21" s="80">
        <v>0.3861003861003861</v>
      </c>
      <c r="CD21" s="76">
        <v>4</v>
      </c>
      <c r="CE21" s="77">
        <v>3</v>
      </c>
      <c r="CF21" s="78">
        <v>1</v>
      </c>
      <c r="CG21" s="79">
        <v>300</v>
      </c>
      <c r="CH21" s="80">
        <v>1.9801980198019802</v>
      </c>
      <c r="CI21" s="76">
        <v>1</v>
      </c>
      <c r="CJ21" s="77">
        <v>0</v>
      </c>
      <c r="CK21" s="78">
        <v>1</v>
      </c>
      <c r="CL21" s="79" t="s">
        <v>209</v>
      </c>
      <c r="CM21" s="80">
        <v>0.5747126436781609</v>
      </c>
      <c r="CN21" s="76">
        <v>1</v>
      </c>
      <c r="CO21" s="77">
        <v>0</v>
      </c>
      <c r="CP21" s="78">
        <v>1</v>
      </c>
      <c r="CQ21" s="79" t="s">
        <v>209</v>
      </c>
      <c r="CR21" s="80">
        <v>0.9090909090909091</v>
      </c>
      <c r="CS21" s="76">
        <f>SUM(CT21:CU21)</f>
        <v>0</v>
      </c>
      <c r="CT21" s="77"/>
      <c r="CU21" s="78"/>
      <c r="CV21" s="79" t="str">
        <f t="shared" si="1"/>
        <v>***</v>
      </c>
      <c r="CW21" s="81">
        <f t="shared" si="2"/>
        <v>0</v>
      </c>
    </row>
    <row r="22" spans="1:101" s="29" customFormat="1" ht="13.5">
      <c r="A22" s="39" t="s">
        <v>68</v>
      </c>
      <c r="B22" s="63">
        <f>SUM(B23:B29)</f>
        <v>1306</v>
      </c>
      <c r="C22" s="64">
        <f>SUM(C23:C29)</f>
        <v>649</v>
      </c>
      <c r="D22" s="65">
        <f>SUM(D23:D29)</f>
        <v>657</v>
      </c>
      <c r="E22" s="66">
        <f t="shared" si="0"/>
        <v>98.78234398782344</v>
      </c>
      <c r="F22" s="67">
        <f t="shared" si="3"/>
        <v>4.279441640998755</v>
      </c>
      <c r="G22" s="63">
        <f>SUM(G23:G29)</f>
        <v>130</v>
      </c>
      <c r="H22" s="64">
        <f>SUM(H23:H29)</f>
        <v>62</v>
      </c>
      <c r="I22" s="65">
        <f>SUM(I23:I29)</f>
        <v>68</v>
      </c>
      <c r="J22" s="66">
        <f>IF(ISERROR(H22/I22),"***",H22/I22*100)</f>
        <v>91.17647058823529</v>
      </c>
      <c r="K22" s="67">
        <f>G22/$G$7*100</f>
        <v>5.46448087431694</v>
      </c>
      <c r="L22" s="63">
        <f>SUM(L23:L29)</f>
        <v>58</v>
      </c>
      <c r="M22" s="64">
        <f>SUM(M23:M29)</f>
        <v>28</v>
      </c>
      <c r="N22" s="65">
        <f>SUM(N23:N29)</f>
        <v>30</v>
      </c>
      <c r="O22" s="66">
        <f>IF(ISERROR(M22/N22),"***",M22/N22*100)</f>
        <v>93.33333333333333</v>
      </c>
      <c r="P22" s="67">
        <f>L22/$L$7*100</f>
        <v>4.218181818181818</v>
      </c>
      <c r="Q22" s="63">
        <f>SUM(Q23:Q29)</f>
        <v>19</v>
      </c>
      <c r="R22" s="64">
        <f>SUM(R23:R29)</f>
        <v>11</v>
      </c>
      <c r="S22" s="65">
        <f>SUM(S23:S29)</f>
        <v>8</v>
      </c>
      <c r="T22" s="66">
        <f>IF(ISERROR(R22/S22),"***",R22/S22*100)</f>
        <v>137.5</v>
      </c>
      <c r="U22" s="67">
        <f>Q22/$Q$7*100</f>
        <v>3.0303030303030303</v>
      </c>
      <c r="V22" s="63">
        <f>SUM(V23:V29)</f>
        <v>55</v>
      </c>
      <c r="W22" s="64">
        <f>SUM(W23:W29)</f>
        <v>24</v>
      </c>
      <c r="X22" s="65">
        <f>SUM(X23:X29)</f>
        <v>31</v>
      </c>
      <c r="Y22" s="66">
        <f>IF(ISERROR(W22/X22),"***",W22/X22*100)</f>
        <v>77.41935483870968</v>
      </c>
      <c r="Z22" s="67">
        <f>V22/$V$7*100</f>
        <v>3.620803159973667</v>
      </c>
      <c r="AA22" s="63">
        <f>SUM(AA23:AA29)</f>
        <v>193</v>
      </c>
      <c r="AB22" s="64">
        <f>SUM(AB23:AB29)</f>
        <v>99</v>
      </c>
      <c r="AC22" s="65">
        <f>SUM(AC23:AC29)</f>
        <v>94</v>
      </c>
      <c r="AD22" s="66">
        <f>IF(ISERROR(AB22/AC22),"***",AB22/AC22*100)</f>
        <v>105.31914893617021</v>
      </c>
      <c r="AE22" s="67">
        <f>AA22/$AA$7*100</f>
        <v>3.6216926252580226</v>
      </c>
      <c r="AF22" s="63">
        <f>SUM(AF23:AF29)</f>
        <v>281</v>
      </c>
      <c r="AG22" s="64">
        <f>SUM(AG23:AG29)</f>
        <v>129</v>
      </c>
      <c r="AH22" s="65">
        <f>SUM(AH23:AH29)</f>
        <v>152</v>
      </c>
      <c r="AI22" s="66">
        <f>IF(ISERROR(AG22/AH22),"***",AG22/AH22*100)</f>
        <v>84.86842105263158</v>
      </c>
      <c r="AJ22" s="67">
        <f>AF22/$AF$7*100</f>
        <v>4.661579296615793</v>
      </c>
      <c r="AK22" s="63">
        <f>SUM(AK23:AK29)</f>
        <v>194</v>
      </c>
      <c r="AL22" s="64">
        <f>SUM(AL23:AL29)</f>
        <v>89</v>
      </c>
      <c r="AM22" s="65">
        <f>SUM(AM23:AM29)</f>
        <v>105</v>
      </c>
      <c r="AN22" s="66">
        <f>IF(ISERROR(AL22/AM22),"***",AL22/AM22*100)</f>
        <v>84.76190476190476</v>
      </c>
      <c r="AO22" s="67">
        <f>AK22/$AK$7*100</f>
        <v>4.335195530726256</v>
      </c>
      <c r="AP22" s="63">
        <f>SUM(AP23:AP29)</f>
        <v>89</v>
      </c>
      <c r="AQ22" s="64">
        <f>SUM(AQ23:AQ29)</f>
        <v>54</v>
      </c>
      <c r="AR22" s="65">
        <f>SUM(AR23:AR29)</f>
        <v>35</v>
      </c>
      <c r="AS22" s="66">
        <f>IF(ISERROR(AQ22/AR22),"***",AQ22/AR22*100)</f>
        <v>154.2857142857143</v>
      </c>
      <c r="AT22" s="67">
        <f>AP22/$AP$7*100</f>
        <v>3.9415411868910537</v>
      </c>
      <c r="AU22" s="63">
        <f>SUM(AU23:AU29)</f>
        <v>58</v>
      </c>
      <c r="AV22" s="64">
        <f>SUM(AV23:AV29)</f>
        <v>33</v>
      </c>
      <c r="AW22" s="65">
        <f>SUM(AW23:AW29)</f>
        <v>25</v>
      </c>
      <c r="AX22" s="66">
        <f>IF(ISERROR(AV22/AW22),"***",AV22/AW22*100)</f>
        <v>132</v>
      </c>
      <c r="AY22" s="67">
        <f>AU22/$AU$7*100</f>
        <v>4.02498265093685</v>
      </c>
      <c r="AZ22" s="63">
        <f>SUM(AZ23:AZ29)</f>
        <v>43</v>
      </c>
      <c r="BA22" s="64">
        <f>SUM(BA23:BA29)</f>
        <v>23</v>
      </c>
      <c r="BB22" s="65">
        <f>SUM(BB23:BB29)</f>
        <v>20</v>
      </c>
      <c r="BC22" s="66">
        <f>IF(ISERROR(BA22/BB22),"***",BA22/BB22*100)</f>
        <v>114.99999999999999</v>
      </c>
      <c r="BD22" s="67">
        <f>AZ22/$AZ$7*100</f>
        <v>3.856502242152467</v>
      </c>
      <c r="BE22" s="63">
        <f>SUM(BE23:BE29)</f>
        <v>59</v>
      </c>
      <c r="BF22" s="64">
        <f>SUM(BF23:BF29)</f>
        <v>31</v>
      </c>
      <c r="BG22" s="65">
        <f>SUM(BG23:BG29)</f>
        <v>28</v>
      </c>
      <c r="BH22" s="66">
        <f>IF(ISERROR(BF22/BG22),"***",BF22/BG22*100)</f>
        <v>110.71428571428572</v>
      </c>
      <c r="BI22" s="67">
        <f>BE22/$BE$7*100</f>
        <v>5.094991364421416</v>
      </c>
      <c r="BJ22" s="63">
        <f>SUM(BJ23:BJ29)</f>
        <v>45</v>
      </c>
      <c r="BK22" s="64">
        <f>SUM(BK23:BK29)</f>
        <v>24</v>
      </c>
      <c r="BL22" s="65">
        <f>SUM(BL23:BL29)</f>
        <v>21</v>
      </c>
      <c r="BM22" s="66">
        <f>IF(ISERROR(BK22/BL22),"***",BK22/BL22*100)</f>
        <v>114.28571428571428</v>
      </c>
      <c r="BN22" s="67">
        <f>BJ22/$BJ$7*100</f>
        <v>4.147465437788019</v>
      </c>
      <c r="BO22" s="63">
        <f>SUM(BO23:BO29)</f>
        <v>36</v>
      </c>
      <c r="BP22" s="64">
        <f>SUM(BP23:BP29)</f>
        <v>20</v>
      </c>
      <c r="BQ22" s="65">
        <f>SUM(BQ23:BQ29)</f>
        <v>16</v>
      </c>
      <c r="BR22" s="66">
        <f>IF(ISERROR(BP22/BQ22),"***",BP22/BQ22*100)</f>
        <v>125</v>
      </c>
      <c r="BS22" s="67">
        <f>BO22/$BO$7*100</f>
        <v>6.0606060606060606</v>
      </c>
      <c r="BT22" s="63">
        <f>SUM(BT23:BT29)</f>
        <v>10</v>
      </c>
      <c r="BU22" s="64">
        <f>SUM(BU23:BU29)</f>
        <v>5</v>
      </c>
      <c r="BV22" s="65">
        <f>SUM(BV23:BV29)</f>
        <v>5</v>
      </c>
      <c r="BW22" s="66">
        <f>IF(ISERROR(BU22/BV22),"***",BU22/BV22*100)</f>
        <v>100</v>
      </c>
      <c r="BX22" s="67">
        <f>BT22/$BT$7*100</f>
        <v>3.0211480362537766</v>
      </c>
      <c r="BY22" s="63">
        <f>SUM(BY23:BY29)</f>
        <v>13</v>
      </c>
      <c r="BZ22" s="64">
        <f>SUM(BZ23:BZ29)</f>
        <v>5</v>
      </c>
      <c r="CA22" s="65">
        <f>SUM(CA23:CA29)</f>
        <v>8</v>
      </c>
      <c r="CB22" s="66">
        <f>IF(ISERROR(BZ22/CA22),"***",BZ22/CA22*100)</f>
        <v>62.5</v>
      </c>
      <c r="CC22" s="67">
        <f>BY22/$BY$7*100</f>
        <v>5.019305019305019</v>
      </c>
      <c r="CD22" s="63">
        <f>SUM(CD23:CD29)</f>
        <v>10</v>
      </c>
      <c r="CE22" s="64">
        <f>SUM(CE23:CE29)</f>
        <v>6</v>
      </c>
      <c r="CF22" s="65">
        <f>SUM(CF23:CF29)</f>
        <v>4</v>
      </c>
      <c r="CG22" s="66">
        <f>IF(ISERROR(CE22/CF22),"***",CE22/CF22*100)</f>
        <v>150</v>
      </c>
      <c r="CH22" s="67">
        <f>CD22/$CD$7*100</f>
        <v>4.9504950495049505</v>
      </c>
      <c r="CI22" s="63">
        <f>SUM(CI23:CI29)</f>
        <v>7</v>
      </c>
      <c r="CJ22" s="64">
        <f>SUM(CJ23:CJ29)</f>
        <v>2</v>
      </c>
      <c r="CK22" s="65">
        <f>SUM(CK23:CK29)</f>
        <v>5</v>
      </c>
      <c r="CL22" s="66">
        <f>IF(ISERROR(CJ22/CK22),"***",CJ22/CK22*100)</f>
        <v>40</v>
      </c>
      <c r="CM22" s="67">
        <f>CI22/$CI$7*100</f>
        <v>4.022988505747127</v>
      </c>
      <c r="CN22" s="63">
        <f>SUM(CN23:CN29)</f>
        <v>4</v>
      </c>
      <c r="CO22" s="64">
        <f>SUM(CO23:CO29)</f>
        <v>2</v>
      </c>
      <c r="CP22" s="65">
        <f>SUM(CP23:CP29)</f>
        <v>2</v>
      </c>
      <c r="CQ22" s="66">
        <f>IF(ISERROR(CO22/CP22),"***",CO22/CP22*100)</f>
        <v>100</v>
      </c>
      <c r="CR22" s="67">
        <f>CN22/$CN$7*100</f>
        <v>3.6363636363636362</v>
      </c>
      <c r="CS22" s="63">
        <f>SUM(CS23:CS29)</f>
        <v>2</v>
      </c>
      <c r="CT22" s="64">
        <f>SUM(CT23:CT29)</f>
        <v>2</v>
      </c>
      <c r="CU22" s="65">
        <f>SUM(CU23:CU29)</f>
        <v>0</v>
      </c>
      <c r="CV22" s="66" t="str">
        <f t="shared" si="1"/>
        <v>***</v>
      </c>
      <c r="CW22" s="68">
        <f t="shared" si="2"/>
        <v>3.389830508474576</v>
      </c>
    </row>
    <row r="23" spans="1:101" ht="13.5">
      <c r="A23" s="40" t="s">
        <v>69</v>
      </c>
      <c r="B23" s="84">
        <f aca="true" t="shared" si="6" ref="B23:B29">SUM(C23:D23)</f>
        <v>510</v>
      </c>
      <c r="C23" s="85">
        <f aca="true" t="shared" si="7" ref="C23:D29">H23+M23+R23+W23+AB23+AG23+AL23+AQ23+AV23+BA23+BF23+BK23+BP23+BU23+BZ23+CE23+CJ23+CO23+CT23</f>
        <v>263</v>
      </c>
      <c r="D23" s="86">
        <f t="shared" si="7"/>
        <v>247</v>
      </c>
      <c r="E23" s="87">
        <f t="shared" si="0"/>
        <v>106.47773279352226</v>
      </c>
      <c r="F23" s="88">
        <f t="shared" si="3"/>
        <v>1.6711448980929287</v>
      </c>
      <c r="G23" s="84">
        <v>41</v>
      </c>
      <c r="H23" s="85">
        <v>19</v>
      </c>
      <c r="I23" s="86">
        <v>22</v>
      </c>
      <c r="J23" s="87">
        <v>86.36363636363636</v>
      </c>
      <c r="K23" s="88">
        <v>1.7234131988230348</v>
      </c>
      <c r="L23" s="84">
        <v>25</v>
      </c>
      <c r="M23" s="85">
        <v>12</v>
      </c>
      <c r="N23" s="86">
        <v>13</v>
      </c>
      <c r="O23" s="87">
        <v>92.3076923076923</v>
      </c>
      <c r="P23" s="88">
        <v>1.8181818181818181</v>
      </c>
      <c r="Q23" s="84">
        <v>5</v>
      </c>
      <c r="R23" s="85">
        <v>2</v>
      </c>
      <c r="S23" s="86">
        <v>3</v>
      </c>
      <c r="T23" s="87">
        <v>66.66666666666666</v>
      </c>
      <c r="U23" s="88">
        <v>0.7974481658692184</v>
      </c>
      <c r="V23" s="84">
        <v>27</v>
      </c>
      <c r="W23" s="85">
        <v>14</v>
      </c>
      <c r="X23" s="86">
        <v>13</v>
      </c>
      <c r="Y23" s="87">
        <v>107.6923076923077</v>
      </c>
      <c r="Z23" s="88">
        <v>1.7774851876234363</v>
      </c>
      <c r="AA23" s="84">
        <v>69</v>
      </c>
      <c r="AB23" s="85">
        <v>36</v>
      </c>
      <c r="AC23" s="86">
        <v>33</v>
      </c>
      <c r="AD23" s="87">
        <v>109.09090909090908</v>
      </c>
      <c r="AE23" s="88">
        <v>1.2948020266466505</v>
      </c>
      <c r="AF23" s="84">
        <v>114</v>
      </c>
      <c r="AG23" s="85">
        <v>55</v>
      </c>
      <c r="AH23" s="86">
        <v>59</v>
      </c>
      <c r="AI23" s="87">
        <v>93.22033898305084</v>
      </c>
      <c r="AJ23" s="88">
        <v>1.891174518911745</v>
      </c>
      <c r="AK23" s="84">
        <v>79</v>
      </c>
      <c r="AL23" s="85">
        <v>43</v>
      </c>
      <c r="AM23" s="86">
        <v>36</v>
      </c>
      <c r="AN23" s="87">
        <v>119.44444444444444</v>
      </c>
      <c r="AO23" s="88">
        <v>1.76536312849162</v>
      </c>
      <c r="AP23" s="84">
        <v>46</v>
      </c>
      <c r="AQ23" s="85">
        <v>28</v>
      </c>
      <c r="AR23" s="86">
        <v>18</v>
      </c>
      <c r="AS23" s="87">
        <v>155.55555555555557</v>
      </c>
      <c r="AT23" s="88">
        <v>2.0372010628875112</v>
      </c>
      <c r="AU23" s="84">
        <v>16</v>
      </c>
      <c r="AV23" s="85">
        <v>8</v>
      </c>
      <c r="AW23" s="86">
        <v>8</v>
      </c>
      <c r="AX23" s="87">
        <v>100</v>
      </c>
      <c r="AY23" s="88">
        <v>1.1103400416377516</v>
      </c>
      <c r="AZ23" s="84">
        <v>17</v>
      </c>
      <c r="BA23" s="85">
        <v>7</v>
      </c>
      <c r="BB23" s="86">
        <v>10</v>
      </c>
      <c r="BC23" s="87">
        <v>70</v>
      </c>
      <c r="BD23" s="88">
        <v>1.5246636771300448</v>
      </c>
      <c r="BE23" s="84">
        <v>27</v>
      </c>
      <c r="BF23" s="85">
        <v>15</v>
      </c>
      <c r="BG23" s="86">
        <v>12</v>
      </c>
      <c r="BH23" s="87">
        <v>125</v>
      </c>
      <c r="BI23" s="88">
        <v>2.33160621761658</v>
      </c>
      <c r="BJ23" s="84">
        <v>19</v>
      </c>
      <c r="BK23" s="85">
        <v>11</v>
      </c>
      <c r="BL23" s="86">
        <v>8</v>
      </c>
      <c r="BM23" s="87">
        <v>137.5</v>
      </c>
      <c r="BN23" s="88">
        <v>1.7511520737327189</v>
      </c>
      <c r="BO23" s="84">
        <v>13</v>
      </c>
      <c r="BP23" s="85">
        <v>8</v>
      </c>
      <c r="BQ23" s="86">
        <v>5</v>
      </c>
      <c r="BR23" s="87">
        <v>160</v>
      </c>
      <c r="BS23" s="88">
        <v>2.1885521885521886</v>
      </c>
      <c r="BT23" s="84"/>
      <c r="BU23" s="85"/>
      <c r="BV23" s="86"/>
      <c r="BW23" s="87" t="s">
        <v>210</v>
      </c>
      <c r="BX23" s="88">
        <v>0</v>
      </c>
      <c r="BY23" s="84">
        <v>5</v>
      </c>
      <c r="BZ23" s="85">
        <v>2</v>
      </c>
      <c r="CA23" s="86">
        <v>3</v>
      </c>
      <c r="CB23" s="87">
        <v>66.66666666666666</v>
      </c>
      <c r="CC23" s="88">
        <v>1.9305019305019304</v>
      </c>
      <c r="CD23" s="84">
        <v>4</v>
      </c>
      <c r="CE23" s="85">
        <v>2</v>
      </c>
      <c r="CF23" s="86">
        <v>2</v>
      </c>
      <c r="CG23" s="87">
        <v>100</v>
      </c>
      <c r="CH23" s="88">
        <v>1.9801980198019802</v>
      </c>
      <c r="CI23" s="84">
        <v>2</v>
      </c>
      <c r="CJ23" s="85">
        <v>0</v>
      </c>
      <c r="CK23" s="86">
        <v>2</v>
      </c>
      <c r="CL23" s="87" t="s">
        <v>209</v>
      </c>
      <c r="CM23" s="88">
        <v>1.1494252873563218</v>
      </c>
      <c r="CN23" s="84">
        <v>1</v>
      </c>
      <c r="CO23" s="85">
        <v>1</v>
      </c>
      <c r="CP23" s="86">
        <v>0</v>
      </c>
      <c r="CQ23" s="87" t="s">
        <v>210</v>
      </c>
      <c r="CR23" s="88">
        <v>0.9090909090909091</v>
      </c>
      <c r="CS23" s="84">
        <f aca="true" t="shared" si="8" ref="CS23:CS29">SUM(CT23:CU23)</f>
        <v>0</v>
      </c>
      <c r="CT23" s="85"/>
      <c r="CU23" s="86"/>
      <c r="CV23" s="87" t="str">
        <f t="shared" si="1"/>
        <v>***</v>
      </c>
      <c r="CW23" s="89">
        <f t="shared" si="2"/>
        <v>0</v>
      </c>
    </row>
    <row r="24" spans="1:101" ht="13.5">
      <c r="A24" s="40" t="s">
        <v>70</v>
      </c>
      <c r="B24" s="69">
        <f t="shared" si="6"/>
        <v>504</v>
      </c>
      <c r="C24" s="70">
        <f t="shared" si="7"/>
        <v>233</v>
      </c>
      <c r="D24" s="71">
        <f t="shared" si="7"/>
        <v>271</v>
      </c>
      <c r="E24" s="72">
        <f t="shared" si="0"/>
        <v>85.97785977859779</v>
      </c>
      <c r="F24" s="73">
        <f t="shared" si="3"/>
        <v>1.6514843698800705</v>
      </c>
      <c r="G24" s="69">
        <v>52</v>
      </c>
      <c r="H24" s="70">
        <v>24</v>
      </c>
      <c r="I24" s="71">
        <v>28</v>
      </c>
      <c r="J24" s="72">
        <v>85.71428571428571</v>
      </c>
      <c r="K24" s="73">
        <v>2.185792349726776</v>
      </c>
      <c r="L24" s="69">
        <v>25</v>
      </c>
      <c r="M24" s="70">
        <v>13</v>
      </c>
      <c r="N24" s="71">
        <v>12</v>
      </c>
      <c r="O24" s="72">
        <v>108.33333333333333</v>
      </c>
      <c r="P24" s="73">
        <v>1.8181818181818181</v>
      </c>
      <c r="Q24" s="69">
        <v>9</v>
      </c>
      <c r="R24" s="70">
        <v>5</v>
      </c>
      <c r="S24" s="71">
        <v>4</v>
      </c>
      <c r="T24" s="72">
        <v>125</v>
      </c>
      <c r="U24" s="73">
        <v>1.4354066985645932</v>
      </c>
      <c r="V24" s="69">
        <v>17</v>
      </c>
      <c r="W24" s="70">
        <v>7</v>
      </c>
      <c r="X24" s="71">
        <v>10</v>
      </c>
      <c r="Y24" s="72">
        <v>70</v>
      </c>
      <c r="Z24" s="73">
        <v>1.119157340355497</v>
      </c>
      <c r="AA24" s="69">
        <v>85</v>
      </c>
      <c r="AB24" s="70">
        <v>40</v>
      </c>
      <c r="AC24" s="71">
        <v>45</v>
      </c>
      <c r="AD24" s="72">
        <v>88.88888888888889</v>
      </c>
      <c r="AE24" s="73">
        <v>1.5950459748545693</v>
      </c>
      <c r="AF24" s="69">
        <v>102</v>
      </c>
      <c r="AG24" s="70">
        <v>47</v>
      </c>
      <c r="AH24" s="71">
        <v>55</v>
      </c>
      <c r="AI24" s="72">
        <v>85.45454545454545</v>
      </c>
      <c r="AJ24" s="73">
        <v>1.6921035169210352</v>
      </c>
      <c r="AK24" s="69">
        <v>79</v>
      </c>
      <c r="AL24" s="70">
        <v>30</v>
      </c>
      <c r="AM24" s="71">
        <v>49</v>
      </c>
      <c r="AN24" s="72">
        <v>61.224489795918366</v>
      </c>
      <c r="AO24" s="73">
        <v>1.76536312849162</v>
      </c>
      <c r="AP24" s="69">
        <v>31</v>
      </c>
      <c r="AQ24" s="70">
        <v>16</v>
      </c>
      <c r="AR24" s="71">
        <v>15</v>
      </c>
      <c r="AS24" s="72">
        <v>106.66666666666667</v>
      </c>
      <c r="AT24" s="73">
        <v>1.3728963684676705</v>
      </c>
      <c r="AU24" s="69">
        <v>19</v>
      </c>
      <c r="AV24" s="70">
        <v>10</v>
      </c>
      <c r="AW24" s="71">
        <v>9</v>
      </c>
      <c r="AX24" s="72">
        <v>111.11111111111111</v>
      </c>
      <c r="AY24" s="73">
        <v>1.31852879944483</v>
      </c>
      <c r="AZ24" s="69">
        <v>16</v>
      </c>
      <c r="BA24" s="70">
        <v>9</v>
      </c>
      <c r="BB24" s="71">
        <v>7</v>
      </c>
      <c r="BC24" s="72">
        <v>128.57142857142858</v>
      </c>
      <c r="BD24" s="73">
        <v>1.4349775784753362</v>
      </c>
      <c r="BE24" s="69">
        <v>13</v>
      </c>
      <c r="BF24" s="70">
        <v>7</v>
      </c>
      <c r="BG24" s="71">
        <v>6</v>
      </c>
      <c r="BH24" s="72">
        <v>116.66666666666667</v>
      </c>
      <c r="BI24" s="73">
        <v>1.1226252158894647</v>
      </c>
      <c r="BJ24" s="69">
        <v>21</v>
      </c>
      <c r="BK24" s="70">
        <v>10</v>
      </c>
      <c r="BL24" s="71">
        <v>11</v>
      </c>
      <c r="BM24" s="72">
        <v>90.9090909090909</v>
      </c>
      <c r="BN24" s="73">
        <v>1.935483870967742</v>
      </c>
      <c r="BO24" s="69">
        <v>8</v>
      </c>
      <c r="BP24" s="70">
        <v>3</v>
      </c>
      <c r="BQ24" s="71">
        <v>5</v>
      </c>
      <c r="BR24" s="72">
        <v>60</v>
      </c>
      <c r="BS24" s="73">
        <v>1.3468013468013467</v>
      </c>
      <c r="BT24" s="69">
        <v>8</v>
      </c>
      <c r="BU24" s="70">
        <v>3</v>
      </c>
      <c r="BV24" s="71">
        <v>5</v>
      </c>
      <c r="BW24" s="72">
        <v>60</v>
      </c>
      <c r="BX24" s="73">
        <v>2.416918429003021</v>
      </c>
      <c r="BY24" s="69">
        <v>6</v>
      </c>
      <c r="BZ24" s="70">
        <v>2</v>
      </c>
      <c r="CA24" s="71">
        <v>4</v>
      </c>
      <c r="CB24" s="72">
        <v>50</v>
      </c>
      <c r="CC24" s="73">
        <v>2.3166023166023164</v>
      </c>
      <c r="CD24" s="69">
        <v>4</v>
      </c>
      <c r="CE24" s="70">
        <v>3</v>
      </c>
      <c r="CF24" s="71">
        <v>1</v>
      </c>
      <c r="CG24" s="72">
        <v>300</v>
      </c>
      <c r="CH24" s="73">
        <v>1.9801980198019802</v>
      </c>
      <c r="CI24" s="69">
        <v>5</v>
      </c>
      <c r="CJ24" s="70">
        <v>2</v>
      </c>
      <c r="CK24" s="71">
        <v>3</v>
      </c>
      <c r="CL24" s="72">
        <v>66.66666666666666</v>
      </c>
      <c r="CM24" s="73">
        <v>2.8735632183908044</v>
      </c>
      <c r="CN24" s="69">
        <v>3</v>
      </c>
      <c r="CO24" s="70">
        <v>1</v>
      </c>
      <c r="CP24" s="71">
        <v>2</v>
      </c>
      <c r="CQ24" s="72">
        <v>50</v>
      </c>
      <c r="CR24" s="73">
        <v>2.727272727272727</v>
      </c>
      <c r="CS24" s="69">
        <f t="shared" si="8"/>
        <v>1</v>
      </c>
      <c r="CT24" s="70">
        <v>1</v>
      </c>
      <c r="CU24" s="71"/>
      <c r="CV24" s="72" t="str">
        <f t="shared" si="1"/>
        <v>***</v>
      </c>
      <c r="CW24" s="74">
        <f t="shared" si="2"/>
        <v>1.694915254237288</v>
      </c>
    </row>
    <row r="25" spans="1:101" ht="13.5">
      <c r="A25" s="40" t="s">
        <v>71</v>
      </c>
      <c r="B25" s="69">
        <f t="shared" si="6"/>
        <v>85</v>
      </c>
      <c r="C25" s="70">
        <f t="shared" si="7"/>
        <v>44</v>
      </c>
      <c r="D25" s="71">
        <f t="shared" si="7"/>
        <v>41</v>
      </c>
      <c r="E25" s="72">
        <f t="shared" si="0"/>
        <v>107.31707317073172</v>
      </c>
      <c r="F25" s="73">
        <f t="shared" si="3"/>
        <v>0.2785241496821548</v>
      </c>
      <c r="G25" s="69">
        <v>10</v>
      </c>
      <c r="H25" s="70">
        <v>5</v>
      </c>
      <c r="I25" s="71">
        <v>5</v>
      </c>
      <c r="J25" s="72">
        <v>100</v>
      </c>
      <c r="K25" s="73">
        <v>0.4203446826397646</v>
      </c>
      <c r="L25" s="69"/>
      <c r="M25" s="70"/>
      <c r="N25" s="71"/>
      <c r="O25" s="72" t="s">
        <v>210</v>
      </c>
      <c r="P25" s="73">
        <v>0</v>
      </c>
      <c r="Q25" s="69"/>
      <c r="R25" s="70"/>
      <c r="S25" s="71"/>
      <c r="T25" s="72" t="s">
        <v>210</v>
      </c>
      <c r="U25" s="73">
        <v>0</v>
      </c>
      <c r="V25" s="69">
        <v>4</v>
      </c>
      <c r="W25" s="70">
        <v>2</v>
      </c>
      <c r="X25" s="71">
        <v>2</v>
      </c>
      <c r="Y25" s="72">
        <v>100</v>
      </c>
      <c r="Z25" s="73">
        <v>0.26333113890717574</v>
      </c>
      <c r="AA25" s="69">
        <v>15</v>
      </c>
      <c r="AB25" s="70">
        <v>7</v>
      </c>
      <c r="AC25" s="71">
        <v>8</v>
      </c>
      <c r="AD25" s="72">
        <v>87.5</v>
      </c>
      <c r="AE25" s="73">
        <v>0.281478701444924</v>
      </c>
      <c r="AF25" s="69">
        <v>22</v>
      </c>
      <c r="AG25" s="70">
        <v>10</v>
      </c>
      <c r="AH25" s="71">
        <v>12</v>
      </c>
      <c r="AI25" s="72">
        <v>83.33333333333334</v>
      </c>
      <c r="AJ25" s="73">
        <v>0.36496350364963503</v>
      </c>
      <c r="AK25" s="69">
        <v>7</v>
      </c>
      <c r="AL25" s="70">
        <v>4</v>
      </c>
      <c r="AM25" s="71">
        <v>3</v>
      </c>
      <c r="AN25" s="72">
        <v>133.33333333333331</v>
      </c>
      <c r="AO25" s="73">
        <v>0.1564245810055866</v>
      </c>
      <c r="AP25" s="69">
        <v>2</v>
      </c>
      <c r="AQ25" s="70">
        <v>2</v>
      </c>
      <c r="AR25" s="71">
        <v>0</v>
      </c>
      <c r="AS25" s="72" t="s">
        <v>210</v>
      </c>
      <c r="AT25" s="73">
        <v>0.08857395925597875</v>
      </c>
      <c r="AU25" s="69">
        <v>4</v>
      </c>
      <c r="AV25" s="70">
        <v>3</v>
      </c>
      <c r="AW25" s="71">
        <v>1</v>
      </c>
      <c r="AX25" s="72">
        <v>300</v>
      </c>
      <c r="AY25" s="73">
        <v>0.2775850104094379</v>
      </c>
      <c r="AZ25" s="69">
        <v>3</v>
      </c>
      <c r="BA25" s="70">
        <v>3</v>
      </c>
      <c r="BB25" s="71">
        <v>0</v>
      </c>
      <c r="BC25" s="72" t="s">
        <v>210</v>
      </c>
      <c r="BD25" s="73">
        <v>0.26905829596412556</v>
      </c>
      <c r="BE25" s="69">
        <v>5</v>
      </c>
      <c r="BF25" s="70">
        <v>1</v>
      </c>
      <c r="BG25" s="71">
        <v>4</v>
      </c>
      <c r="BH25" s="72">
        <v>25</v>
      </c>
      <c r="BI25" s="73">
        <v>0.4317789291882556</v>
      </c>
      <c r="BJ25" s="69">
        <v>2</v>
      </c>
      <c r="BK25" s="70">
        <v>1</v>
      </c>
      <c r="BL25" s="71">
        <v>1</v>
      </c>
      <c r="BM25" s="72">
        <v>100</v>
      </c>
      <c r="BN25" s="73">
        <v>0.18433179723502305</v>
      </c>
      <c r="BO25" s="69">
        <v>8</v>
      </c>
      <c r="BP25" s="70">
        <v>4</v>
      </c>
      <c r="BQ25" s="71">
        <v>4</v>
      </c>
      <c r="BR25" s="72">
        <v>100</v>
      </c>
      <c r="BS25" s="73">
        <v>1.3468013468013467</v>
      </c>
      <c r="BT25" s="69">
        <v>1</v>
      </c>
      <c r="BU25" s="70">
        <v>1</v>
      </c>
      <c r="BV25" s="71">
        <v>0</v>
      </c>
      <c r="BW25" s="72" t="s">
        <v>210</v>
      </c>
      <c r="BX25" s="73">
        <v>0.3021148036253776</v>
      </c>
      <c r="BY25" s="69"/>
      <c r="BZ25" s="70"/>
      <c r="CA25" s="71"/>
      <c r="CB25" s="72" t="s">
        <v>210</v>
      </c>
      <c r="CC25" s="73">
        <v>0</v>
      </c>
      <c r="CD25" s="69">
        <v>1</v>
      </c>
      <c r="CE25" s="70">
        <v>0</v>
      </c>
      <c r="CF25" s="71">
        <v>1</v>
      </c>
      <c r="CG25" s="72" t="s">
        <v>209</v>
      </c>
      <c r="CH25" s="73">
        <v>0.49504950495049505</v>
      </c>
      <c r="CI25" s="69"/>
      <c r="CJ25" s="70"/>
      <c r="CK25" s="71"/>
      <c r="CL25" s="72" t="s">
        <v>210</v>
      </c>
      <c r="CM25" s="73">
        <v>0</v>
      </c>
      <c r="CN25" s="69"/>
      <c r="CO25" s="70"/>
      <c r="CP25" s="71"/>
      <c r="CQ25" s="72" t="s">
        <v>210</v>
      </c>
      <c r="CR25" s="73">
        <v>0</v>
      </c>
      <c r="CS25" s="69">
        <f t="shared" si="8"/>
        <v>1</v>
      </c>
      <c r="CT25" s="70">
        <v>1</v>
      </c>
      <c r="CU25" s="71"/>
      <c r="CV25" s="72" t="str">
        <f t="shared" si="1"/>
        <v>***</v>
      </c>
      <c r="CW25" s="74">
        <f t="shared" si="2"/>
        <v>1.694915254237288</v>
      </c>
    </row>
    <row r="26" spans="1:101" ht="13.5">
      <c r="A26" s="40" t="s">
        <v>72</v>
      </c>
      <c r="B26" s="69">
        <f t="shared" si="6"/>
        <v>77</v>
      </c>
      <c r="C26" s="70">
        <f t="shared" si="7"/>
        <v>34</v>
      </c>
      <c r="D26" s="71">
        <f t="shared" si="7"/>
        <v>43</v>
      </c>
      <c r="E26" s="72">
        <f t="shared" si="0"/>
        <v>79.06976744186046</v>
      </c>
      <c r="F26" s="73">
        <f t="shared" si="3"/>
        <v>0.2523101120650108</v>
      </c>
      <c r="G26" s="69">
        <v>14</v>
      </c>
      <c r="H26" s="70">
        <v>6</v>
      </c>
      <c r="I26" s="71">
        <v>8</v>
      </c>
      <c r="J26" s="72">
        <v>75</v>
      </c>
      <c r="K26" s="73">
        <v>0.5884825556956704</v>
      </c>
      <c r="L26" s="69">
        <v>2</v>
      </c>
      <c r="M26" s="70">
        <v>0</v>
      </c>
      <c r="N26" s="71">
        <v>2</v>
      </c>
      <c r="O26" s="72" t="s">
        <v>210</v>
      </c>
      <c r="P26" s="73">
        <v>0.14545454545454545</v>
      </c>
      <c r="Q26" s="69"/>
      <c r="R26" s="70"/>
      <c r="S26" s="71"/>
      <c r="T26" s="72" t="s">
        <v>210</v>
      </c>
      <c r="U26" s="73">
        <v>0</v>
      </c>
      <c r="V26" s="69">
        <v>2</v>
      </c>
      <c r="W26" s="70">
        <v>0</v>
      </c>
      <c r="X26" s="71">
        <v>2</v>
      </c>
      <c r="Y26" s="72" t="s">
        <v>209</v>
      </c>
      <c r="Z26" s="73">
        <v>0.13166556945358787</v>
      </c>
      <c r="AA26" s="69">
        <v>9</v>
      </c>
      <c r="AB26" s="70">
        <v>4</v>
      </c>
      <c r="AC26" s="71">
        <v>5</v>
      </c>
      <c r="AD26" s="72">
        <v>80</v>
      </c>
      <c r="AE26" s="73">
        <v>0.1688872208669544</v>
      </c>
      <c r="AF26" s="69">
        <v>18</v>
      </c>
      <c r="AG26" s="70">
        <v>5</v>
      </c>
      <c r="AH26" s="71">
        <v>13</v>
      </c>
      <c r="AI26" s="72">
        <v>38.46153846153847</v>
      </c>
      <c r="AJ26" s="73">
        <v>0.29860650298606506</v>
      </c>
      <c r="AK26" s="69">
        <v>9</v>
      </c>
      <c r="AL26" s="70">
        <v>4</v>
      </c>
      <c r="AM26" s="71">
        <v>5</v>
      </c>
      <c r="AN26" s="72">
        <v>80</v>
      </c>
      <c r="AO26" s="73">
        <v>0.2011173184357542</v>
      </c>
      <c r="AP26" s="69">
        <v>5</v>
      </c>
      <c r="AQ26" s="70">
        <v>4</v>
      </c>
      <c r="AR26" s="71">
        <v>1</v>
      </c>
      <c r="AS26" s="72">
        <v>400</v>
      </c>
      <c r="AT26" s="73">
        <v>0.22143489813994688</v>
      </c>
      <c r="AU26" s="69">
        <v>9</v>
      </c>
      <c r="AV26" s="70">
        <v>5</v>
      </c>
      <c r="AW26" s="71">
        <v>4</v>
      </c>
      <c r="AX26" s="72">
        <v>125</v>
      </c>
      <c r="AY26" s="73">
        <v>0.6245662734212353</v>
      </c>
      <c r="AZ26" s="69">
        <v>2</v>
      </c>
      <c r="BA26" s="70">
        <v>0</v>
      </c>
      <c r="BB26" s="71">
        <v>2</v>
      </c>
      <c r="BC26" s="72" t="s">
        <v>209</v>
      </c>
      <c r="BD26" s="73">
        <v>0.17937219730941703</v>
      </c>
      <c r="BE26" s="69">
        <v>3</v>
      </c>
      <c r="BF26" s="70">
        <v>2</v>
      </c>
      <c r="BG26" s="71">
        <v>1</v>
      </c>
      <c r="BH26" s="72">
        <v>200</v>
      </c>
      <c r="BI26" s="73">
        <v>0.2590673575129534</v>
      </c>
      <c r="BJ26" s="69">
        <v>1</v>
      </c>
      <c r="BK26" s="70">
        <v>1</v>
      </c>
      <c r="BL26" s="71">
        <v>0</v>
      </c>
      <c r="BM26" s="72" t="s">
        <v>210</v>
      </c>
      <c r="BN26" s="73">
        <v>0.09216589861751152</v>
      </c>
      <c r="BO26" s="69">
        <v>2</v>
      </c>
      <c r="BP26" s="70">
        <v>2</v>
      </c>
      <c r="BQ26" s="71">
        <v>0</v>
      </c>
      <c r="BR26" s="72" t="s">
        <v>210</v>
      </c>
      <c r="BS26" s="73">
        <v>0.33670033670033667</v>
      </c>
      <c r="BT26" s="69"/>
      <c r="BU26" s="70"/>
      <c r="BV26" s="71"/>
      <c r="BW26" s="72" t="s">
        <v>210</v>
      </c>
      <c r="BX26" s="73">
        <v>0</v>
      </c>
      <c r="BY26" s="69">
        <v>1</v>
      </c>
      <c r="BZ26" s="70">
        <v>1</v>
      </c>
      <c r="CA26" s="71">
        <v>0</v>
      </c>
      <c r="CB26" s="72" t="s">
        <v>210</v>
      </c>
      <c r="CC26" s="73">
        <v>0.3861003861003861</v>
      </c>
      <c r="CD26" s="69"/>
      <c r="CE26" s="70"/>
      <c r="CF26" s="71"/>
      <c r="CG26" s="72" t="s">
        <v>210</v>
      </c>
      <c r="CH26" s="73">
        <v>0</v>
      </c>
      <c r="CI26" s="69"/>
      <c r="CJ26" s="70"/>
      <c r="CK26" s="71"/>
      <c r="CL26" s="72" t="s">
        <v>210</v>
      </c>
      <c r="CM26" s="73">
        <v>0</v>
      </c>
      <c r="CN26" s="69"/>
      <c r="CO26" s="70"/>
      <c r="CP26" s="71"/>
      <c r="CQ26" s="72" t="s">
        <v>210</v>
      </c>
      <c r="CR26" s="73">
        <v>0</v>
      </c>
      <c r="CS26" s="69">
        <f t="shared" si="8"/>
        <v>0</v>
      </c>
      <c r="CT26" s="70"/>
      <c r="CU26" s="71"/>
      <c r="CV26" s="72" t="str">
        <f t="shared" si="1"/>
        <v>***</v>
      </c>
      <c r="CW26" s="74">
        <f t="shared" si="2"/>
        <v>0</v>
      </c>
    </row>
    <row r="27" spans="1:101" ht="13.5">
      <c r="A27" s="40" t="s">
        <v>73</v>
      </c>
      <c r="B27" s="69">
        <f t="shared" si="6"/>
        <v>57</v>
      </c>
      <c r="C27" s="70">
        <f t="shared" si="7"/>
        <v>39</v>
      </c>
      <c r="D27" s="71">
        <f t="shared" si="7"/>
        <v>18</v>
      </c>
      <c r="E27" s="72">
        <f t="shared" si="0"/>
        <v>216.66666666666666</v>
      </c>
      <c r="F27" s="73">
        <f t="shared" si="3"/>
        <v>0.18677501802215085</v>
      </c>
      <c r="G27" s="69">
        <v>8</v>
      </c>
      <c r="H27" s="70">
        <v>7</v>
      </c>
      <c r="I27" s="71">
        <v>1</v>
      </c>
      <c r="J27" s="72">
        <v>700</v>
      </c>
      <c r="K27" s="73">
        <v>0.33627574611181166</v>
      </c>
      <c r="L27" s="69">
        <v>1</v>
      </c>
      <c r="M27" s="70">
        <v>1</v>
      </c>
      <c r="N27" s="71">
        <v>0</v>
      </c>
      <c r="O27" s="72" t="s">
        <v>210</v>
      </c>
      <c r="P27" s="73">
        <v>0.07272727272727272</v>
      </c>
      <c r="Q27" s="69"/>
      <c r="R27" s="70"/>
      <c r="S27" s="71"/>
      <c r="T27" s="72" t="s">
        <v>210</v>
      </c>
      <c r="U27" s="73">
        <v>0</v>
      </c>
      <c r="V27" s="69">
        <v>2</v>
      </c>
      <c r="W27" s="70">
        <v>0</v>
      </c>
      <c r="X27" s="71">
        <v>2</v>
      </c>
      <c r="Y27" s="72" t="s">
        <v>209</v>
      </c>
      <c r="Z27" s="73">
        <v>0.13166556945358787</v>
      </c>
      <c r="AA27" s="69">
        <v>7</v>
      </c>
      <c r="AB27" s="70">
        <v>6</v>
      </c>
      <c r="AC27" s="71">
        <v>1</v>
      </c>
      <c r="AD27" s="72">
        <v>600</v>
      </c>
      <c r="AE27" s="73">
        <v>0.1313567273409645</v>
      </c>
      <c r="AF27" s="69">
        <v>13</v>
      </c>
      <c r="AG27" s="70">
        <v>6</v>
      </c>
      <c r="AH27" s="71">
        <v>7</v>
      </c>
      <c r="AI27" s="72">
        <v>85.71428571428571</v>
      </c>
      <c r="AJ27" s="73">
        <v>0.21566025215660253</v>
      </c>
      <c r="AK27" s="69">
        <v>6</v>
      </c>
      <c r="AL27" s="70">
        <v>4</v>
      </c>
      <c r="AM27" s="71">
        <v>2</v>
      </c>
      <c r="AN27" s="72">
        <v>200</v>
      </c>
      <c r="AO27" s="73">
        <v>0.1340782122905028</v>
      </c>
      <c r="AP27" s="69">
        <v>2</v>
      </c>
      <c r="AQ27" s="70">
        <v>2</v>
      </c>
      <c r="AR27" s="71">
        <v>0</v>
      </c>
      <c r="AS27" s="72" t="s">
        <v>210</v>
      </c>
      <c r="AT27" s="73">
        <v>0.08857395925597875</v>
      </c>
      <c r="AU27" s="69">
        <v>5</v>
      </c>
      <c r="AV27" s="70">
        <v>3</v>
      </c>
      <c r="AW27" s="71">
        <v>2</v>
      </c>
      <c r="AX27" s="72">
        <v>150</v>
      </c>
      <c r="AY27" s="73">
        <v>0.3469812630117973</v>
      </c>
      <c r="AZ27" s="69">
        <v>2</v>
      </c>
      <c r="BA27" s="70">
        <v>2</v>
      </c>
      <c r="BB27" s="71">
        <v>0</v>
      </c>
      <c r="BC27" s="72" t="s">
        <v>210</v>
      </c>
      <c r="BD27" s="73">
        <v>0.17937219730941703</v>
      </c>
      <c r="BE27" s="69">
        <v>4</v>
      </c>
      <c r="BF27" s="70">
        <v>3</v>
      </c>
      <c r="BG27" s="71">
        <v>1</v>
      </c>
      <c r="BH27" s="72">
        <v>300</v>
      </c>
      <c r="BI27" s="73">
        <v>0.3454231433506045</v>
      </c>
      <c r="BJ27" s="69">
        <v>2</v>
      </c>
      <c r="BK27" s="70">
        <v>1</v>
      </c>
      <c r="BL27" s="71">
        <v>1</v>
      </c>
      <c r="BM27" s="72">
        <v>100</v>
      </c>
      <c r="BN27" s="73">
        <v>0.18433179723502305</v>
      </c>
      <c r="BO27" s="69">
        <v>3</v>
      </c>
      <c r="BP27" s="70">
        <v>2</v>
      </c>
      <c r="BQ27" s="71">
        <v>1</v>
      </c>
      <c r="BR27" s="72">
        <v>200</v>
      </c>
      <c r="BS27" s="73">
        <v>0.5050505050505051</v>
      </c>
      <c r="BT27" s="69">
        <v>1</v>
      </c>
      <c r="BU27" s="70">
        <v>1</v>
      </c>
      <c r="BV27" s="71">
        <v>0</v>
      </c>
      <c r="BW27" s="72" t="s">
        <v>210</v>
      </c>
      <c r="BX27" s="73">
        <v>0.3021148036253776</v>
      </c>
      <c r="BY27" s="69"/>
      <c r="BZ27" s="70"/>
      <c r="CA27" s="71"/>
      <c r="CB27" s="72" t="s">
        <v>210</v>
      </c>
      <c r="CC27" s="73">
        <v>0</v>
      </c>
      <c r="CD27" s="69">
        <v>1</v>
      </c>
      <c r="CE27" s="70">
        <v>1</v>
      </c>
      <c r="CF27" s="71">
        <v>0</v>
      </c>
      <c r="CG27" s="72" t="s">
        <v>210</v>
      </c>
      <c r="CH27" s="73">
        <v>0.49504950495049505</v>
      </c>
      <c r="CI27" s="69"/>
      <c r="CJ27" s="70"/>
      <c r="CK27" s="71"/>
      <c r="CL27" s="72" t="s">
        <v>210</v>
      </c>
      <c r="CM27" s="73">
        <v>0</v>
      </c>
      <c r="CN27" s="69"/>
      <c r="CO27" s="70"/>
      <c r="CP27" s="71"/>
      <c r="CQ27" s="72" t="s">
        <v>210</v>
      </c>
      <c r="CR27" s="73">
        <v>0</v>
      </c>
      <c r="CS27" s="69">
        <f t="shared" si="8"/>
        <v>0</v>
      </c>
      <c r="CT27" s="70"/>
      <c r="CU27" s="71"/>
      <c r="CV27" s="72" t="str">
        <f t="shared" si="1"/>
        <v>***</v>
      </c>
      <c r="CW27" s="74">
        <f t="shared" si="2"/>
        <v>0</v>
      </c>
    </row>
    <row r="28" spans="1:101" ht="13.5">
      <c r="A28" s="40" t="s">
        <v>74</v>
      </c>
      <c r="B28" s="69">
        <f t="shared" si="6"/>
        <v>26</v>
      </c>
      <c r="C28" s="70">
        <f t="shared" si="7"/>
        <v>13</v>
      </c>
      <c r="D28" s="71">
        <f t="shared" si="7"/>
        <v>13</v>
      </c>
      <c r="E28" s="72">
        <f t="shared" si="0"/>
        <v>100</v>
      </c>
      <c r="F28" s="73">
        <f t="shared" si="3"/>
        <v>0.08519562225571793</v>
      </c>
      <c r="G28" s="69">
        <v>4</v>
      </c>
      <c r="H28" s="70">
        <v>1</v>
      </c>
      <c r="I28" s="71">
        <v>3</v>
      </c>
      <c r="J28" s="72">
        <v>33.33333333333333</v>
      </c>
      <c r="K28" s="73">
        <v>0.16813787305590583</v>
      </c>
      <c r="L28" s="69">
        <v>2</v>
      </c>
      <c r="M28" s="70">
        <v>2</v>
      </c>
      <c r="N28" s="71">
        <v>0</v>
      </c>
      <c r="O28" s="72" t="s">
        <v>210</v>
      </c>
      <c r="P28" s="73">
        <v>0.14545454545454545</v>
      </c>
      <c r="Q28" s="69"/>
      <c r="R28" s="70"/>
      <c r="S28" s="71"/>
      <c r="T28" s="72" t="s">
        <v>210</v>
      </c>
      <c r="U28" s="73">
        <v>0</v>
      </c>
      <c r="V28" s="69"/>
      <c r="W28" s="70"/>
      <c r="X28" s="71"/>
      <c r="Y28" s="72" t="s">
        <v>210</v>
      </c>
      <c r="Z28" s="73">
        <v>0</v>
      </c>
      <c r="AA28" s="69">
        <v>6</v>
      </c>
      <c r="AB28" s="70">
        <v>4</v>
      </c>
      <c r="AC28" s="71">
        <v>2</v>
      </c>
      <c r="AD28" s="72">
        <v>200</v>
      </c>
      <c r="AE28" s="73">
        <v>0.1125914805779696</v>
      </c>
      <c r="AF28" s="69">
        <v>3</v>
      </c>
      <c r="AG28" s="70">
        <v>3</v>
      </c>
      <c r="AH28" s="71">
        <v>0</v>
      </c>
      <c r="AI28" s="72" t="s">
        <v>210</v>
      </c>
      <c r="AJ28" s="73">
        <v>0.04976775049767751</v>
      </c>
      <c r="AK28" s="69">
        <v>6</v>
      </c>
      <c r="AL28" s="70">
        <v>2</v>
      </c>
      <c r="AM28" s="71">
        <v>4</v>
      </c>
      <c r="AN28" s="72">
        <v>50</v>
      </c>
      <c r="AO28" s="73">
        <v>0.1340782122905028</v>
      </c>
      <c r="AP28" s="69">
        <v>1</v>
      </c>
      <c r="AQ28" s="70">
        <v>1</v>
      </c>
      <c r="AR28" s="71">
        <v>0</v>
      </c>
      <c r="AS28" s="72" t="s">
        <v>210</v>
      </c>
      <c r="AT28" s="73">
        <v>0.04428697962798937</v>
      </c>
      <c r="AU28" s="69"/>
      <c r="AV28" s="70"/>
      <c r="AW28" s="71"/>
      <c r="AX28" s="72" t="s">
        <v>210</v>
      </c>
      <c r="AY28" s="73">
        <v>0</v>
      </c>
      <c r="AZ28" s="69">
        <v>1</v>
      </c>
      <c r="BA28" s="70">
        <v>0</v>
      </c>
      <c r="BB28" s="71">
        <v>1</v>
      </c>
      <c r="BC28" s="72" t="s">
        <v>209</v>
      </c>
      <c r="BD28" s="73">
        <v>0.08968609865470852</v>
      </c>
      <c r="BE28" s="69">
        <v>3</v>
      </c>
      <c r="BF28" s="70">
        <v>0</v>
      </c>
      <c r="BG28" s="71">
        <v>3</v>
      </c>
      <c r="BH28" s="72" t="s">
        <v>209</v>
      </c>
      <c r="BI28" s="73">
        <v>0.2590673575129534</v>
      </c>
      <c r="BJ28" s="69"/>
      <c r="BK28" s="70"/>
      <c r="BL28" s="71"/>
      <c r="BM28" s="72" t="s">
        <v>210</v>
      </c>
      <c r="BN28" s="73">
        <v>0</v>
      </c>
      <c r="BO28" s="69"/>
      <c r="BP28" s="70"/>
      <c r="BQ28" s="71"/>
      <c r="BR28" s="72" t="s">
        <v>210</v>
      </c>
      <c r="BS28" s="73">
        <v>0</v>
      </c>
      <c r="BT28" s="69"/>
      <c r="BU28" s="70"/>
      <c r="BV28" s="71"/>
      <c r="BW28" s="72" t="s">
        <v>210</v>
      </c>
      <c r="BX28" s="73">
        <v>0</v>
      </c>
      <c r="BY28" s="69"/>
      <c r="BZ28" s="70"/>
      <c r="CA28" s="71"/>
      <c r="CB28" s="72" t="s">
        <v>210</v>
      </c>
      <c r="CC28" s="73">
        <v>0</v>
      </c>
      <c r="CD28" s="69"/>
      <c r="CE28" s="70"/>
      <c r="CF28" s="71"/>
      <c r="CG28" s="72" t="s">
        <v>210</v>
      </c>
      <c r="CH28" s="73">
        <v>0</v>
      </c>
      <c r="CI28" s="69"/>
      <c r="CJ28" s="70"/>
      <c r="CK28" s="71"/>
      <c r="CL28" s="72" t="s">
        <v>210</v>
      </c>
      <c r="CM28" s="73">
        <v>0</v>
      </c>
      <c r="CN28" s="69"/>
      <c r="CO28" s="70"/>
      <c r="CP28" s="71"/>
      <c r="CQ28" s="72" t="s">
        <v>210</v>
      </c>
      <c r="CR28" s="73">
        <v>0</v>
      </c>
      <c r="CS28" s="69">
        <f t="shared" si="8"/>
        <v>0</v>
      </c>
      <c r="CT28" s="70"/>
      <c r="CU28" s="71"/>
      <c r="CV28" s="72" t="str">
        <f t="shared" si="1"/>
        <v>***</v>
      </c>
      <c r="CW28" s="74">
        <f t="shared" si="2"/>
        <v>0</v>
      </c>
    </row>
    <row r="29" spans="1:101" ht="13.5">
      <c r="A29" s="46" t="s">
        <v>75</v>
      </c>
      <c r="B29" s="76">
        <f t="shared" si="6"/>
        <v>47</v>
      </c>
      <c r="C29" s="77">
        <f t="shared" si="7"/>
        <v>23</v>
      </c>
      <c r="D29" s="78">
        <f t="shared" si="7"/>
        <v>24</v>
      </c>
      <c r="E29" s="79">
        <f t="shared" si="0"/>
        <v>95.83333333333334</v>
      </c>
      <c r="F29" s="80">
        <f t="shared" si="3"/>
        <v>0.15400747100072087</v>
      </c>
      <c r="G29" s="76">
        <v>1</v>
      </c>
      <c r="H29" s="77">
        <v>0</v>
      </c>
      <c r="I29" s="78">
        <v>1</v>
      </c>
      <c r="J29" s="79" t="s">
        <v>209</v>
      </c>
      <c r="K29" s="80">
        <v>0.04203446826397646</v>
      </c>
      <c r="L29" s="76">
        <v>3</v>
      </c>
      <c r="M29" s="77">
        <v>0</v>
      </c>
      <c r="N29" s="78">
        <v>3</v>
      </c>
      <c r="O29" s="79" t="s">
        <v>210</v>
      </c>
      <c r="P29" s="80">
        <v>0.2181818181818182</v>
      </c>
      <c r="Q29" s="76">
        <v>5</v>
      </c>
      <c r="R29" s="77">
        <v>4</v>
      </c>
      <c r="S29" s="78">
        <v>1</v>
      </c>
      <c r="T29" s="79">
        <v>400</v>
      </c>
      <c r="U29" s="80">
        <v>0.7974481658692184</v>
      </c>
      <c r="V29" s="76">
        <v>3</v>
      </c>
      <c r="W29" s="77">
        <v>1</v>
      </c>
      <c r="X29" s="78">
        <v>2</v>
      </c>
      <c r="Y29" s="79">
        <v>50</v>
      </c>
      <c r="Z29" s="80">
        <v>0.19749835418038184</v>
      </c>
      <c r="AA29" s="76">
        <v>2</v>
      </c>
      <c r="AB29" s="77">
        <v>2</v>
      </c>
      <c r="AC29" s="78">
        <v>0</v>
      </c>
      <c r="AD29" s="79" t="s">
        <v>210</v>
      </c>
      <c r="AE29" s="80">
        <v>0.03753049352598987</v>
      </c>
      <c r="AF29" s="76">
        <v>9</v>
      </c>
      <c r="AG29" s="77">
        <v>3</v>
      </c>
      <c r="AH29" s="78">
        <v>6</v>
      </c>
      <c r="AI29" s="79">
        <v>50</v>
      </c>
      <c r="AJ29" s="80">
        <v>0.14930325149303253</v>
      </c>
      <c r="AK29" s="76">
        <v>8</v>
      </c>
      <c r="AL29" s="77">
        <v>2</v>
      </c>
      <c r="AM29" s="78">
        <v>6</v>
      </c>
      <c r="AN29" s="79">
        <v>33.33333333333333</v>
      </c>
      <c r="AO29" s="80">
        <v>0.1787709497206704</v>
      </c>
      <c r="AP29" s="76">
        <v>2</v>
      </c>
      <c r="AQ29" s="77">
        <v>1</v>
      </c>
      <c r="AR29" s="78">
        <v>1</v>
      </c>
      <c r="AS29" s="79">
        <v>100</v>
      </c>
      <c r="AT29" s="80">
        <v>0.08857395925597875</v>
      </c>
      <c r="AU29" s="76">
        <v>5</v>
      </c>
      <c r="AV29" s="77">
        <v>4</v>
      </c>
      <c r="AW29" s="78">
        <v>1</v>
      </c>
      <c r="AX29" s="79">
        <v>400</v>
      </c>
      <c r="AY29" s="80">
        <v>0.3469812630117973</v>
      </c>
      <c r="AZ29" s="76">
        <v>2</v>
      </c>
      <c r="BA29" s="77">
        <v>2</v>
      </c>
      <c r="BB29" s="78">
        <v>0</v>
      </c>
      <c r="BC29" s="79" t="s">
        <v>210</v>
      </c>
      <c r="BD29" s="80">
        <v>0.17937219730941703</v>
      </c>
      <c r="BE29" s="76">
        <v>4</v>
      </c>
      <c r="BF29" s="77">
        <v>3</v>
      </c>
      <c r="BG29" s="78">
        <v>1</v>
      </c>
      <c r="BH29" s="79">
        <v>300</v>
      </c>
      <c r="BI29" s="80">
        <v>0.3454231433506045</v>
      </c>
      <c r="BJ29" s="76"/>
      <c r="BK29" s="77"/>
      <c r="BL29" s="78"/>
      <c r="BM29" s="79" t="s">
        <v>210</v>
      </c>
      <c r="BN29" s="80">
        <v>0</v>
      </c>
      <c r="BO29" s="76">
        <v>2</v>
      </c>
      <c r="BP29" s="77">
        <v>1</v>
      </c>
      <c r="BQ29" s="78">
        <v>1</v>
      </c>
      <c r="BR29" s="79">
        <v>100</v>
      </c>
      <c r="BS29" s="80">
        <v>0.33670033670033667</v>
      </c>
      <c r="BT29" s="76"/>
      <c r="BU29" s="77"/>
      <c r="BV29" s="78"/>
      <c r="BW29" s="79" t="s">
        <v>210</v>
      </c>
      <c r="BX29" s="80">
        <v>0</v>
      </c>
      <c r="BY29" s="76">
        <v>1</v>
      </c>
      <c r="BZ29" s="77">
        <v>0</v>
      </c>
      <c r="CA29" s="78">
        <v>1</v>
      </c>
      <c r="CB29" s="79" t="s">
        <v>209</v>
      </c>
      <c r="CC29" s="80">
        <v>0.3861003861003861</v>
      </c>
      <c r="CD29" s="76"/>
      <c r="CE29" s="77"/>
      <c r="CF29" s="78"/>
      <c r="CG29" s="79" t="s">
        <v>210</v>
      </c>
      <c r="CH29" s="80">
        <v>0</v>
      </c>
      <c r="CI29" s="76"/>
      <c r="CJ29" s="77"/>
      <c r="CK29" s="78"/>
      <c r="CL29" s="79" t="s">
        <v>210</v>
      </c>
      <c r="CM29" s="80">
        <v>0</v>
      </c>
      <c r="CN29" s="76"/>
      <c r="CO29" s="77"/>
      <c r="CP29" s="78"/>
      <c r="CQ29" s="79" t="s">
        <v>210</v>
      </c>
      <c r="CR29" s="80">
        <v>0</v>
      </c>
      <c r="CS29" s="76">
        <f t="shared" si="8"/>
        <v>0</v>
      </c>
      <c r="CT29" s="77"/>
      <c r="CU29" s="78"/>
      <c r="CV29" s="79" t="str">
        <f t="shared" si="1"/>
        <v>***</v>
      </c>
      <c r="CW29" s="81">
        <f t="shared" si="2"/>
        <v>0</v>
      </c>
    </row>
    <row r="30" spans="1:101" ht="13.5">
      <c r="A30" s="39" t="s">
        <v>76</v>
      </c>
      <c r="B30" s="63">
        <f>SUM(B31:B36)</f>
        <v>945</v>
      </c>
      <c r="C30" s="64">
        <f>SUM(C31:C36)</f>
        <v>447</v>
      </c>
      <c r="D30" s="65">
        <f>SUM(D31:D36)</f>
        <v>498</v>
      </c>
      <c r="E30" s="66">
        <f t="shared" si="0"/>
        <v>89.7590361445783</v>
      </c>
      <c r="F30" s="67">
        <f t="shared" si="3"/>
        <v>3.096533193525133</v>
      </c>
      <c r="G30" s="63">
        <f>SUM(G31:G36)</f>
        <v>70</v>
      </c>
      <c r="H30" s="64">
        <f>SUM(H31:H36)</f>
        <v>34</v>
      </c>
      <c r="I30" s="65">
        <f>SUM(I31:I36)</f>
        <v>36</v>
      </c>
      <c r="J30" s="66">
        <f>IF(ISERROR(H30/I30),"***",H30/I30*100)</f>
        <v>94.44444444444444</v>
      </c>
      <c r="K30" s="67">
        <f>G30/$G$7*100</f>
        <v>2.9424127784783525</v>
      </c>
      <c r="L30" s="63">
        <f>SUM(L31:L36)</f>
        <v>46</v>
      </c>
      <c r="M30" s="64">
        <f>SUM(M31:M36)</f>
        <v>26</v>
      </c>
      <c r="N30" s="65">
        <f>SUM(N31:N36)</f>
        <v>20</v>
      </c>
      <c r="O30" s="66">
        <f>IF(ISERROR(M30/N30),"***",M30/N30*100)</f>
        <v>130</v>
      </c>
      <c r="P30" s="67">
        <f>L30/$L$7*100</f>
        <v>3.3454545454545452</v>
      </c>
      <c r="Q30" s="63">
        <f>SUM(Q31:Q36)</f>
        <v>24</v>
      </c>
      <c r="R30" s="64">
        <f>SUM(R31:R36)</f>
        <v>12</v>
      </c>
      <c r="S30" s="65">
        <f>SUM(S31:S36)</f>
        <v>12</v>
      </c>
      <c r="T30" s="66">
        <f>IF(ISERROR(R30/S30),"***",R30/S30*100)</f>
        <v>100</v>
      </c>
      <c r="U30" s="67">
        <f>Q30/$Q$7*100</f>
        <v>3.827751196172249</v>
      </c>
      <c r="V30" s="63">
        <f>SUM(V31:V36)</f>
        <v>33</v>
      </c>
      <c r="W30" s="64">
        <f>SUM(W31:W36)</f>
        <v>16</v>
      </c>
      <c r="X30" s="65">
        <f>SUM(X31:X36)</f>
        <v>17</v>
      </c>
      <c r="Y30" s="66">
        <f>IF(ISERROR(W30/X30),"***",W30/X30*100)</f>
        <v>94.11764705882352</v>
      </c>
      <c r="Z30" s="67">
        <f>V30/$V$7*100</f>
        <v>2.1724818959842</v>
      </c>
      <c r="AA30" s="63">
        <f>SUM(AA31:AA36)</f>
        <v>188</v>
      </c>
      <c r="AB30" s="64">
        <f>SUM(AB31:AB36)</f>
        <v>67</v>
      </c>
      <c r="AC30" s="65">
        <f>SUM(AC31:AC36)</f>
        <v>121</v>
      </c>
      <c r="AD30" s="66">
        <f>IF(ISERROR(AB30/AC30),"***",AB30/AC30*100)</f>
        <v>55.371900826446286</v>
      </c>
      <c r="AE30" s="67">
        <f>AA30/$AA$7*100</f>
        <v>3.5278663914430477</v>
      </c>
      <c r="AF30" s="63">
        <f>SUM(AF31:AF36)</f>
        <v>152</v>
      </c>
      <c r="AG30" s="64">
        <f>SUM(AG31:AG36)</f>
        <v>60</v>
      </c>
      <c r="AH30" s="65">
        <f>SUM(AH31:AH36)</f>
        <v>92</v>
      </c>
      <c r="AI30" s="66">
        <f>IF(ISERROR(AG30/AH30),"***",AG30/AH30*100)</f>
        <v>65.21739130434783</v>
      </c>
      <c r="AJ30" s="67">
        <f>AF30/$AF$7*100</f>
        <v>2.52156602521566</v>
      </c>
      <c r="AK30" s="63">
        <f>SUM(AK31:AK36)</f>
        <v>122</v>
      </c>
      <c r="AL30" s="64">
        <f>SUM(AL31:AL36)</f>
        <v>51</v>
      </c>
      <c r="AM30" s="65">
        <f>SUM(AM31:AM36)</f>
        <v>71</v>
      </c>
      <c r="AN30" s="66">
        <f>IF(ISERROR(AL30/AM30),"***",AL30/AM30*100)</f>
        <v>71.83098591549296</v>
      </c>
      <c r="AO30" s="67">
        <f>AK30/$AK$7*100</f>
        <v>2.7262569832402233</v>
      </c>
      <c r="AP30" s="63">
        <f>SUM(AP31:AP36)</f>
        <v>59</v>
      </c>
      <c r="AQ30" s="64">
        <f>SUM(AQ31:AQ36)</f>
        <v>33</v>
      </c>
      <c r="AR30" s="65">
        <f>SUM(AR31:AR36)</f>
        <v>26</v>
      </c>
      <c r="AS30" s="66">
        <f>IF(ISERROR(AQ30/AR30),"***",AQ30/AR30*100)</f>
        <v>126.92307692307692</v>
      </c>
      <c r="AT30" s="67">
        <f>AP30/$AP$7*100</f>
        <v>2.6129317980513727</v>
      </c>
      <c r="AU30" s="63">
        <f>SUM(AU31:AU36)</f>
        <v>52</v>
      </c>
      <c r="AV30" s="64">
        <f>SUM(AV31:AV36)</f>
        <v>26</v>
      </c>
      <c r="AW30" s="65">
        <f>SUM(AW31:AW36)</f>
        <v>26</v>
      </c>
      <c r="AX30" s="66">
        <f>IF(ISERROR(AV30/AW30),"***",AV30/AW30*100)</f>
        <v>100</v>
      </c>
      <c r="AY30" s="67">
        <f>AU30/$AU$7*100</f>
        <v>3.608605135322693</v>
      </c>
      <c r="AZ30" s="63">
        <f>SUM(AZ31:AZ36)</f>
        <v>30</v>
      </c>
      <c r="BA30" s="64">
        <f>SUM(BA31:BA36)</f>
        <v>21</v>
      </c>
      <c r="BB30" s="65">
        <f>SUM(BB31:BB36)</f>
        <v>9</v>
      </c>
      <c r="BC30" s="66">
        <f>IF(ISERROR(BA30/BB30),"***",BA30/BB30*100)</f>
        <v>233.33333333333334</v>
      </c>
      <c r="BD30" s="67">
        <f>AZ30/$AZ$7*100</f>
        <v>2.690582959641256</v>
      </c>
      <c r="BE30" s="63">
        <f>SUM(BE31:BE36)</f>
        <v>39</v>
      </c>
      <c r="BF30" s="64">
        <f>SUM(BF31:BF36)</f>
        <v>23</v>
      </c>
      <c r="BG30" s="65">
        <f>SUM(BG31:BG36)</f>
        <v>16</v>
      </c>
      <c r="BH30" s="66">
        <f>IF(ISERROR(BF30/BG30),"***",BF30/BG30*100)</f>
        <v>143.75</v>
      </c>
      <c r="BI30" s="67">
        <f>BE30/$BE$7*100</f>
        <v>3.3678756476683938</v>
      </c>
      <c r="BJ30" s="63">
        <f>SUM(BJ31:BJ36)</f>
        <v>39</v>
      </c>
      <c r="BK30" s="64">
        <f>SUM(BK31:BK36)</f>
        <v>22</v>
      </c>
      <c r="BL30" s="65">
        <f>SUM(BL31:BL36)</f>
        <v>17</v>
      </c>
      <c r="BM30" s="66">
        <f>IF(ISERROR(BK30/BL30),"***",BK30/BL30*100)</f>
        <v>129.41176470588235</v>
      </c>
      <c r="BN30" s="67">
        <f>BJ30/$BJ$7*100</f>
        <v>3.5944700460829497</v>
      </c>
      <c r="BO30" s="63">
        <f>SUM(BO31:BO36)</f>
        <v>40</v>
      </c>
      <c r="BP30" s="64">
        <f>SUM(BP31:BP36)</f>
        <v>27</v>
      </c>
      <c r="BQ30" s="65">
        <f>SUM(BQ31:BQ36)</f>
        <v>13</v>
      </c>
      <c r="BR30" s="66">
        <f>IF(ISERROR(BP30/BQ30),"***",BP30/BQ30*100)</f>
        <v>207.6923076923077</v>
      </c>
      <c r="BS30" s="67">
        <f>BO30/$BO$7*100</f>
        <v>6.7340067340067336</v>
      </c>
      <c r="BT30" s="63">
        <f>SUM(BT31:BT36)</f>
        <v>16</v>
      </c>
      <c r="BU30" s="64">
        <f>SUM(BU31:BU36)</f>
        <v>12</v>
      </c>
      <c r="BV30" s="65">
        <f>SUM(BV31:BV36)</f>
        <v>4</v>
      </c>
      <c r="BW30" s="66">
        <f>IF(ISERROR(BU30/BV30),"***",BU30/BV30*100)</f>
        <v>300</v>
      </c>
      <c r="BX30" s="67">
        <f>BT30/$BT$7*100</f>
        <v>4.833836858006042</v>
      </c>
      <c r="BY30" s="63">
        <f>SUM(BY31:BY36)</f>
        <v>13</v>
      </c>
      <c r="BZ30" s="64">
        <f>SUM(BZ31:BZ36)</f>
        <v>8</v>
      </c>
      <c r="CA30" s="65">
        <f>SUM(CA31:CA36)</f>
        <v>5</v>
      </c>
      <c r="CB30" s="66">
        <f>IF(ISERROR(BZ30/CA30),"***",BZ30/CA30*100)</f>
        <v>160</v>
      </c>
      <c r="CC30" s="67">
        <f>BY30/$BY$7*100</f>
        <v>5.019305019305019</v>
      </c>
      <c r="CD30" s="63">
        <f>SUM(CD31:CD36)</f>
        <v>7</v>
      </c>
      <c r="CE30" s="64">
        <f>SUM(CE31:CE36)</f>
        <v>3</v>
      </c>
      <c r="CF30" s="65">
        <f>SUM(CF31:CF36)</f>
        <v>4</v>
      </c>
      <c r="CG30" s="66">
        <f>IF(ISERROR(CE30/CF30),"***",CE30/CF30*100)</f>
        <v>75</v>
      </c>
      <c r="CH30" s="67">
        <f>CD30/$CD$7*100</f>
        <v>3.4653465346534658</v>
      </c>
      <c r="CI30" s="63">
        <f>SUM(CI31:CI36)</f>
        <v>7</v>
      </c>
      <c r="CJ30" s="64">
        <f>SUM(CJ31:CJ36)</f>
        <v>4</v>
      </c>
      <c r="CK30" s="65">
        <f>SUM(CK31:CK36)</f>
        <v>3</v>
      </c>
      <c r="CL30" s="66">
        <f>IF(ISERROR(CJ30/CK30),"***",CJ30/CK30*100)</f>
        <v>133.33333333333331</v>
      </c>
      <c r="CM30" s="67">
        <f>CI30/$CI$7*100</f>
        <v>4.022988505747127</v>
      </c>
      <c r="CN30" s="63">
        <f>SUM(CN31:CN36)</f>
        <v>4</v>
      </c>
      <c r="CO30" s="64">
        <f>SUM(CO31:CO36)</f>
        <v>1</v>
      </c>
      <c r="CP30" s="65">
        <f>SUM(CP31:CP36)</f>
        <v>3</v>
      </c>
      <c r="CQ30" s="66">
        <f>IF(ISERROR(CO30/CP30),"***",CO30/CP30*100)</f>
        <v>33.33333333333333</v>
      </c>
      <c r="CR30" s="67">
        <f>CN30/$CN$7*100</f>
        <v>3.6363636363636362</v>
      </c>
      <c r="CS30" s="63">
        <f>SUM(CS31:CS36)</f>
        <v>4</v>
      </c>
      <c r="CT30" s="64">
        <f>SUM(CT31:CT36)</f>
        <v>1</v>
      </c>
      <c r="CU30" s="65">
        <f>SUM(CU31:CU36)</f>
        <v>3</v>
      </c>
      <c r="CV30" s="66">
        <f t="shared" si="1"/>
        <v>33.33333333333333</v>
      </c>
      <c r="CW30" s="68">
        <f t="shared" si="2"/>
        <v>6.779661016949152</v>
      </c>
    </row>
    <row r="31" spans="1:101" ht="13.5">
      <c r="A31" s="36" t="s">
        <v>77</v>
      </c>
      <c r="B31" s="69">
        <f aca="true" t="shared" si="9" ref="B31:B36">SUM(C31:D31)</f>
        <v>104</v>
      </c>
      <c r="C31" s="70">
        <f aca="true" t="shared" si="10" ref="C31:D36">H31+M31+R31+W31+AB31+AG31+AL31+AQ31+AV31+BA31+BF31+BK31+BP31+BU31+BZ31+CE31+CJ31+CO31+CT31</f>
        <v>54</v>
      </c>
      <c r="D31" s="71">
        <f t="shared" si="10"/>
        <v>50</v>
      </c>
      <c r="E31" s="72">
        <f t="shared" si="0"/>
        <v>108</v>
      </c>
      <c r="F31" s="73">
        <f t="shared" si="3"/>
        <v>0.3407824890228717</v>
      </c>
      <c r="G31" s="69">
        <v>15</v>
      </c>
      <c r="H31" s="70">
        <v>8</v>
      </c>
      <c r="I31" s="71">
        <v>7</v>
      </c>
      <c r="J31" s="72">
        <v>114.28571428571428</v>
      </c>
      <c r="K31" s="73">
        <v>0.6305170239596469</v>
      </c>
      <c r="L31" s="69">
        <v>14</v>
      </c>
      <c r="M31" s="70">
        <v>8</v>
      </c>
      <c r="N31" s="71">
        <v>6</v>
      </c>
      <c r="O31" s="72">
        <v>133.33333333333331</v>
      </c>
      <c r="P31" s="73">
        <v>1.0181818181818183</v>
      </c>
      <c r="Q31" s="69">
        <v>6</v>
      </c>
      <c r="R31" s="70">
        <v>4</v>
      </c>
      <c r="S31" s="71">
        <v>2</v>
      </c>
      <c r="T31" s="72">
        <v>200</v>
      </c>
      <c r="U31" s="73">
        <v>0.9569377990430622</v>
      </c>
      <c r="V31" s="69">
        <v>2</v>
      </c>
      <c r="W31" s="70">
        <v>1</v>
      </c>
      <c r="X31" s="71">
        <v>1</v>
      </c>
      <c r="Y31" s="72">
        <v>100</v>
      </c>
      <c r="Z31" s="73">
        <v>0.13166556945358787</v>
      </c>
      <c r="AA31" s="69">
        <v>12</v>
      </c>
      <c r="AB31" s="70">
        <v>7</v>
      </c>
      <c r="AC31" s="71">
        <v>5</v>
      </c>
      <c r="AD31" s="72">
        <v>140</v>
      </c>
      <c r="AE31" s="73">
        <v>0.2251829611559392</v>
      </c>
      <c r="AF31" s="69">
        <v>10</v>
      </c>
      <c r="AG31" s="70">
        <v>5</v>
      </c>
      <c r="AH31" s="71">
        <v>5</v>
      </c>
      <c r="AI31" s="72">
        <v>100</v>
      </c>
      <c r="AJ31" s="73">
        <v>0.16589250165892502</v>
      </c>
      <c r="AK31" s="69">
        <v>14</v>
      </c>
      <c r="AL31" s="70">
        <v>5</v>
      </c>
      <c r="AM31" s="71">
        <v>9</v>
      </c>
      <c r="AN31" s="72">
        <v>55.55555555555556</v>
      </c>
      <c r="AO31" s="73">
        <v>0.3128491620111732</v>
      </c>
      <c r="AP31" s="69">
        <v>4</v>
      </c>
      <c r="AQ31" s="70">
        <v>1</v>
      </c>
      <c r="AR31" s="71">
        <v>3</v>
      </c>
      <c r="AS31" s="72">
        <v>33.33333333333333</v>
      </c>
      <c r="AT31" s="73">
        <v>0.1771479185119575</v>
      </c>
      <c r="AU31" s="69">
        <v>14</v>
      </c>
      <c r="AV31" s="70">
        <v>7</v>
      </c>
      <c r="AW31" s="71">
        <v>7</v>
      </c>
      <c r="AX31" s="72">
        <v>100</v>
      </c>
      <c r="AY31" s="73">
        <v>0.9715475364330326</v>
      </c>
      <c r="AZ31" s="69">
        <v>3</v>
      </c>
      <c r="BA31" s="70">
        <v>2</v>
      </c>
      <c r="BB31" s="71">
        <v>1</v>
      </c>
      <c r="BC31" s="72">
        <v>200</v>
      </c>
      <c r="BD31" s="73">
        <v>0.26905829596412556</v>
      </c>
      <c r="BE31" s="69">
        <v>4</v>
      </c>
      <c r="BF31" s="70">
        <v>3</v>
      </c>
      <c r="BG31" s="71">
        <v>1</v>
      </c>
      <c r="BH31" s="72">
        <v>300</v>
      </c>
      <c r="BI31" s="73">
        <v>0.3454231433506045</v>
      </c>
      <c r="BJ31" s="69">
        <v>2</v>
      </c>
      <c r="BK31" s="70">
        <v>1</v>
      </c>
      <c r="BL31" s="71">
        <v>1</v>
      </c>
      <c r="BM31" s="72">
        <v>100</v>
      </c>
      <c r="BN31" s="73">
        <v>0.18433179723502305</v>
      </c>
      <c r="BO31" s="69">
        <v>1</v>
      </c>
      <c r="BP31" s="70">
        <v>0</v>
      </c>
      <c r="BQ31" s="71">
        <v>1</v>
      </c>
      <c r="BR31" s="72" t="s">
        <v>209</v>
      </c>
      <c r="BS31" s="73">
        <v>0.16835016835016833</v>
      </c>
      <c r="BT31" s="69">
        <v>2</v>
      </c>
      <c r="BU31" s="70">
        <v>2</v>
      </c>
      <c r="BV31" s="71">
        <v>0</v>
      </c>
      <c r="BW31" s="72" t="s">
        <v>210</v>
      </c>
      <c r="BX31" s="73">
        <v>0.6042296072507553</v>
      </c>
      <c r="BY31" s="69"/>
      <c r="BZ31" s="70"/>
      <c r="CA31" s="71"/>
      <c r="CB31" s="72" t="s">
        <v>210</v>
      </c>
      <c r="CC31" s="73">
        <v>0</v>
      </c>
      <c r="CD31" s="69"/>
      <c r="CE31" s="70"/>
      <c r="CF31" s="71"/>
      <c r="CG31" s="72" t="s">
        <v>210</v>
      </c>
      <c r="CH31" s="73">
        <v>0</v>
      </c>
      <c r="CI31" s="69"/>
      <c r="CJ31" s="70"/>
      <c r="CK31" s="71"/>
      <c r="CL31" s="72" t="s">
        <v>210</v>
      </c>
      <c r="CM31" s="73">
        <v>0</v>
      </c>
      <c r="CN31" s="69"/>
      <c r="CO31" s="70"/>
      <c r="CP31" s="71"/>
      <c r="CQ31" s="72" t="s">
        <v>210</v>
      </c>
      <c r="CR31" s="73">
        <v>0</v>
      </c>
      <c r="CS31" s="69">
        <f aca="true" t="shared" si="11" ref="CS31:CS36">SUM(CT31:CU31)</f>
        <v>1</v>
      </c>
      <c r="CT31" s="70"/>
      <c r="CU31" s="71">
        <v>1</v>
      </c>
      <c r="CV31" s="72">
        <f t="shared" si="1"/>
        <v>0</v>
      </c>
      <c r="CW31" s="74">
        <f t="shared" si="2"/>
        <v>1.694915254237288</v>
      </c>
    </row>
    <row r="32" spans="1:101" ht="13.5">
      <c r="A32" s="36" t="s">
        <v>78</v>
      </c>
      <c r="B32" s="69">
        <f t="shared" si="9"/>
        <v>221</v>
      </c>
      <c r="C32" s="70">
        <f t="shared" si="10"/>
        <v>108</v>
      </c>
      <c r="D32" s="71">
        <f t="shared" si="10"/>
        <v>113</v>
      </c>
      <c r="E32" s="72">
        <f t="shared" si="0"/>
        <v>95.57522123893806</v>
      </c>
      <c r="F32" s="73">
        <f t="shared" si="3"/>
        <v>0.7241627891736024</v>
      </c>
      <c r="G32" s="69">
        <v>14</v>
      </c>
      <c r="H32" s="70">
        <v>7</v>
      </c>
      <c r="I32" s="71">
        <v>7</v>
      </c>
      <c r="J32" s="72">
        <v>100</v>
      </c>
      <c r="K32" s="73">
        <v>0.5884825556956704</v>
      </c>
      <c r="L32" s="69">
        <v>10</v>
      </c>
      <c r="M32" s="70">
        <v>5</v>
      </c>
      <c r="N32" s="71">
        <v>5</v>
      </c>
      <c r="O32" s="72">
        <v>100</v>
      </c>
      <c r="P32" s="73">
        <v>0.7272727272727273</v>
      </c>
      <c r="Q32" s="69">
        <v>2</v>
      </c>
      <c r="R32" s="70">
        <v>2</v>
      </c>
      <c r="S32" s="71">
        <v>0</v>
      </c>
      <c r="T32" s="72" t="s">
        <v>210</v>
      </c>
      <c r="U32" s="73">
        <v>0.3189792663476874</v>
      </c>
      <c r="V32" s="69">
        <v>4</v>
      </c>
      <c r="W32" s="70">
        <v>3</v>
      </c>
      <c r="X32" s="71">
        <v>1</v>
      </c>
      <c r="Y32" s="72">
        <v>300</v>
      </c>
      <c r="Z32" s="73">
        <v>0.26333113890717574</v>
      </c>
      <c r="AA32" s="69">
        <v>40</v>
      </c>
      <c r="AB32" s="70">
        <v>12</v>
      </c>
      <c r="AC32" s="71">
        <v>28</v>
      </c>
      <c r="AD32" s="72">
        <v>42.857142857142854</v>
      </c>
      <c r="AE32" s="73">
        <v>0.7506098705197973</v>
      </c>
      <c r="AF32" s="69">
        <v>36</v>
      </c>
      <c r="AG32" s="70">
        <v>16</v>
      </c>
      <c r="AH32" s="71">
        <v>20</v>
      </c>
      <c r="AI32" s="72">
        <v>80</v>
      </c>
      <c r="AJ32" s="73">
        <v>0.5972130059721301</v>
      </c>
      <c r="AK32" s="69">
        <v>31</v>
      </c>
      <c r="AL32" s="70">
        <v>14</v>
      </c>
      <c r="AM32" s="71">
        <v>17</v>
      </c>
      <c r="AN32" s="72">
        <v>82.35294117647058</v>
      </c>
      <c r="AO32" s="73">
        <v>0.6927374301675978</v>
      </c>
      <c r="AP32" s="69">
        <v>21</v>
      </c>
      <c r="AQ32" s="70">
        <v>11</v>
      </c>
      <c r="AR32" s="71">
        <v>10</v>
      </c>
      <c r="AS32" s="72">
        <v>110</v>
      </c>
      <c r="AT32" s="73">
        <v>0.9300265721877767</v>
      </c>
      <c r="AU32" s="69">
        <v>10</v>
      </c>
      <c r="AV32" s="70">
        <v>5</v>
      </c>
      <c r="AW32" s="71">
        <v>5</v>
      </c>
      <c r="AX32" s="72">
        <v>100</v>
      </c>
      <c r="AY32" s="73">
        <v>0.6939625260235947</v>
      </c>
      <c r="AZ32" s="69">
        <v>3</v>
      </c>
      <c r="BA32" s="70">
        <v>3</v>
      </c>
      <c r="BB32" s="71">
        <v>0</v>
      </c>
      <c r="BC32" s="72" t="s">
        <v>210</v>
      </c>
      <c r="BD32" s="73">
        <v>0.26905829596412556</v>
      </c>
      <c r="BE32" s="69">
        <v>10</v>
      </c>
      <c r="BF32" s="70">
        <v>6</v>
      </c>
      <c r="BG32" s="71">
        <v>4</v>
      </c>
      <c r="BH32" s="72">
        <v>150</v>
      </c>
      <c r="BI32" s="73">
        <v>0.8635578583765112</v>
      </c>
      <c r="BJ32" s="69">
        <v>11</v>
      </c>
      <c r="BK32" s="70">
        <v>5</v>
      </c>
      <c r="BL32" s="71">
        <v>6</v>
      </c>
      <c r="BM32" s="72">
        <v>83.33333333333334</v>
      </c>
      <c r="BN32" s="73">
        <v>1.0138248847926268</v>
      </c>
      <c r="BO32" s="69">
        <v>12</v>
      </c>
      <c r="BP32" s="70">
        <v>8</v>
      </c>
      <c r="BQ32" s="71">
        <v>4</v>
      </c>
      <c r="BR32" s="72">
        <v>200</v>
      </c>
      <c r="BS32" s="73">
        <v>2.0202020202020203</v>
      </c>
      <c r="BT32" s="69">
        <v>6</v>
      </c>
      <c r="BU32" s="70">
        <v>6</v>
      </c>
      <c r="BV32" s="71">
        <v>0</v>
      </c>
      <c r="BW32" s="72" t="s">
        <v>210</v>
      </c>
      <c r="BX32" s="73">
        <v>1.812688821752266</v>
      </c>
      <c r="BY32" s="69">
        <v>2</v>
      </c>
      <c r="BZ32" s="70">
        <v>2</v>
      </c>
      <c r="CA32" s="71">
        <v>0</v>
      </c>
      <c r="CB32" s="72" t="s">
        <v>210</v>
      </c>
      <c r="CC32" s="73">
        <v>0.7722007722007722</v>
      </c>
      <c r="CD32" s="69">
        <v>3</v>
      </c>
      <c r="CE32" s="70">
        <v>1</v>
      </c>
      <c r="CF32" s="71">
        <v>2</v>
      </c>
      <c r="CG32" s="72">
        <v>50</v>
      </c>
      <c r="CH32" s="73">
        <v>1.4851485148514851</v>
      </c>
      <c r="CI32" s="69">
        <v>3</v>
      </c>
      <c r="CJ32" s="70">
        <v>2</v>
      </c>
      <c r="CK32" s="71">
        <v>1</v>
      </c>
      <c r="CL32" s="72">
        <v>200</v>
      </c>
      <c r="CM32" s="73">
        <v>1.7241379310344827</v>
      </c>
      <c r="CN32" s="69">
        <v>2</v>
      </c>
      <c r="CO32" s="70">
        <v>0</v>
      </c>
      <c r="CP32" s="71">
        <v>2</v>
      </c>
      <c r="CQ32" s="72" t="s">
        <v>209</v>
      </c>
      <c r="CR32" s="73">
        <v>1.8181818181818181</v>
      </c>
      <c r="CS32" s="69">
        <f t="shared" si="11"/>
        <v>1</v>
      </c>
      <c r="CT32" s="70"/>
      <c r="CU32" s="71">
        <v>1</v>
      </c>
      <c r="CV32" s="72">
        <f t="shared" si="1"/>
        <v>0</v>
      </c>
      <c r="CW32" s="74">
        <f t="shared" si="2"/>
        <v>1.694915254237288</v>
      </c>
    </row>
    <row r="33" spans="1:101" ht="13.5">
      <c r="A33" s="36" t="s">
        <v>79</v>
      </c>
      <c r="B33" s="69">
        <f t="shared" si="9"/>
        <v>164</v>
      </c>
      <c r="C33" s="70">
        <f t="shared" si="10"/>
        <v>87</v>
      </c>
      <c r="D33" s="71">
        <f t="shared" si="10"/>
        <v>77</v>
      </c>
      <c r="E33" s="72">
        <f t="shared" si="0"/>
        <v>112.98701298701299</v>
      </c>
      <c r="F33" s="73">
        <f t="shared" si="3"/>
        <v>0.5373877711514515</v>
      </c>
      <c r="G33" s="69">
        <v>10</v>
      </c>
      <c r="H33" s="70">
        <v>6</v>
      </c>
      <c r="I33" s="71">
        <v>4</v>
      </c>
      <c r="J33" s="72">
        <v>150</v>
      </c>
      <c r="K33" s="73">
        <v>0.4203446826397646</v>
      </c>
      <c r="L33" s="69">
        <v>8</v>
      </c>
      <c r="M33" s="70">
        <v>4</v>
      </c>
      <c r="N33" s="71">
        <v>4</v>
      </c>
      <c r="O33" s="72">
        <v>100</v>
      </c>
      <c r="P33" s="73">
        <v>0.5818181818181818</v>
      </c>
      <c r="Q33" s="69">
        <v>4</v>
      </c>
      <c r="R33" s="70">
        <v>2</v>
      </c>
      <c r="S33" s="71">
        <v>2</v>
      </c>
      <c r="T33" s="72">
        <v>100</v>
      </c>
      <c r="U33" s="73">
        <v>0.6379585326953748</v>
      </c>
      <c r="V33" s="69">
        <v>3</v>
      </c>
      <c r="W33" s="70">
        <v>2</v>
      </c>
      <c r="X33" s="71">
        <v>1</v>
      </c>
      <c r="Y33" s="72">
        <v>200</v>
      </c>
      <c r="Z33" s="73">
        <v>0.19749835418038184</v>
      </c>
      <c r="AA33" s="69">
        <v>27</v>
      </c>
      <c r="AB33" s="70">
        <v>12</v>
      </c>
      <c r="AC33" s="71">
        <v>15</v>
      </c>
      <c r="AD33" s="72">
        <v>80</v>
      </c>
      <c r="AE33" s="73">
        <v>0.5066616626008632</v>
      </c>
      <c r="AF33" s="69">
        <v>29</v>
      </c>
      <c r="AG33" s="70">
        <v>12</v>
      </c>
      <c r="AH33" s="71">
        <v>17</v>
      </c>
      <c r="AI33" s="72">
        <v>70.58823529411765</v>
      </c>
      <c r="AJ33" s="73">
        <v>0.4810882548108826</v>
      </c>
      <c r="AK33" s="69">
        <v>24</v>
      </c>
      <c r="AL33" s="70">
        <v>14</v>
      </c>
      <c r="AM33" s="71">
        <v>10</v>
      </c>
      <c r="AN33" s="72">
        <v>140</v>
      </c>
      <c r="AO33" s="73">
        <v>0.5363128491620112</v>
      </c>
      <c r="AP33" s="69">
        <v>14</v>
      </c>
      <c r="AQ33" s="70">
        <v>10</v>
      </c>
      <c r="AR33" s="71">
        <v>4</v>
      </c>
      <c r="AS33" s="72">
        <v>250</v>
      </c>
      <c r="AT33" s="73">
        <v>0.6200177147918512</v>
      </c>
      <c r="AU33" s="69">
        <v>6</v>
      </c>
      <c r="AV33" s="70">
        <v>3</v>
      </c>
      <c r="AW33" s="71">
        <v>3</v>
      </c>
      <c r="AX33" s="72">
        <v>100</v>
      </c>
      <c r="AY33" s="73">
        <v>0.4163775156141568</v>
      </c>
      <c r="AZ33" s="69">
        <v>4</v>
      </c>
      <c r="BA33" s="70">
        <v>3</v>
      </c>
      <c r="BB33" s="71">
        <v>1</v>
      </c>
      <c r="BC33" s="72">
        <v>300</v>
      </c>
      <c r="BD33" s="73">
        <v>0.35874439461883406</v>
      </c>
      <c r="BE33" s="69">
        <v>5</v>
      </c>
      <c r="BF33" s="70">
        <v>1</v>
      </c>
      <c r="BG33" s="71">
        <v>4</v>
      </c>
      <c r="BH33" s="72">
        <v>25</v>
      </c>
      <c r="BI33" s="73">
        <v>0.4317789291882556</v>
      </c>
      <c r="BJ33" s="69">
        <v>9</v>
      </c>
      <c r="BK33" s="70">
        <v>6</v>
      </c>
      <c r="BL33" s="71">
        <v>3</v>
      </c>
      <c r="BM33" s="72">
        <v>200</v>
      </c>
      <c r="BN33" s="73">
        <v>0.8294930875576038</v>
      </c>
      <c r="BO33" s="69">
        <v>8</v>
      </c>
      <c r="BP33" s="70">
        <v>6</v>
      </c>
      <c r="BQ33" s="71">
        <v>2</v>
      </c>
      <c r="BR33" s="72">
        <v>300</v>
      </c>
      <c r="BS33" s="73">
        <v>1.3468013468013467</v>
      </c>
      <c r="BT33" s="69">
        <v>2</v>
      </c>
      <c r="BU33" s="70">
        <v>1</v>
      </c>
      <c r="BV33" s="71">
        <v>1</v>
      </c>
      <c r="BW33" s="72">
        <v>100</v>
      </c>
      <c r="BX33" s="73">
        <v>0.6042296072507553</v>
      </c>
      <c r="BY33" s="69">
        <v>5</v>
      </c>
      <c r="BZ33" s="70">
        <v>2</v>
      </c>
      <c r="CA33" s="71">
        <v>3</v>
      </c>
      <c r="CB33" s="72">
        <v>66.66666666666666</v>
      </c>
      <c r="CC33" s="73">
        <v>1.9305019305019304</v>
      </c>
      <c r="CD33" s="69">
        <v>3</v>
      </c>
      <c r="CE33" s="70">
        <v>1</v>
      </c>
      <c r="CF33" s="71">
        <v>2</v>
      </c>
      <c r="CG33" s="72">
        <v>50</v>
      </c>
      <c r="CH33" s="73">
        <v>1.4851485148514851</v>
      </c>
      <c r="CI33" s="69">
        <v>1</v>
      </c>
      <c r="CJ33" s="70">
        <v>1</v>
      </c>
      <c r="CK33" s="71">
        <v>0</v>
      </c>
      <c r="CL33" s="72" t="s">
        <v>210</v>
      </c>
      <c r="CM33" s="73">
        <v>0.5747126436781609</v>
      </c>
      <c r="CN33" s="69">
        <v>1</v>
      </c>
      <c r="CO33" s="70">
        <v>0</v>
      </c>
      <c r="CP33" s="71">
        <v>1</v>
      </c>
      <c r="CQ33" s="72" t="s">
        <v>209</v>
      </c>
      <c r="CR33" s="73">
        <v>0.9090909090909091</v>
      </c>
      <c r="CS33" s="69">
        <f t="shared" si="11"/>
        <v>1</v>
      </c>
      <c r="CT33" s="70">
        <v>1</v>
      </c>
      <c r="CU33" s="71"/>
      <c r="CV33" s="72" t="str">
        <f t="shared" si="1"/>
        <v>***</v>
      </c>
      <c r="CW33" s="74">
        <f t="shared" si="2"/>
        <v>1.694915254237288</v>
      </c>
    </row>
    <row r="34" spans="1:101" ht="13.5">
      <c r="A34" s="36" t="s">
        <v>80</v>
      </c>
      <c r="B34" s="69">
        <f t="shared" si="9"/>
        <v>287</v>
      </c>
      <c r="C34" s="70">
        <f t="shared" si="10"/>
        <v>130</v>
      </c>
      <c r="D34" s="71">
        <f t="shared" si="10"/>
        <v>157</v>
      </c>
      <c r="E34" s="72">
        <f t="shared" si="0"/>
        <v>82.80254777070064</v>
      </c>
      <c r="F34" s="73">
        <f t="shared" si="3"/>
        <v>0.9404285995150403</v>
      </c>
      <c r="G34" s="69">
        <v>18</v>
      </c>
      <c r="H34" s="70">
        <v>7</v>
      </c>
      <c r="I34" s="71">
        <v>11</v>
      </c>
      <c r="J34" s="72">
        <v>63.63636363636363</v>
      </c>
      <c r="K34" s="73">
        <v>0.7566204287515763</v>
      </c>
      <c r="L34" s="69">
        <v>10</v>
      </c>
      <c r="M34" s="70">
        <v>6</v>
      </c>
      <c r="N34" s="71">
        <v>4</v>
      </c>
      <c r="O34" s="72">
        <v>150</v>
      </c>
      <c r="P34" s="73">
        <v>0.7272727272727273</v>
      </c>
      <c r="Q34" s="69">
        <v>9</v>
      </c>
      <c r="R34" s="70">
        <v>3</v>
      </c>
      <c r="S34" s="71">
        <v>6</v>
      </c>
      <c r="T34" s="72">
        <v>50</v>
      </c>
      <c r="U34" s="73">
        <v>1.4354066985645932</v>
      </c>
      <c r="V34" s="69">
        <v>12</v>
      </c>
      <c r="W34" s="70">
        <v>6</v>
      </c>
      <c r="X34" s="71">
        <v>6</v>
      </c>
      <c r="Y34" s="72">
        <v>100</v>
      </c>
      <c r="Z34" s="73">
        <v>0.7899934167215273</v>
      </c>
      <c r="AA34" s="69">
        <v>74</v>
      </c>
      <c r="AB34" s="70">
        <v>25</v>
      </c>
      <c r="AC34" s="71">
        <v>49</v>
      </c>
      <c r="AD34" s="72">
        <v>51.02040816326531</v>
      </c>
      <c r="AE34" s="73">
        <v>1.3886282604616251</v>
      </c>
      <c r="AF34" s="69">
        <v>46</v>
      </c>
      <c r="AG34" s="70">
        <v>18</v>
      </c>
      <c r="AH34" s="71">
        <v>28</v>
      </c>
      <c r="AI34" s="72">
        <v>64.28571428571429</v>
      </c>
      <c r="AJ34" s="73">
        <v>0.7631055076310551</v>
      </c>
      <c r="AK34" s="69">
        <v>33</v>
      </c>
      <c r="AL34" s="70">
        <v>14</v>
      </c>
      <c r="AM34" s="71">
        <v>19</v>
      </c>
      <c r="AN34" s="72">
        <v>73.68421052631578</v>
      </c>
      <c r="AO34" s="73">
        <v>0.7374301675977654</v>
      </c>
      <c r="AP34" s="69">
        <v>14</v>
      </c>
      <c r="AQ34" s="70">
        <v>8</v>
      </c>
      <c r="AR34" s="71">
        <v>6</v>
      </c>
      <c r="AS34" s="72">
        <v>133.33333333333331</v>
      </c>
      <c r="AT34" s="73">
        <v>0.6200177147918512</v>
      </c>
      <c r="AU34" s="69">
        <v>16</v>
      </c>
      <c r="AV34" s="70">
        <v>8</v>
      </c>
      <c r="AW34" s="71">
        <v>8</v>
      </c>
      <c r="AX34" s="72">
        <v>100</v>
      </c>
      <c r="AY34" s="73">
        <v>1.1103400416377516</v>
      </c>
      <c r="AZ34" s="69">
        <v>9</v>
      </c>
      <c r="BA34" s="70">
        <v>7</v>
      </c>
      <c r="BB34" s="71">
        <v>2</v>
      </c>
      <c r="BC34" s="72">
        <v>350</v>
      </c>
      <c r="BD34" s="73">
        <v>0.8071748878923767</v>
      </c>
      <c r="BE34" s="69">
        <v>12</v>
      </c>
      <c r="BF34" s="70">
        <v>9</v>
      </c>
      <c r="BG34" s="71">
        <v>3</v>
      </c>
      <c r="BH34" s="72">
        <v>300</v>
      </c>
      <c r="BI34" s="73">
        <v>1.0362694300518136</v>
      </c>
      <c r="BJ34" s="69">
        <v>12</v>
      </c>
      <c r="BK34" s="70">
        <v>5</v>
      </c>
      <c r="BL34" s="71">
        <v>7</v>
      </c>
      <c r="BM34" s="72">
        <v>71.42857142857143</v>
      </c>
      <c r="BN34" s="73">
        <v>1.1059907834101383</v>
      </c>
      <c r="BO34" s="69">
        <v>13</v>
      </c>
      <c r="BP34" s="70">
        <v>9</v>
      </c>
      <c r="BQ34" s="71">
        <v>4</v>
      </c>
      <c r="BR34" s="72">
        <v>225</v>
      </c>
      <c r="BS34" s="73">
        <v>2.1885521885521886</v>
      </c>
      <c r="BT34" s="69">
        <v>1</v>
      </c>
      <c r="BU34" s="70">
        <v>1</v>
      </c>
      <c r="BV34" s="71">
        <v>0</v>
      </c>
      <c r="BW34" s="72" t="s">
        <v>210</v>
      </c>
      <c r="BX34" s="73">
        <v>0.3021148036253776</v>
      </c>
      <c r="BY34" s="69">
        <v>4</v>
      </c>
      <c r="BZ34" s="70">
        <v>2</v>
      </c>
      <c r="CA34" s="71">
        <v>2</v>
      </c>
      <c r="CB34" s="72">
        <v>100</v>
      </c>
      <c r="CC34" s="73">
        <v>1.5444015444015444</v>
      </c>
      <c r="CD34" s="69">
        <v>1</v>
      </c>
      <c r="CE34" s="70">
        <v>1</v>
      </c>
      <c r="CF34" s="71">
        <v>0</v>
      </c>
      <c r="CG34" s="72" t="s">
        <v>210</v>
      </c>
      <c r="CH34" s="73">
        <v>0.49504950495049505</v>
      </c>
      <c r="CI34" s="69">
        <v>2</v>
      </c>
      <c r="CJ34" s="70">
        <v>1</v>
      </c>
      <c r="CK34" s="71">
        <v>1</v>
      </c>
      <c r="CL34" s="72">
        <v>100</v>
      </c>
      <c r="CM34" s="73">
        <v>1.1494252873563218</v>
      </c>
      <c r="CN34" s="69"/>
      <c r="CO34" s="70"/>
      <c r="CP34" s="71"/>
      <c r="CQ34" s="72" t="s">
        <v>210</v>
      </c>
      <c r="CR34" s="73">
        <v>0</v>
      </c>
      <c r="CS34" s="69">
        <f t="shared" si="11"/>
        <v>1</v>
      </c>
      <c r="CT34" s="70"/>
      <c r="CU34" s="71">
        <v>1</v>
      </c>
      <c r="CV34" s="72">
        <f t="shared" si="1"/>
        <v>0</v>
      </c>
      <c r="CW34" s="74">
        <f t="shared" si="2"/>
        <v>1.694915254237288</v>
      </c>
    </row>
    <row r="35" spans="1:101" ht="13.5">
      <c r="A35" s="36" t="s">
        <v>81</v>
      </c>
      <c r="B35" s="69">
        <f t="shared" si="9"/>
        <v>69</v>
      </c>
      <c r="C35" s="70">
        <f t="shared" si="10"/>
        <v>32</v>
      </c>
      <c r="D35" s="71">
        <f t="shared" si="10"/>
        <v>37</v>
      </c>
      <c r="E35" s="72">
        <f t="shared" si="0"/>
        <v>86.48648648648648</v>
      </c>
      <c r="F35" s="73">
        <f t="shared" si="3"/>
        <v>0.2260960744478668</v>
      </c>
      <c r="G35" s="69">
        <v>4</v>
      </c>
      <c r="H35" s="70">
        <v>2</v>
      </c>
      <c r="I35" s="71">
        <v>2</v>
      </c>
      <c r="J35" s="72">
        <v>100</v>
      </c>
      <c r="K35" s="73">
        <v>0.16813787305590583</v>
      </c>
      <c r="L35" s="69">
        <v>2</v>
      </c>
      <c r="M35" s="70">
        <v>2</v>
      </c>
      <c r="N35" s="71">
        <v>0</v>
      </c>
      <c r="O35" s="72" t="s">
        <v>210</v>
      </c>
      <c r="P35" s="73">
        <v>0.14545454545454545</v>
      </c>
      <c r="Q35" s="69">
        <v>1</v>
      </c>
      <c r="R35" s="70">
        <v>1</v>
      </c>
      <c r="S35" s="71">
        <v>0</v>
      </c>
      <c r="T35" s="72" t="s">
        <v>210</v>
      </c>
      <c r="U35" s="73">
        <v>0.1594896331738437</v>
      </c>
      <c r="V35" s="69">
        <v>3</v>
      </c>
      <c r="W35" s="70">
        <v>2</v>
      </c>
      <c r="X35" s="71">
        <v>1</v>
      </c>
      <c r="Y35" s="72">
        <v>200</v>
      </c>
      <c r="Z35" s="73">
        <v>0.19749835418038184</v>
      </c>
      <c r="AA35" s="69">
        <v>19</v>
      </c>
      <c r="AB35" s="70">
        <v>8</v>
      </c>
      <c r="AC35" s="71">
        <v>11</v>
      </c>
      <c r="AD35" s="72">
        <v>72.72727272727273</v>
      </c>
      <c r="AE35" s="73">
        <v>0.35653968849690376</v>
      </c>
      <c r="AF35" s="69">
        <v>10</v>
      </c>
      <c r="AG35" s="70">
        <v>3</v>
      </c>
      <c r="AH35" s="71">
        <v>7</v>
      </c>
      <c r="AI35" s="72">
        <v>42.857142857142854</v>
      </c>
      <c r="AJ35" s="73">
        <v>0.16589250165892502</v>
      </c>
      <c r="AK35" s="69">
        <v>9</v>
      </c>
      <c r="AL35" s="70">
        <v>2</v>
      </c>
      <c r="AM35" s="71">
        <v>7</v>
      </c>
      <c r="AN35" s="72">
        <v>28.57142857142857</v>
      </c>
      <c r="AO35" s="73">
        <v>0.2011173184357542</v>
      </c>
      <c r="AP35" s="69">
        <v>2</v>
      </c>
      <c r="AQ35" s="70">
        <v>0</v>
      </c>
      <c r="AR35" s="71">
        <v>2</v>
      </c>
      <c r="AS35" s="72" t="s">
        <v>209</v>
      </c>
      <c r="AT35" s="73">
        <v>0.08857395925597875</v>
      </c>
      <c r="AU35" s="69">
        <v>1</v>
      </c>
      <c r="AV35" s="70">
        <v>0</v>
      </c>
      <c r="AW35" s="71">
        <v>1</v>
      </c>
      <c r="AX35" s="72" t="s">
        <v>209</v>
      </c>
      <c r="AY35" s="73">
        <v>0.06939625260235947</v>
      </c>
      <c r="AZ35" s="69">
        <v>6</v>
      </c>
      <c r="BA35" s="70">
        <v>4</v>
      </c>
      <c r="BB35" s="71">
        <v>2</v>
      </c>
      <c r="BC35" s="72">
        <v>200</v>
      </c>
      <c r="BD35" s="73">
        <v>0.5381165919282511</v>
      </c>
      <c r="BE35" s="69">
        <v>4</v>
      </c>
      <c r="BF35" s="70">
        <v>3</v>
      </c>
      <c r="BG35" s="71">
        <v>1</v>
      </c>
      <c r="BH35" s="72">
        <v>300</v>
      </c>
      <c r="BI35" s="73">
        <v>0.3454231433506045</v>
      </c>
      <c r="BJ35" s="69">
        <v>2</v>
      </c>
      <c r="BK35" s="70">
        <v>2</v>
      </c>
      <c r="BL35" s="71">
        <v>0</v>
      </c>
      <c r="BM35" s="72" t="s">
        <v>210</v>
      </c>
      <c r="BN35" s="73">
        <v>0.18433179723502305</v>
      </c>
      <c r="BO35" s="69">
        <v>2</v>
      </c>
      <c r="BP35" s="70">
        <v>1</v>
      </c>
      <c r="BQ35" s="71">
        <v>1</v>
      </c>
      <c r="BR35" s="72">
        <v>100</v>
      </c>
      <c r="BS35" s="73">
        <v>0.33670033670033667</v>
      </c>
      <c r="BT35" s="69">
        <v>3</v>
      </c>
      <c r="BU35" s="70">
        <v>1</v>
      </c>
      <c r="BV35" s="71">
        <v>2</v>
      </c>
      <c r="BW35" s="72">
        <v>50</v>
      </c>
      <c r="BX35" s="73">
        <v>0.906344410876133</v>
      </c>
      <c r="BY35" s="69">
        <v>1</v>
      </c>
      <c r="BZ35" s="70">
        <v>1</v>
      </c>
      <c r="CA35" s="71">
        <v>0</v>
      </c>
      <c r="CB35" s="72" t="s">
        <v>210</v>
      </c>
      <c r="CC35" s="73">
        <v>0.3861003861003861</v>
      </c>
      <c r="CD35" s="69"/>
      <c r="CE35" s="70"/>
      <c r="CF35" s="71"/>
      <c r="CG35" s="72" t="s">
        <v>210</v>
      </c>
      <c r="CH35" s="73">
        <v>0</v>
      </c>
      <c r="CI35" s="69"/>
      <c r="CJ35" s="70"/>
      <c r="CK35" s="71"/>
      <c r="CL35" s="72" t="s">
        <v>210</v>
      </c>
      <c r="CM35" s="73">
        <v>0</v>
      </c>
      <c r="CN35" s="69"/>
      <c r="CO35" s="70"/>
      <c r="CP35" s="71"/>
      <c r="CQ35" s="72" t="s">
        <v>210</v>
      </c>
      <c r="CR35" s="73">
        <v>0</v>
      </c>
      <c r="CS35" s="69">
        <f t="shared" si="11"/>
        <v>0</v>
      </c>
      <c r="CT35" s="70"/>
      <c r="CU35" s="71"/>
      <c r="CV35" s="72" t="str">
        <f t="shared" si="1"/>
        <v>***</v>
      </c>
      <c r="CW35" s="74">
        <f t="shared" si="2"/>
        <v>0</v>
      </c>
    </row>
    <row r="36" spans="1:101" ht="13.5">
      <c r="A36" s="36" t="s">
        <v>82</v>
      </c>
      <c r="B36" s="69">
        <f t="shared" si="9"/>
        <v>100</v>
      </c>
      <c r="C36" s="70">
        <f t="shared" si="10"/>
        <v>36</v>
      </c>
      <c r="D36" s="71">
        <f t="shared" si="10"/>
        <v>64</v>
      </c>
      <c r="E36" s="72">
        <f t="shared" si="0"/>
        <v>56.25</v>
      </c>
      <c r="F36" s="73">
        <f t="shared" si="3"/>
        <v>0.32767547021429977</v>
      </c>
      <c r="G36" s="69">
        <v>9</v>
      </c>
      <c r="H36" s="70">
        <v>4</v>
      </c>
      <c r="I36" s="71">
        <v>5</v>
      </c>
      <c r="J36" s="72">
        <v>80</v>
      </c>
      <c r="K36" s="73">
        <v>0.37831021437578816</v>
      </c>
      <c r="L36" s="69">
        <v>2</v>
      </c>
      <c r="M36" s="70">
        <v>1</v>
      </c>
      <c r="N36" s="71">
        <v>1</v>
      </c>
      <c r="O36" s="72">
        <v>100</v>
      </c>
      <c r="P36" s="73">
        <v>0.14545454545454545</v>
      </c>
      <c r="Q36" s="69">
        <v>2</v>
      </c>
      <c r="R36" s="70">
        <v>0</v>
      </c>
      <c r="S36" s="71">
        <v>2</v>
      </c>
      <c r="T36" s="72" t="s">
        <v>209</v>
      </c>
      <c r="U36" s="73">
        <v>0.3189792663476874</v>
      </c>
      <c r="V36" s="69">
        <v>9</v>
      </c>
      <c r="W36" s="70">
        <v>2</v>
      </c>
      <c r="X36" s="71">
        <v>7</v>
      </c>
      <c r="Y36" s="72">
        <v>28.57142857142857</v>
      </c>
      <c r="Z36" s="73">
        <v>0.5924950625411455</v>
      </c>
      <c r="AA36" s="69">
        <v>16</v>
      </c>
      <c r="AB36" s="70">
        <v>3</v>
      </c>
      <c r="AC36" s="71">
        <v>13</v>
      </c>
      <c r="AD36" s="72">
        <v>23.076923076923077</v>
      </c>
      <c r="AE36" s="73">
        <v>0.30024394820791894</v>
      </c>
      <c r="AF36" s="69">
        <v>21</v>
      </c>
      <c r="AG36" s="70">
        <v>6</v>
      </c>
      <c r="AH36" s="71">
        <v>15</v>
      </c>
      <c r="AI36" s="72">
        <v>40</v>
      </c>
      <c r="AJ36" s="73">
        <v>0.3483742534837425</v>
      </c>
      <c r="AK36" s="69">
        <v>11</v>
      </c>
      <c r="AL36" s="70">
        <v>2</v>
      </c>
      <c r="AM36" s="71">
        <v>9</v>
      </c>
      <c r="AN36" s="72">
        <v>22.22222222222222</v>
      </c>
      <c r="AO36" s="73">
        <v>0.24581005586592178</v>
      </c>
      <c r="AP36" s="69">
        <v>4</v>
      </c>
      <c r="AQ36" s="70">
        <v>3</v>
      </c>
      <c r="AR36" s="71">
        <v>1</v>
      </c>
      <c r="AS36" s="72">
        <v>300</v>
      </c>
      <c r="AT36" s="73">
        <v>0.1771479185119575</v>
      </c>
      <c r="AU36" s="69">
        <v>5</v>
      </c>
      <c r="AV36" s="70">
        <v>3</v>
      </c>
      <c r="AW36" s="71">
        <v>2</v>
      </c>
      <c r="AX36" s="72">
        <v>150</v>
      </c>
      <c r="AY36" s="73">
        <v>0.3469812630117973</v>
      </c>
      <c r="AZ36" s="69">
        <v>5</v>
      </c>
      <c r="BA36" s="70">
        <v>2</v>
      </c>
      <c r="BB36" s="71">
        <v>3</v>
      </c>
      <c r="BC36" s="72">
        <v>66.66666666666666</v>
      </c>
      <c r="BD36" s="73">
        <v>0.4484304932735426</v>
      </c>
      <c r="BE36" s="69">
        <v>4</v>
      </c>
      <c r="BF36" s="70">
        <v>1</v>
      </c>
      <c r="BG36" s="71">
        <v>3</v>
      </c>
      <c r="BH36" s="72">
        <v>33.33333333333333</v>
      </c>
      <c r="BI36" s="73">
        <v>0.3454231433506045</v>
      </c>
      <c r="BJ36" s="69">
        <v>3</v>
      </c>
      <c r="BK36" s="70">
        <v>3</v>
      </c>
      <c r="BL36" s="71">
        <v>0</v>
      </c>
      <c r="BM36" s="72" t="s">
        <v>210</v>
      </c>
      <c r="BN36" s="73">
        <v>0.2764976958525346</v>
      </c>
      <c r="BO36" s="69">
        <v>4</v>
      </c>
      <c r="BP36" s="70">
        <v>3</v>
      </c>
      <c r="BQ36" s="71">
        <v>1</v>
      </c>
      <c r="BR36" s="72">
        <v>300</v>
      </c>
      <c r="BS36" s="73">
        <v>0.6734006734006733</v>
      </c>
      <c r="BT36" s="69">
        <v>2</v>
      </c>
      <c r="BU36" s="70">
        <v>1</v>
      </c>
      <c r="BV36" s="71">
        <v>1</v>
      </c>
      <c r="BW36" s="72">
        <v>100</v>
      </c>
      <c r="BX36" s="73">
        <v>0.6042296072507553</v>
      </c>
      <c r="BY36" s="69">
        <v>1</v>
      </c>
      <c r="BZ36" s="70">
        <v>1</v>
      </c>
      <c r="CA36" s="71">
        <v>0</v>
      </c>
      <c r="CB36" s="72" t="s">
        <v>210</v>
      </c>
      <c r="CC36" s="73">
        <v>0.3861003861003861</v>
      </c>
      <c r="CD36" s="69"/>
      <c r="CE36" s="70"/>
      <c r="CF36" s="71"/>
      <c r="CG36" s="72" t="s">
        <v>210</v>
      </c>
      <c r="CH36" s="73">
        <v>0</v>
      </c>
      <c r="CI36" s="69">
        <v>1</v>
      </c>
      <c r="CJ36" s="70">
        <v>0</v>
      </c>
      <c r="CK36" s="71">
        <v>1</v>
      </c>
      <c r="CL36" s="72" t="s">
        <v>209</v>
      </c>
      <c r="CM36" s="73">
        <v>0.5747126436781609</v>
      </c>
      <c r="CN36" s="69">
        <v>1</v>
      </c>
      <c r="CO36" s="70">
        <v>1</v>
      </c>
      <c r="CP36" s="71">
        <v>0</v>
      </c>
      <c r="CQ36" s="72" t="s">
        <v>210</v>
      </c>
      <c r="CR36" s="73">
        <v>0.9090909090909091</v>
      </c>
      <c r="CS36" s="69">
        <f t="shared" si="11"/>
        <v>0</v>
      </c>
      <c r="CT36" s="70"/>
      <c r="CU36" s="71"/>
      <c r="CV36" s="72" t="str">
        <f t="shared" si="1"/>
        <v>***</v>
      </c>
      <c r="CW36" s="74">
        <f t="shared" si="2"/>
        <v>0</v>
      </c>
    </row>
    <row r="37" spans="1:101" ht="13.5">
      <c r="A37" s="39" t="s">
        <v>83</v>
      </c>
      <c r="B37" s="63">
        <f>SUM(B38:B44)</f>
        <v>5273</v>
      </c>
      <c r="C37" s="64">
        <f>SUM(C38:C44)</f>
        <v>2650</v>
      </c>
      <c r="D37" s="65">
        <f>SUM(D38:D44)</f>
        <v>2623</v>
      </c>
      <c r="E37" s="66">
        <f t="shared" si="0"/>
        <v>101.02935569958062</v>
      </c>
      <c r="F37" s="67">
        <f t="shared" si="3"/>
        <v>17.278327544400028</v>
      </c>
      <c r="G37" s="63">
        <f>SUM(G38:G44)</f>
        <v>451</v>
      </c>
      <c r="H37" s="64">
        <f>SUM(H38:H44)</f>
        <v>235</v>
      </c>
      <c r="I37" s="65">
        <f>SUM(I38:I44)</f>
        <v>216</v>
      </c>
      <c r="J37" s="66">
        <f>IF(ISERROR(H37/I37),"***",H37/I37*100)</f>
        <v>108.7962962962963</v>
      </c>
      <c r="K37" s="67">
        <f>G37/$G$7*100</f>
        <v>18.957545187053384</v>
      </c>
      <c r="L37" s="63">
        <f>SUM(L38:L44)</f>
        <v>249</v>
      </c>
      <c r="M37" s="64">
        <f>SUM(M38:M44)</f>
        <v>109</v>
      </c>
      <c r="N37" s="65">
        <f>SUM(N38:N44)</f>
        <v>140</v>
      </c>
      <c r="O37" s="66">
        <f>IF(ISERROR(M37/N37),"***",M37/N37*100)</f>
        <v>77.85714285714286</v>
      </c>
      <c r="P37" s="67">
        <f>L37/$L$7*100</f>
        <v>18.10909090909091</v>
      </c>
      <c r="Q37" s="63">
        <f>SUM(Q38:Q44)</f>
        <v>96</v>
      </c>
      <c r="R37" s="64">
        <f>SUM(R38:R44)</f>
        <v>45</v>
      </c>
      <c r="S37" s="65">
        <f>SUM(S38:S44)</f>
        <v>51</v>
      </c>
      <c r="T37" s="66">
        <f>IF(ISERROR(R37/S37),"***",R37/S37*100)</f>
        <v>88.23529411764706</v>
      </c>
      <c r="U37" s="67">
        <f>Q37/$Q$7*100</f>
        <v>15.311004784688995</v>
      </c>
      <c r="V37" s="63">
        <f>SUM(V38:V44)</f>
        <v>221</v>
      </c>
      <c r="W37" s="64">
        <f>SUM(W38:W44)</f>
        <v>117</v>
      </c>
      <c r="X37" s="65">
        <f>SUM(X38:X44)</f>
        <v>104</v>
      </c>
      <c r="Y37" s="66">
        <f>IF(ISERROR(W37/X37),"***",W37/X37*100)</f>
        <v>112.5</v>
      </c>
      <c r="Z37" s="67">
        <f>V37/$V$7*100</f>
        <v>14.549045424621463</v>
      </c>
      <c r="AA37" s="63">
        <f>SUM(AA38:AA44)</f>
        <v>839</v>
      </c>
      <c r="AB37" s="64">
        <f>SUM(AB38:AB44)</f>
        <v>407</v>
      </c>
      <c r="AC37" s="65">
        <f>SUM(AC38:AC44)</f>
        <v>432</v>
      </c>
      <c r="AD37" s="66">
        <f>IF(ISERROR(AB37/AC37),"***",AB37/AC37*100)</f>
        <v>94.21296296296296</v>
      </c>
      <c r="AE37" s="67">
        <f>AA37/$AA$7*100</f>
        <v>15.74404203415275</v>
      </c>
      <c r="AF37" s="63">
        <f>SUM(AF38:AF44)</f>
        <v>1103</v>
      </c>
      <c r="AG37" s="64">
        <f>SUM(AG38:AG44)</f>
        <v>504</v>
      </c>
      <c r="AH37" s="65">
        <f>SUM(AH38:AH44)</f>
        <v>599</v>
      </c>
      <c r="AI37" s="66">
        <f>IF(ISERROR(AG37/AH37),"***",AG37/AH37*100)</f>
        <v>84.14023372287144</v>
      </c>
      <c r="AJ37" s="67">
        <f>AF37/$AF$7*100</f>
        <v>18.29794293297943</v>
      </c>
      <c r="AK37" s="63">
        <f>SUM(AK38:AK44)</f>
        <v>831</v>
      </c>
      <c r="AL37" s="64">
        <f>SUM(AL38:AL44)</f>
        <v>419</v>
      </c>
      <c r="AM37" s="65">
        <f>SUM(AM38:AM44)</f>
        <v>412</v>
      </c>
      <c r="AN37" s="66">
        <f>IF(ISERROR(AL37/AM37),"***",AL37/AM37*100)</f>
        <v>101.6990291262136</v>
      </c>
      <c r="AO37" s="67">
        <f>AK37/$AK$7*100</f>
        <v>18.56983240223464</v>
      </c>
      <c r="AP37" s="63">
        <f>SUM(AP38:AP44)</f>
        <v>394</v>
      </c>
      <c r="AQ37" s="64">
        <f>SUM(AQ38:AQ44)</f>
        <v>219</v>
      </c>
      <c r="AR37" s="65">
        <f>SUM(AR38:AR44)</f>
        <v>175</v>
      </c>
      <c r="AS37" s="66">
        <f>IF(ISERROR(AQ37/AR37),"***",AQ37/AR37*100)</f>
        <v>125.14285714285714</v>
      </c>
      <c r="AT37" s="67">
        <f>AP37/$AP$7*100</f>
        <v>17.44906997342781</v>
      </c>
      <c r="AU37" s="63">
        <f>SUM(AU38:AU44)</f>
        <v>236</v>
      </c>
      <c r="AV37" s="64">
        <f>SUM(AV38:AV44)</f>
        <v>134</v>
      </c>
      <c r="AW37" s="65">
        <f>SUM(AW38:AW44)</f>
        <v>102</v>
      </c>
      <c r="AX37" s="66">
        <f>IF(ISERROR(AV37/AW37),"***",AV37/AW37*100)</f>
        <v>131.37254901960785</v>
      </c>
      <c r="AY37" s="67">
        <f>AU37/$AU$7*100</f>
        <v>16.377515614156835</v>
      </c>
      <c r="AZ37" s="63">
        <f>SUM(AZ38:AZ44)</f>
        <v>184</v>
      </c>
      <c r="BA37" s="64">
        <f>SUM(BA38:BA44)</f>
        <v>104</v>
      </c>
      <c r="BB37" s="65">
        <f>SUM(BB38:BB44)</f>
        <v>80</v>
      </c>
      <c r="BC37" s="66">
        <f>IF(ISERROR(BA37/BB37),"***",BA37/BB37*100)</f>
        <v>130</v>
      </c>
      <c r="BD37" s="67">
        <f>AZ37/$AZ$7*100</f>
        <v>16.50224215246637</v>
      </c>
      <c r="BE37" s="63">
        <f>SUM(BE38:BE44)</f>
        <v>191</v>
      </c>
      <c r="BF37" s="64">
        <f>SUM(BF38:BF44)</f>
        <v>127</v>
      </c>
      <c r="BG37" s="65">
        <f>SUM(BG38:BG44)</f>
        <v>64</v>
      </c>
      <c r="BH37" s="66">
        <f>IF(ISERROR(BF37/BG37),"***",BF37/BG37*100)</f>
        <v>198.4375</v>
      </c>
      <c r="BI37" s="67">
        <f>BE37/$BE$7*100</f>
        <v>16.493955094991364</v>
      </c>
      <c r="BJ37" s="63">
        <f>SUM(BJ38:BJ44)</f>
        <v>172</v>
      </c>
      <c r="BK37" s="64">
        <f>SUM(BK38:BK44)</f>
        <v>98</v>
      </c>
      <c r="BL37" s="65">
        <f>SUM(BL38:BL44)</f>
        <v>74</v>
      </c>
      <c r="BM37" s="66">
        <f>IF(ISERROR(BK37/BL37),"***",BK37/BL37*100)</f>
        <v>132.43243243243242</v>
      </c>
      <c r="BN37" s="67">
        <f>BJ37/$BJ$7*100</f>
        <v>15.85253456221198</v>
      </c>
      <c r="BO37" s="63">
        <f>SUM(BO38:BO44)</f>
        <v>97</v>
      </c>
      <c r="BP37" s="64">
        <f>SUM(BP38:BP44)</f>
        <v>53</v>
      </c>
      <c r="BQ37" s="65">
        <f>SUM(BQ38:BQ44)</f>
        <v>44</v>
      </c>
      <c r="BR37" s="66">
        <f>IF(ISERROR(BP37/BQ37),"***",BP37/BQ37*100)</f>
        <v>120.45454545454545</v>
      </c>
      <c r="BS37" s="67">
        <f>BO37/$BO$7*100</f>
        <v>16.329966329966332</v>
      </c>
      <c r="BT37" s="63">
        <f>SUM(BT38:BT44)</f>
        <v>70</v>
      </c>
      <c r="BU37" s="64">
        <f>SUM(BU38:BU44)</f>
        <v>29</v>
      </c>
      <c r="BV37" s="65">
        <f>SUM(BV38:BV44)</f>
        <v>41</v>
      </c>
      <c r="BW37" s="66">
        <f>IF(ISERROR(BU37/BV37),"***",BU37/BV37*100)</f>
        <v>70.73170731707317</v>
      </c>
      <c r="BX37" s="67">
        <f>BT37/$BT$7*100</f>
        <v>21.148036253776432</v>
      </c>
      <c r="BY37" s="63">
        <f>SUM(BY38:BY44)</f>
        <v>49</v>
      </c>
      <c r="BZ37" s="64">
        <f>SUM(BZ38:BZ44)</f>
        <v>21</v>
      </c>
      <c r="CA37" s="65">
        <f>SUM(CA38:CA44)</f>
        <v>28</v>
      </c>
      <c r="CB37" s="66">
        <f>IF(ISERROR(BZ37/CA37),"***",BZ37/CA37*100)</f>
        <v>75</v>
      </c>
      <c r="CC37" s="67">
        <f>BY37/$BY$7*100</f>
        <v>18.91891891891892</v>
      </c>
      <c r="CD37" s="63">
        <f>SUM(CD38:CD44)</f>
        <v>36</v>
      </c>
      <c r="CE37" s="64">
        <f>SUM(CE38:CE44)</f>
        <v>16</v>
      </c>
      <c r="CF37" s="65">
        <f>SUM(CF38:CF44)</f>
        <v>20</v>
      </c>
      <c r="CG37" s="66">
        <f>IF(ISERROR(CE37/CF37),"***",CE37/CF37*100)</f>
        <v>80</v>
      </c>
      <c r="CH37" s="67">
        <f>CD37/$CD$7*100</f>
        <v>17.82178217821782</v>
      </c>
      <c r="CI37" s="63">
        <f>SUM(CI38:CI44)</f>
        <v>29</v>
      </c>
      <c r="CJ37" s="64">
        <f>SUM(CJ38:CJ44)</f>
        <v>6</v>
      </c>
      <c r="CK37" s="65">
        <f>SUM(CK38:CK44)</f>
        <v>23</v>
      </c>
      <c r="CL37" s="66">
        <f>IF(ISERROR(CJ37/CK37),"***",CJ37/CK37*100)</f>
        <v>26.08695652173913</v>
      </c>
      <c r="CM37" s="67">
        <f>CI37/$CI$7*100</f>
        <v>16.666666666666664</v>
      </c>
      <c r="CN37" s="63">
        <f>SUM(CN38:CN44)</f>
        <v>17</v>
      </c>
      <c r="CO37" s="64">
        <f>SUM(CO38:CO44)</f>
        <v>5</v>
      </c>
      <c r="CP37" s="65">
        <f>SUM(CP38:CP44)</f>
        <v>12</v>
      </c>
      <c r="CQ37" s="66">
        <f>IF(ISERROR(CO37/CP37),"***",CO37/CP37*100)</f>
        <v>41.66666666666667</v>
      </c>
      <c r="CR37" s="67">
        <f>CN37/$CN$7*100</f>
        <v>15.454545454545453</v>
      </c>
      <c r="CS37" s="63">
        <f>SUM(CS38:CS44)</f>
        <v>8</v>
      </c>
      <c r="CT37" s="64">
        <f>SUM(CT38:CT44)</f>
        <v>2</v>
      </c>
      <c r="CU37" s="65">
        <f>SUM(CU38:CU44)</f>
        <v>6</v>
      </c>
      <c r="CV37" s="66">
        <f t="shared" si="1"/>
        <v>33.33333333333333</v>
      </c>
      <c r="CW37" s="68">
        <f t="shared" si="2"/>
        <v>13.559322033898304</v>
      </c>
    </row>
    <row r="38" spans="1:101" ht="13.5">
      <c r="A38" s="36" t="s">
        <v>84</v>
      </c>
      <c r="B38" s="69">
        <f aca="true" t="shared" si="12" ref="B38:B44">SUM(C38:D38)</f>
        <v>1009</v>
      </c>
      <c r="C38" s="70">
        <f aca="true" t="shared" si="13" ref="C38:D44">H38+M38+R38+W38+AB38+AG38+AL38+AQ38+AV38+BA38+BF38+BK38+BP38+BU38+BZ38+CE38+CJ38+CO38+CT38</f>
        <v>603</v>
      </c>
      <c r="D38" s="71">
        <f t="shared" si="13"/>
        <v>406</v>
      </c>
      <c r="E38" s="72">
        <f t="shared" si="0"/>
        <v>148.52216748768473</v>
      </c>
      <c r="F38" s="73">
        <f t="shared" si="3"/>
        <v>3.306245494462284</v>
      </c>
      <c r="G38" s="69">
        <v>75</v>
      </c>
      <c r="H38" s="70">
        <v>42</v>
      </c>
      <c r="I38" s="71">
        <v>33</v>
      </c>
      <c r="J38" s="72">
        <v>127.27272727272727</v>
      </c>
      <c r="K38" s="73">
        <v>3.1525851197982346</v>
      </c>
      <c r="L38" s="69">
        <v>43</v>
      </c>
      <c r="M38" s="70">
        <v>18</v>
      </c>
      <c r="N38" s="71">
        <v>25</v>
      </c>
      <c r="O38" s="72">
        <v>72</v>
      </c>
      <c r="P38" s="73">
        <v>3.127272727272727</v>
      </c>
      <c r="Q38" s="69">
        <v>16</v>
      </c>
      <c r="R38" s="70">
        <v>10</v>
      </c>
      <c r="S38" s="71">
        <v>6</v>
      </c>
      <c r="T38" s="72">
        <v>166.66666666666669</v>
      </c>
      <c r="U38" s="73">
        <v>2.5518341307814993</v>
      </c>
      <c r="V38" s="69">
        <v>49</v>
      </c>
      <c r="W38" s="70">
        <v>28</v>
      </c>
      <c r="X38" s="71">
        <v>21</v>
      </c>
      <c r="Y38" s="72">
        <v>133.33333333333331</v>
      </c>
      <c r="Z38" s="73">
        <v>3.225806451612903</v>
      </c>
      <c r="AA38" s="69">
        <v>192</v>
      </c>
      <c r="AB38" s="70">
        <v>135</v>
      </c>
      <c r="AC38" s="71">
        <v>57</v>
      </c>
      <c r="AD38" s="72">
        <v>236.84210526315786</v>
      </c>
      <c r="AE38" s="73">
        <v>3.602927378495027</v>
      </c>
      <c r="AF38" s="69">
        <v>202</v>
      </c>
      <c r="AG38" s="70">
        <v>115</v>
      </c>
      <c r="AH38" s="71">
        <v>87</v>
      </c>
      <c r="AI38" s="72">
        <v>132.183908045977</v>
      </c>
      <c r="AJ38" s="73">
        <v>3.3510285335102856</v>
      </c>
      <c r="AK38" s="69">
        <v>171</v>
      </c>
      <c r="AL38" s="70">
        <v>94</v>
      </c>
      <c r="AM38" s="71">
        <v>77</v>
      </c>
      <c r="AN38" s="72">
        <v>122.07792207792207</v>
      </c>
      <c r="AO38" s="73">
        <v>3.82122905027933</v>
      </c>
      <c r="AP38" s="69">
        <v>59</v>
      </c>
      <c r="AQ38" s="70">
        <v>36</v>
      </c>
      <c r="AR38" s="71">
        <v>23</v>
      </c>
      <c r="AS38" s="72">
        <v>156.52173913043478</v>
      </c>
      <c r="AT38" s="73">
        <v>2.6129317980513727</v>
      </c>
      <c r="AU38" s="69">
        <v>35</v>
      </c>
      <c r="AV38" s="70">
        <v>25</v>
      </c>
      <c r="AW38" s="71">
        <v>10</v>
      </c>
      <c r="AX38" s="72">
        <v>250</v>
      </c>
      <c r="AY38" s="73">
        <v>2.428868841082582</v>
      </c>
      <c r="AZ38" s="69">
        <v>41</v>
      </c>
      <c r="BA38" s="70">
        <v>25</v>
      </c>
      <c r="BB38" s="71">
        <v>16</v>
      </c>
      <c r="BC38" s="72">
        <v>156.25</v>
      </c>
      <c r="BD38" s="73">
        <v>3.6771300448430493</v>
      </c>
      <c r="BE38" s="69">
        <v>42</v>
      </c>
      <c r="BF38" s="70">
        <v>33</v>
      </c>
      <c r="BG38" s="71">
        <v>9</v>
      </c>
      <c r="BH38" s="72">
        <v>366.66666666666663</v>
      </c>
      <c r="BI38" s="73">
        <v>3.6269430051813467</v>
      </c>
      <c r="BJ38" s="69">
        <v>32</v>
      </c>
      <c r="BK38" s="70">
        <v>17</v>
      </c>
      <c r="BL38" s="71">
        <v>15</v>
      </c>
      <c r="BM38" s="72">
        <v>113.33333333333333</v>
      </c>
      <c r="BN38" s="73">
        <v>2.9493087557603688</v>
      </c>
      <c r="BO38" s="69">
        <v>17</v>
      </c>
      <c r="BP38" s="70">
        <v>11</v>
      </c>
      <c r="BQ38" s="71">
        <v>6</v>
      </c>
      <c r="BR38" s="72">
        <v>183.33333333333331</v>
      </c>
      <c r="BS38" s="73">
        <v>2.861952861952862</v>
      </c>
      <c r="BT38" s="69">
        <v>9</v>
      </c>
      <c r="BU38" s="70">
        <v>4</v>
      </c>
      <c r="BV38" s="71">
        <v>5</v>
      </c>
      <c r="BW38" s="72">
        <v>80</v>
      </c>
      <c r="BX38" s="73">
        <v>2.719033232628399</v>
      </c>
      <c r="BY38" s="69">
        <v>9</v>
      </c>
      <c r="BZ38" s="70">
        <v>4</v>
      </c>
      <c r="CA38" s="71">
        <v>5</v>
      </c>
      <c r="CB38" s="72">
        <v>80</v>
      </c>
      <c r="CC38" s="73">
        <v>3.474903474903475</v>
      </c>
      <c r="CD38" s="69">
        <v>7</v>
      </c>
      <c r="CE38" s="70">
        <v>4</v>
      </c>
      <c r="CF38" s="71">
        <v>3</v>
      </c>
      <c r="CG38" s="72">
        <v>133.33333333333331</v>
      </c>
      <c r="CH38" s="73">
        <v>3.4653465346534658</v>
      </c>
      <c r="CI38" s="69">
        <v>4</v>
      </c>
      <c r="CJ38" s="70">
        <v>0</v>
      </c>
      <c r="CK38" s="71">
        <v>4</v>
      </c>
      <c r="CL38" s="72" t="s">
        <v>209</v>
      </c>
      <c r="CM38" s="73">
        <v>2.2988505747126435</v>
      </c>
      <c r="CN38" s="69">
        <v>5</v>
      </c>
      <c r="CO38" s="70">
        <v>2</v>
      </c>
      <c r="CP38" s="71">
        <v>3</v>
      </c>
      <c r="CQ38" s="72">
        <v>66.66666666666666</v>
      </c>
      <c r="CR38" s="73">
        <v>4.545454545454546</v>
      </c>
      <c r="CS38" s="69">
        <f aca="true" t="shared" si="14" ref="CS38:CS44">SUM(CT38:CU38)</f>
        <v>1</v>
      </c>
      <c r="CT38" s="70"/>
      <c r="CU38" s="71">
        <v>1</v>
      </c>
      <c r="CV38" s="72">
        <f t="shared" si="1"/>
        <v>0</v>
      </c>
      <c r="CW38" s="74">
        <f t="shared" si="2"/>
        <v>1.694915254237288</v>
      </c>
    </row>
    <row r="39" spans="1:101" ht="13.5">
      <c r="A39" s="36" t="s">
        <v>85</v>
      </c>
      <c r="B39" s="69">
        <f t="shared" si="12"/>
        <v>1160</v>
      </c>
      <c r="C39" s="70">
        <f t="shared" si="13"/>
        <v>606</v>
      </c>
      <c r="D39" s="71">
        <f t="shared" si="13"/>
        <v>554</v>
      </c>
      <c r="E39" s="72">
        <f aca="true" t="shared" si="15" ref="E39:E64">IF(ISERROR(C39/D39),"***",C39/D39*100)</f>
        <v>109.38628158844766</v>
      </c>
      <c r="F39" s="73">
        <f t="shared" si="3"/>
        <v>3.801035454485877</v>
      </c>
      <c r="G39" s="69">
        <v>127</v>
      </c>
      <c r="H39" s="70">
        <v>75</v>
      </c>
      <c r="I39" s="71">
        <v>52</v>
      </c>
      <c r="J39" s="72">
        <v>144.23076923076923</v>
      </c>
      <c r="K39" s="73">
        <v>5.33837746952501</v>
      </c>
      <c r="L39" s="69">
        <v>72</v>
      </c>
      <c r="M39" s="70">
        <v>38</v>
      </c>
      <c r="N39" s="71">
        <v>34</v>
      </c>
      <c r="O39" s="72">
        <v>111.76470588235294</v>
      </c>
      <c r="P39" s="73">
        <v>5.236363636363636</v>
      </c>
      <c r="Q39" s="69">
        <v>21</v>
      </c>
      <c r="R39" s="70">
        <v>10</v>
      </c>
      <c r="S39" s="71">
        <v>11</v>
      </c>
      <c r="T39" s="72">
        <v>90.9090909090909</v>
      </c>
      <c r="U39" s="73">
        <v>3.349282296650718</v>
      </c>
      <c r="V39" s="69">
        <v>37</v>
      </c>
      <c r="W39" s="70">
        <v>22</v>
      </c>
      <c r="X39" s="71">
        <v>15</v>
      </c>
      <c r="Y39" s="72">
        <v>146.66666666666666</v>
      </c>
      <c r="Z39" s="73">
        <v>2.4358130348913756</v>
      </c>
      <c r="AA39" s="69">
        <v>143</v>
      </c>
      <c r="AB39" s="70">
        <v>55</v>
      </c>
      <c r="AC39" s="71">
        <v>88</v>
      </c>
      <c r="AD39" s="72">
        <v>62.5</v>
      </c>
      <c r="AE39" s="73">
        <v>2.6834302871082754</v>
      </c>
      <c r="AF39" s="69">
        <v>249</v>
      </c>
      <c r="AG39" s="70">
        <v>131</v>
      </c>
      <c r="AH39" s="71">
        <v>118</v>
      </c>
      <c r="AI39" s="72">
        <v>111.01694915254237</v>
      </c>
      <c r="AJ39" s="73">
        <v>4.130723291307233</v>
      </c>
      <c r="AK39" s="69">
        <v>208</v>
      </c>
      <c r="AL39" s="70">
        <v>101</v>
      </c>
      <c r="AM39" s="71">
        <v>107</v>
      </c>
      <c r="AN39" s="72">
        <v>94.39252336448598</v>
      </c>
      <c r="AO39" s="73">
        <v>4.648044692737431</v>
      </c>
      <c r="AP39" s="69">
        <v>109</v>
      </c>
      <c r="AQ39" s="70">
        <v>62</v>
      </c>
      <c r="AR39" s="71">
        <v>47</v>
      </c>
      <c r="AS39" s="72">
        <v>131.91489361702128</v>
      </c>
      <c r="AT39" s="73">
        <v>4.827280779450841</v>
      </c>
      <c r="AU39" s="69">
        <v>54</v>
      </c>
      <c r="AV39" s="70">
        <v>33</v>
      </c>
      <c r="AW39" s="71">
        <v>21</v>
      </c>
      <c r="AX39" s="72">
        <v>157.14285714285714</v>
      </c>
      <c r="AY39" s="73">
        <v>3.747397640527411</v>
      </c>
      <c r="AZ39" s="69">
        <v>29</v>
      </c>
      <c r="BA39" s="70">
        <v>18</v>
      </c>
      <c r="BB39" s="71">
        <v>11</v>
      </c>
      <c r="BC39" s="72">
        <v>163.63636363636365</v>
      </c>
      <c r="BD39" s="73">
        <v>2.600896860986547</v>
      </c>
      <c r="BE39" s="69">
        <v>30</v>
      </c>
      <c r="BF39" s="70">
        <v>24</v>
      </c>
      <c r="BG39" s="71">
        <v>6</v>
      </c>
      <c r="BH39" s="72">
        <v>400</v>
      </c>
      <c r="BI39" s="73">
        <v>2.5906735751295336</v>
      </c>
      <c r="BJ39" s="69">
        <v>32</v>
      </c>
      <c r="BK39" s="70">
        <v>21</v>
      </c>
      <c r="BL39" s="71">
        <v>11</v>
      </c>
      <c r="BM39" s="72">
        <v>190.9090909090909</v>
      </c>
      <c r="BN39" s="73">
        <v>2.9493087557603688</v>
      </c>
      <c r="BO39" s="69">
        <v>11</v>
      </c>
      <c r="BP39" s="70">
        <v>4</v>
      </c>
      <c r="BQ39" s="71">
        <v>7</v>
      </c>
      <c r="BR39" s="72">
        <v>57.14285714285714</v>
      </c>
      <c r="BS39" s="73">
        <v>1.8518518518518516</v>
      </c>
      <c r="BT39" s="69">
        <v>15</v>
      </c>
      <c r="BU39" s="70">
        <v>5</v>
      </c>
      <c r="BV39" s="71">
        <v>10</v>
      </c>
      <c r="BW39" s="72">
        <v>50</v>
      </c>
      <c r="BX39" s="73">
        <v>4.531722054380665</v>
      </c>
      <c r="BY39" s="69">
        <v>7</v>
      </c>
      <c r="BZ39" s="70">
        <v>2</v>
      </c>
      <c r="CA39" s="71">
        <v>5</v>
      </c>
      <c r="CB39" s="72">
        <v>40</v>
      </c>
      <c r="CC39" s="73">
        <v>2.7027027027027026</v>
      </c>
      <c r="CD39" s="69">
        <v>6</v>
      </c>
      <c r="CE39" s="70">
        <v>2</v>
      </c>
      <c r="CF39" s="71">
        <v>4</v>
      </c>
      <c r="CG39" s="72">
        <v>50</v>
      </c>
      <c r="CH39" s="73">
        <v>2.9702970297029703</v>
      </c>
      <c r="CI39" s="69">
        <v>4</v>
      </c>
      <c r="CJ39" s="70">
        <v>1</v>
      </c>
      <c r="CK39" s="71">
        <v>3</v>
      </c>
      <c r="CL39" s="72">
        <v>33.33333333333333</v>
      </c>
      <c r="CM39" s="73">
        <v>2.2988505747126435</v>
      </c>
      <c r="CN39" s="69">
        <v>5</v>
      </c>
      <c r="CO39" s="70">
        <v>1</v>
      </c>
      <c r="CP39" s="71">
        <v>4</v>
      </c>
      <c r="CQ39" s="72">
        <v>25</v>
      </c>
      <c r="CR39" s="73">
        <v>4.545454545454546</v>
      </c>
      <c r="CS39" s="69">
        <f t="shared" si="14"/>
        <v>1</v>
      </c>
      <c r="CT39" s="70">
        <v>1</v>
      </c>
      <c r="CU39" s="71"/>
      <c r="CV39" s="72" t="str">
        <f aca="true" t="shared" si="16" ref="CV39:CV64">IF(ISERROR(CT39/CU39),"***",CT39/CU39*100)</f>
        <v>***</v>
      </c>
      <c r="CW39" s="74">
        <f aca="true" t="shared" si="17" ref="CW39:CW64">CS39/$CS$7*100</f>
        <v>1.694915254237288</v>
      </c>
    </row>
    <row r="40" spans="1:101" ht="13.5">
      <c r="A40" s="36" t="s">
        <v>86</v>
      </c>
      <c r="B40" s="69">
        <f t="shared" si="12"/>
        <v>1564</v>
      </c>
      <c r="C40" s="70">
        <f t="shared" si="13"/>
        <v>747</v>
      </c>
      <c r="D40" s="71">
        <f t="shared" si="13"/>
        <v>817</v>
      </c>
      <c r="E40" s="72">
        <f t="shared" si="15"/>
        <v>91.43206854345165</v>
      </c>
      <c r="F40" s="73">
        <f aca="true" t="shared" si="18" ref="F40:F64">B40/$B$7*100</f>
        <v>5.124844354151648</v>
      </c>
      <c r="G40" s="69">
        <v>124</v>
      </c>
      <c r="H40" s="70">
        <v>63</v>
      </c>
      <c r="I40" s="71">
        <v>61</v>
      </c>
      <c r="J40" s="72">
        <v>103.27868852459017</v>
      </c>
      <c r="K40" s="73">
        <v>5.212274064733082</v>
      </c>
      <c r="L40" s="69">
        <v>72</v>
      </c>
      <c r="M40" s="70">
        <v>31</v>
      </c>
      <c r="N40" s="71">
        <v>41</v>
      </c>
      <c r="O40" s="72">
        <v>75.60975609756098</v>
      </c>
      <c r="P40" s="73">
        <v>5.236363636363636</v>
      </c>
      <c r="Q40" s="69">
        <v>32</v>
      </c>
      <c r="R40" s="70">
        <v>17</v>
      </c>
      <c r="S40" s="71">
        <v>15</v>
      </c>
      <c r="T40" s="72">
        <v>113.33333333333333</v>
      </c>
      <c r="U40" s="73">
        <v>5.103668261562999</v>
      </c>
      <c r="V40" s="69">
        <v>58</v>
      </c>
      <c r="W40" s="70">
        <v>26</v>
      </c>
      <c r="X40" s="71">
        <v>32</v>
      </c>
      <c r="Y40" s="72">
        <v>81.25</v>
      </c>
      <c r="Z40" s="73">
        <v>3.818301514154049</v>
      </c>
      <c r="AA40" s="69">
        <v>255</v>
      </c>
      <c r="AB40" s="70">
        <v>111</v>
      </c>
      <c r="AC40" s="71">
        <v>144</v>
      </c>
      <c r="AD40" s="72">
        <v>77.08333333333334</v>
      </c>
      <c r="AE40" s="73">
        <v>4.785137924563708</v>
      </c>
      <c r="AF40" s="69">
        <v>370</v>
      </c>
      <c r="AG40" s="70">
        <v>151</v>
      </c>
      <c r="AH40" s="71">
        <v>219</v>
      </c>
      <c r="AI40" s="72">
        <v>68.94977168949772</v>
      </c>
      <c r="AJ40" s="73">
        <v>6.138022561380225</v>
      </c>
      <c r="AK40" s="69">
        <v>231</v>
      </c>
      <c r="AL40" s="70">
        <v>124</v>
      </c>
      <c r="AM40" s="71">
        <v>107</v>
      </c>
      <c r="AN40" s="72">
        <v>115.88785046728971</v>
      </c>
      <c r="AO40" s="73">
        <v>5.162011173184357</v>
      </c>
      <c r="AP40" s="69">
        <v>110</v>
      </c>
      <c r="AQ40" s="70">
        <v>61</v>
      </c>
      <c r="AR40" s="71">
        <v>49</v>
      </c>
      <c r="AS40" s="72">
        <v>124.48979591836735</v>
      </c>
      <c r="AT40" s="73">
        <v>4.871567759078831</v>
      </c>
      <c r="AU40" s="69">
        <v>95</v>
      </c>
      <c r="AV40" s="70">
        <v>53</v>
      </c>
      <c r="AW40" s="71">
        <v>42</v>
      </c>
      <c r="AX40" s="72">
        <v>126.19047619047619</v>
      </c>
      <c r="AY40" s="73">
        <v>6.59264399722415</v>
      </c>
      <c r="AZ40" s="69">
        <v>48</v>
      </c>
      <c r="BA40" s="70">
        <v>24</v>
      </c>
      <c r="BB40" s="71">
        <v>24</v>
      </c>
      <c r="BC40" s="72">
        <v>100</v>
      </c>
      <c r="BD40" s="73">
        <v>4.304932735426009</v>
      </c>
      <c r="BE40" s="69">
        <v>49</v>
      </c>
      <c r="BF40" s="70">
        <v>27</v>
      </c>
      <c r="BG40" s="71">
        <v>22</v>
      </c>
      <c r="BH40" s="72">
        <v>122.72727272727273</v>
      </c>
      <c r="BI40" s="73">
        <v>4.231433506044905</v>
      </c>
      <c r="BJ40" s="69">
        <v>48</v>
      </c>
      <c r="BK40" s="70">
        <v>27</v>
      </c>
      <c r="BL40" s="71">
        <v>21</v>
      </c>
      <c r="BM40" s="72">
        <v>128.57142857142858</v>
      </c>
      <c r="BN40" s="73">
        <v>4.423963133640553</v>
      </c>
      <c r="BO40" s="69">
        <v>22</v>
      </c>
      <c r="BP40" s="70">
        <v>13</v>
      </c>
      <c r="BQ40" s="71">
        <v>9</v>
      </c>
      <c r="BR40" s="72">
        <v>144.44444444444443</v>
      </c>
      <c r="BS40" s="73">
        <v>3.7037037037037033</v>
      </c>
      <c r="BT40" s="69">
        <v>15</v>
      </c>
      <c r="BU40" s="70">
        <v>7</v>
      </c>
      <c r="BV40" s="71">
        <v>8</v>
      </c>
      <c r="BW40" s="72">
        <v>87.5</v>
      </c>
      <c r="BX40" s="73">
        <v>4.531722054380665</v>
      </c>
      <c r="BY40" s="69">
        <v>11</v>
      </c>
      <c r="BZ40" s="70">
        <v>5</v>
      </c>
      <c r="CA40" s="71">
        <v>6</v>
      </c>
      <c r="CB40" s="72">
        <v>83.33333333333334</v>
      </c>
      <c r="CC40" s="73">
        <v>4.247104247104247</v>
      </c>
      <c r="CD40" s="69">
        <v>8</v>
      </c>
      <c r="CE40" s="70">
        <v>2</v>
      </c>
      <c r="CF40" s="71">
        <v>6</v>
      </c>
      <c r="CG40" s="72">
        <v>33.33333333333333</v>
      </c>
      <c r="CH40" s="73">
        <v>3.9603960396039604</v>
      </c>
      <c r="CI40" s="69">
        <v>11</v>
      </c>
      <c r="CJ40" s="70">
        <v>3</v>
      </c>
      <c r="CK40" s="71">
        <v>8</v>
      </c>
      <c r="CL40" s="72">
        <v>37.5</v>
      </c>
      <c r="CM40" s="73">
        <v>6.321839080459771</v>
      </c>
      <c r="CN40" s="69">
        <v>4</v>
      </c>
      <c r="CO40" s="70">
        <v>1</v>
      </c>
      <c r="CP40" s="71">
        <v>3</v>
      </c>
      <c r="CQ40" s="72">
        <v>33.33333333333333</v>
      </c>
      <c r="CR40" s="73">
        <v>3.6363636363636362</v>
      </c>
      <c r="CS40" s="69">
        <f t="shared" si="14"/>
        <v>1</v>
      </c>
      <c r="CT40" s="70">
        <v>1</v>
      </c>
      <c r="CU40" s="71"/>
      <c r="CV40" s="72" t="str">
        <f t="shared" si="16"/>
        <v>***</v>
      </c>
      <c r="CW40" s="74">
        <f t="shared" si="17"/>
        <v>1.694915254237288</v>
      </c>
    </row>
    <row r="41" spans="1:101" ht="13.5">
      <c r="A41" s="36" t="s">
        <v>87</v>
      </c>
      <c r="B41" s="69">
        <f t="shared" si="12"/>
        <v>506</v>
      </c>
      <c r="C41" s="70">
        <f t="shared" si="13"/>
        <v>223</v>
      </c>
      <c r="D41" s="71">
        <f t="shared" si="13"/>
        <v>283</v>
      </c>
      <c r="E41" s="72">
        <f t="shared" si="15"/>
        <v>78.79858657243817</v>
      </c>
      <c r="F41" s="73">
        <f t="shared" si="18"/>
        <v>1.6580378792843569</v>
      </c>
      <c r="G41" s="69">
        <v>33</v>
      </c>
      <c r="H41" s="70">
        <v>17</v>
      </c>
      <c r="I41" s="71">
        <v>16</v>
      </c>
      <c r="J41" s="72">
        <v>106.25</v>
      </c>
      <c r="K41" s="73">
        <v>1.3871374527112232</v>
      </c>
      <c r="L41" s="69">
        <v>20</v>
      </c>
      <c r="M41" s="70">
        <v>6</v>
      </c>
      <c r="N41" s="71">
        <v>14</v>
      </c>
      <c r="O41" s="72">
        <v>42.857142857142854</v>
      </c>
      <c r="P41" s="73">
        <v>1.4545454545454546</v>
      </c>
      <c r="Q41" s="69">
        <v>8</v>
      </c>
      <c r="R41" s="70">
        <v>2</v>
      </c>
      <c r="S41" s="71">
        <v>6</v>
      </c>
      <c r="T41" s="72">
        <v>33.33333333333333</v>
      </c>
      <c r="U41" s="73">
        <v>1.2759170653907497</v>
      </c>
      <c r="V41" s="69">
        <v>29</v>
      </c>
      <c r="W41" s="70">
        <v>16</v>
      </c>
      <c r="X41" s="71">
        <v>13</v>
      </c>
      <c r="Y41" s="72">
        <v>123.07692307692308</v>
      </c>
      <c r="Z41" s="73">
        <v>1.9091507570770245</v>
      </c>
      <c r="AA41" s="69">
        <v>96</v>
      </c>
      <c r="AB41" s="70">
        <v>36</v>
      </c>
      <c r="AC41" s="71">
        <v>60</v>
      </c>
      <c r="AD41" s="72">
        <v>60</v>
      </c>
      <c r="AE41" s="73">
        <v>1.8014636892475135</v>
      </c>
      <c r="AF41" s="69">
        <v>82</v>
      </c>
      <c r="AG41" s="70">
        <v>28</v>
      </c>
      <c r="AH41" s="71">
        <v>54</v>
      </c>
      <c r="AI41" s="72">
        <v>51.85185185185185</v>
      </c>
      <c r="AJ41" s="73">
        <v>1.360318513603185</v>
      </c>
      <c r="AK41" s="69">
        <v>72</v>
      </c>
      <c r="AL41" s="70">
        <v>34</v>
      </c>
      <c r="AM41" s="71">
        <v>38</v>
      </c>
      <c r="AN41" s="72">
        <v>89.47368421052632</v>
      </c>
      <c r="AO41" s="73">
        <v>1.6089385474860336</v>
      </c>
      <c r="AP41" s="69">
        <v>40</v>
      </c>
      <c r="AQ41" s="70">
        <v>23</v>
      </c>
      <c r="AR41" s="71">
        <v>17</v>
      </c>
      <c r="AS41" s="72">
        <v>135.29411764705884</v>
      </c>
      <c r="AT41" s="73">
        <v>1.771479185119575</v>
      </c>
      <c r="AU41" s="69">
        <v>16</v>
      </c>
      <c r="AV41" s="70">
        <v>5</v>
      </c>
      <c r="AW41" s="71">
        <v>11</v>
      </c>
      <c r="AX41" s="72">
        <v>45.45454545454545</v>
      </c>
      <c r="AY41" s="73">
        <v>1.1103400416377516</v>
      </c>
      <c r="AZ41" s="69">
        <v>20</v>
      </c>
      <c r="BA41" s="70">
        <v>10</v>
      </c>
      <c r="BB41" s="71">
        <v>10</v>
      </c>
      <c r="BC41" s="72">
        <v>100</v>
      </c>
      <c r="BD41" s="73">
        <v>1.7937219730941705</v>
      </c>
      <c r="BE41" s="69">
        <v>27</v>
      </c>
      <c r="BF41" s="70">
        <v>18</v>
      </c>
      <c r="BG41" s="71">
        <v>9</v>
      </c>
      <c r="BH41" s="72">
        <v>200</v>
      </c>
      <c r="BI41" s="73">
        <v>2.33160621761658</v>
      </c>
      <c r="BJ41" s="69">
        <v>22</v>
      </c>
      <c r="BK41" s="70">
        <v>10</v>
      </c>
      <c r="BL41" s="71">
        <v>12</v>
      </c>
      <c r="BM41" s="72">
        <v>83.33333333333334</v>
      </c>
      <c r="BN41" s="73">
        <v>2.0276497695852536</v>
      </c>
      <c r="BO41" s="69">
        <v>16</v>
      </c>
      <c r="BP41" s="70">
        <v>7</v>
      </c>
      <c r="BQ41" s="71">
        <v>9</v>
      </c>
      <c r="BR41" s="72">
        <v>77.77777777777779</v>
      </c>
      <c r="BS41" s="73">
        <v>2.6936026936026933</v>
      </c>
      <c r="BT41" s="69">
        <v>8</v>
      </c>
      <c r="BU41" s="70">
        <v>5</v>
      </c>
      <c r="BV41" s="71">
        <v>3</v>
      </c>
      <c r="BW41" s="72">
        <v>166.66666666666669</v>
      </c>
      <c r="BX41" s="73">
        <v>2.416918429003021</v>
      </c>
      <c r="BY41" s="69">
        <v>6</v>
      </c>
      <c r="BZ41" s="70">
        <v>3</v>
      </c>
      <c r="CA41" s="71">
        <v>3</v>
      </c>
      <c r="CB41" s="72">
        <v>100</v>
      </c>
      <c r="CC41" s="73">
        <v>2.3166023166023164</v>
      </c>
      <c r="CD41" s="69">
        <v>6</v>
      </c>
      <c r="CE41" s="70">
        <v>2</v>
      </c>
      <c r="CF41" s="71">
        <v>4</v>
      </c>
      <c r="CG41" s="72">
        <v>50</v>
      </c>
      <c r="CH41" s="73">
        <v>2.9702970297029703</v>
      </c>
      <c r="CI41" s="69">
        <v>2</v>
      </c>
      <c r="CJ41" s="70">
        <v>1</v>
      </c>
      <c r="CK41" s="71">
        <v>1</v>
      </c>
      <c r="CL41" s="72">
        <v>100</v>
      </c>
      <c r="CM41" s="73">
        <v>1.1494252873563218</v>
      </c>
      <c r="CN41" s="69"/>
      <c r="CO41" s="70"/>
      <c r="CP41" s="71"/>
      <c r="CQ41" s="72" t="s">
        <v>210</v>
      </c>
      <c r="CR41" s="73">
        <v>0</v>
      </c>
      <c r="CS41" s="69">
        <f t="shared" si="14"/>
        <v>3</v>
      </c>
      <c r="CT41" s="70"/>
      <c r="CU41" s="71">
        <v>3</v>
      </c>
      <c r="CV41" s="72">
        <f t="shared" si="16"/>
        <v>0</v>
      </c>
      <c r="CW41" s="74">
        <f t="shared" si="17"/>
        <v>5.084745762711865</v>
      </c>
    </row>
    <row r="42" spans="1:101" ht="13.5">
      <c r="A42" s="36" t="s">
        <v>88</v>
      </c>
      <c r="B42" s="69">
        <f t="shared" si="12"/>
        <v>493</v>
      </c>
      <c r="C42" s="70">
        <f t="shared" si="13"/>
        <v>228</v>
      </c>
      <c r="D42" s="71">
        <f t="shared" si="13"/>
        <v>265</v>
      </c>
      <c r="E42" s="72">
        <f t="shared" si="15"/>
        <v>86.0377358490566</v>
      </c>
      <c r="F42" s="73">
        <f t="shared" si="18"/>
        <v>1.6154400681564978</v>
      </c>
      <c r="G42" s="69">
        <v>46</v>
      </c>
      <c r="H42" s="70">
        <v>20</v>
      </c>
      <c r="I42" s="71">
        <v>26</v>
      </c>
      <c r="J42" s="72">
        <v>76.92307692307693</v>
      </c>
      <c r="K42" s="73">
        <v>1.9335855401429174</v>
      </c>
      <c r="L42" s="69">
        <v>17</v>
      </c>
      <c r="M42" s="70">
        <v>7</v>
      </c>
      <c r="N42" s="71">
        <v>10</v>
      </c>
      <c r="O42" s="72">
        <v>70</v>
      </c>
      <c r="P42" s="73">
        <v>1.2363636363636363</v>
      </c>
      <c r="Q42" s="69">
        <v>11</v>
      </c>
      <c r="R42" s="70">
        <v>6</v>
      </c>
      <c r="S42" s="71">
        <v>5</v>
      </c>
      <c r="T42" s="72">
        <v>120</v>
      </c>
      <c r="U42" s="73">
        <v>1.7543859649122806</v>
      </c>
      <c r="V42" s="69">
        <v>29</v>
      </c>
      <c r="W42" s="70">
        <v>14</v>
      </c>
      <c r="X42" s="71">
        <v>15</v>
      </c>
      <c r="Y42" s="72">
        <v>93.33333333333333</v>
      </c>
      <c r="Z42" s="73">
        <v>1.9091507570770245</v>
      </c>
      <c r="AA42" s="69">
        <v>73</v>
      </c>
      <c r="AB42" s="70">
        <v>38</v>
      </c>
      <c r="AC42" s="71">
        <v>35</v>
      </c>
      <c r="AD42" s="72">
        <v>108.57142857142857</v>
      </c>
      <c r="AE42" s="73">
        <v>1.36986301369863</v>
      </c>
      <c r="AF42" s="69">
        <v>93</v>
      </c>
      <c r="AG42" s="70">
        <v>34</v>
      </c>
      <c r="AH42" s="71">
        <v>59</v>
      </c>
      <c r="AI42" s="72">
        <v>57.6271186440678</v>
      </c>
      <c r="AJ42" s="73">
        <v>1.5428002654280026</v>
      </c>
      <c r="AK42" s="69">
        <v>78</v>
      </c>
      <c r="AL42" s="70">
        <v>39</v>
      </c>
      <c r="AM42" s="71">
        <v>39</v>
      </c>
      <c r="AN42" s="72">
        <v>100</v>
      </c>
      <c r="AO42" s="73">
        <v>1.7430167597765363</v>
      </c>
      <c r="AP42" s="69">
        <v>40</v>
      </c>
      <c r="AQ42" s="70">
        <v>20</v>
      </c>
      <c r="AR42" s="71">
        <v>20</v>
      </c>
      <c r="AS42" s="72">
        <v>100</v>
      </c>
      <c r="AT42" s="73">
        <v>1.771479185119575</v>
      </c>
      <c r="AU42" s="69">
        <v>18</v>
      </c>
      <c r="AV42" s="70">
        <v>8</v>
      </c>
      <c r="AW42" s="71">
        <v>10</v>
      </c>
      <c r="AX42" s="72">
        <v>80</v>
      </c>
      <c r="AY42" s="73">
        <v>1.2491325468424705</v>
      </c>
      <c r="AZ42" s="69">
        <v>19</v>
      </c>
      <c r="BA42" s="70">
        <v>8</v>
      </c>
      <c r="BB42" s="71">
        <v>11</v>
      </c>
      <c r="BC42" s="72">
        <v>72.72727272727273</v>
      </c>
      <c r="BD42" s="73">
        <v>1.7040358744394617</v>
      </c>
      <c r="BE42" s="69">
        <v>20</v>
      </c>
      <c r="BF42" s="70">
        <v>13</v>
      </c>
      <c r="BG42" s="71">
        <v>7</v>
      </c>
      <c r="BH42" s="72">
        <v>185.71428571428572</v>
      </c>
      <c r="BI42" s="73">
        <v>1.7271157167530224</v>
      </c>
      <c r="BJ42" s="69">
        <v>11</v>
      </c>
      <c r="BK42" s="70">
        <v>6</v>
      </c>
      <c r="BL42" s="71">
        <v>5</v>
      </c>
      <c r="BM42" s="72">
        <v>120</v>
      </c>
      <c r="BN42" s="73">
        <v>1.0138248847926268</v>
      </c>
      <c r="BO42" s="69">
        <v>5</v>
      </c>
      <c r="BP42" s="70">
        <v>2</v>
      </c>
      <c r="BQ42" s="71">
        <v>3</v>
      </c>
      <c r="BR42" s="72">
        <v>66.66666666666666</v>
      </c>
      <c r="BS42" s="73">
        <v>0.8417508417508417</v>
      </c>
      <c r="BT42" s="69">
        <v>11</v>
      </c>
      <c r="BU42" s="70">
        <v>4</v>
      </c>
      <c r="BV42" s="71">
        <v>7</v>
      </c>
      <c r="BW42" s="72">
        <v>57.14285714285714</v>
      </c>
      <c r="BX42" s="73">
        <v>3.3232628398791544</v>
      </c>
      <c r="BY42" s="69">
        <v>9</v>
      </c>
      <c r="BZ42" s="70">
        <v>4</v>
      </c>
      <c r="CA42" s="71">
        <v>5</v>
      </c>
      <c r="CB42" s="72">
        <v>80</v>
      </c>
      <c r="CC42" s="73">
        <v>3.474903474903475</v>
      </c>
      <c r="CD42" s="69">
        <v>4</v>
      </c>
      <c r="CE42" s="70">
        <v>3</v>
      </c>
      <c r="CF42" s="71">
        <v>1</v>
      </c>
      <c r="CG42" s="72">
        <v>300</v>
      </c>
      <c r="CH42" s="73">
        <v>1.9801980198019802</v>
      </c>
      <c r="CI42" s="69">
        <v>6</v>
      </c>
      <c r="CJ42" s="70">
        <v>1</v>
      </c>
      <c r="CK42" s="71">
        <v>5</v>
      </c>
      <c r="CL42" s="72">
        <v>20</v>
      </c>
      <c r="CM42" s="73">
        <v>3.4482758620689653</v>
      </c>
      <c r="CN42" s="69">
        <v>2</v>
      </c>
      <c r="CO42" s="70">
        <v>1</v>
      </c>
      <c r="CP42" s="71">
        <v>1</v>
      </c>
      <c r="CQ42" s="72">
        <v>100</v>
      </c>
      <c r="CR42" s="73">
        <v>1.8181818181818181</v>
      </c>
      <c r="CS42" s="69">
        <f t="shared" si="14"/>
        <v>1</v>
      </c>
      <c r="CT42" s="70"/>
      <c r="CU42" s="71">
        <v>1</v>
      </c>
      <c r="CV42" s="72">
        <f t="shared" si="16"/>
        <v>0</v>
      </c>
      <c r="CW42" s="74">
        <f t="shared" si="17"/>
        <v>1.694915254237288</v>
      </c>
    </row>
    <row r="43" spans="1:101" ht="13.5">
      <c r="A43" s="36" t="s">
        <v>89</v>
      </c>
      <c r="B43" s="69">
        <f t="shared" si="12"/>
        <v>280</v>
      </c>
      <c r="C43" s="70">
        <f t="shared" si="13"/>
        <v>126</v>
      </c>
      <c r="D43" s="71">
        <f t="shared" si="13"/>
        <v>154</v>
      </c>
      <c r="E43" s="72">
        <f t="shared" si="15"/>
        <v>81.81818181818183</v>
      </c>
      <c r="F43" s="73">
        <f t="shared" si="18"/>
        <v>0.9174913166000394</v>
      </c>
      <c r="G43" s="69">
        <v>21</v>
      </c>
      <c r="H43" s="70">
        <v>10</v>
      </c>
      <c r="I43" s="71">
        <v>11</v>
      </c>
      <c r="J43" s="72">
        <v>90.9090909090909</v>
      </c>
      <c r="K43" s="73">
        <v>0.8827238335435058</v>
      </c>
      <c r="L43" s="69">
        <v>13</v>
      </c>
      <c r="M43" s="70">
        <v>6</v>
      </c>
      <c r="N43" s="71">
        <v>7</v>
      </c>
      <c r="O43" s="72">
        <v>85.71428571428571</v>
      </c>
      <c r="P43" s="73">
        <v>0.9454545454545455</v>
      </c>
      <c r="Q43" s="69">
        <v>4</v>
      </c>
      <c r="R43" s="70">
        <v>0</v>
      </c>
      <c r="S43" s="71">
        <v>4</v>
      </c>
      <c r="T43" s="72" t="s">
        <v>209</v>
      </c>
      <c r="U43" s="73">
        <v>0.6379585326953748</v>
      </c>
      <c r="V43" s="69">
        <v>7</v>
      </c>
      <c r="W43" s="70">
        <v>5</v>
      </c>
      <c r="X43" s="71">
        <v>2</v>
      </c>
      <c r="Y43" s="72">
        <v>250</v>
      </c>
      <c r="Z43" s="73">
        <v>0.4608294930875576</v>
      </c>
      <c r="AA43" s="69">
        <v>44</v>
      </c>
      <c r="AB43" s="70">
        <v>17</v>
      </c>
      <c r="AC43" s="71">
        <v>27</v>
      </c>
      <c r="AD43" s="72">
        <v>62.96296296296296</v>
      </c>
      <c r="AE43" s="73">
        <v>0.825670857571777</v>
      </c>
      <c r="AF43" s="69">
        <v>58</v>
      </c>
      <c r="AG43" s="70">
        <v>26</v>
      </c>
      <c r="AH43" s="71">
        <v>32</v>
      </c>
      <c r="AI43" s="72">
        <v>81.25</v>
      </c>
      <c r="AJ43" s="73">
        <v>0.9621765096217652</v>
      </c>
      <c r="AK43" s="69">
        <v>37</v>
      </c>
      <c r="AL43" s="70">
        <v>10</v>
      </c>
      <c r="AM43" s="71">
        <v>27</v>
      </c>
      <c r="AN43" s="72">
        <v>37.03703703703704</v>
      </c>
      <c r="AO43" s="73">
        <v>0.8268156424581006</v>
      </c>
      <c r="AP43" s="69">
        <v>13</v>
      </c>
      <c r="AQ43" s="70">
        <v>4</v>
      </c>
      <c r="AR43" s="71">
        <v>9</v>
      </c>
      <c r="AS43" s="72">
        <v>44.44444444444444</v>
      </c>
      <c r="AT43" s="73">
        <v>0.5757307351638619</v>
      </c>
      <c r="AU43" s="69">
        <v>10</v>
      </c>
      <c r="AV43" s="70">
        <v>4</v>
      </c>
      <c r="AW43" s="71">
        <v>6</v>
      </c>
      <c r="AX43" s="72">
        <v>66.66666666666666</v>
      </c>
      <c r="AY43" s="73">
        <v>0.6939625260235947</v>
      </c>
      <c r="AZ43" s="69">
        <v>18</v>
      </c>
      <c r="BA43" s="70">
        <v>13</v>
      </c>
      <c r="BB43" s="71">
        <v>5</v>
      </c>
      <c r="BC43" s="72">
        <v>260</v>
      </c>
      <c r="BD43" s="73">
        <v>1.6143497757847534</v>
      </c>
      <c r="BE43" s="69">
        <v>11</v>
      </c>
      <c r="BF43" s="70">
        <v>7</v>
      </c>
      <c r="BG43" s="71">
        <v>4</v>
      </c>
      <c r="BH43" s="72">
        <v>175</v>
      </c>
      <c r="BI43" s="73">
        <v>0.9499136442141624</v>
      </c>
      <c r="BJ43" s="69">
        <v>14</v>
      </c>
      <c r="BK43" s="70">
        <v>10</v>
      </c>
      <c r="BL43" s="71">
        <v>4</v>
      </c>
      <c r="BM43" s="72">
        <v>250</v>
      </c>
      <c r="BN43" s="73">
        <v>1.2903225806451613</v>
      </c>
      <c r="BO43" s="69">
        <v>13</v>
      </c>
      <c r="BP43" s="70">
        <v>8</v>
      </c>
      <c r="BQ43" s="71">
        <v>5</v>
      </c>
      <c r="BR43" s="72">
        <v>160</v>
      </c>
      <c r="BS43" s="73">
        <v>2.1885521885521886</v>
      </c>
      <c r="BT43" s="69">
        <v>8</v>
      </c>
      <c r="BU43" s="70">
        <v>2</v>
      </c>
      <c r="BV43" s="71">
        <v>6</v>
      </c>
      <c r="BW43" s="72">
        <v>33.33333333333333</v>
      </c>
      <c r="BX43" s="73">
        <v>2.416918429003021</v>
      </c>
      <c r="BY43" s="69">
        <v>5</v>
      </c>
      <c r="BZ43" s="70">
        <v>2</v>
      </c>
      <c r="CA43" s="71">
        <v>3</v>
      </c>
      <c r="CB43" s="72">
        <v>66.66666666666666</v>
      </c>
      <c r="CC43" s="73">
        <v>1.9305019305019304</v>
      </c>
      <c r="CD43" s="69">
        <v>3</v>
      </c>
      <c r="CE43" s="70">
        <v>2</v>
      </c>
      <c r="CF43" s="71">
        <v>1</v>
      </c>
      <c r="CG43" s="72">
        <v>200</v>
      </c>
      <c r="CH43" s="73">
        <v>1.4851485148514851</v>
      </c>
      <c r="CI43" s="69">
        <v>1</v>
      </c>
      <c r="CJ43" s="70">
        <v>0</v>
      </c>
      <c r="CK43" s="71">
        <v>1</v>
      </c>
      <c r="CL43" s="72" t="s">
        <v>209</v>
      </c>
      <c r="CM43" s="73">
        <v>0.5747126436781609</v>
      </c>
      <c r="CN43" s="69"/>
      <c r="CO43" s="70"/>
      <c r="CP43" s="71"/>
      <c r="CQ43" s="72" t="s">
        <v>210</v>
      </c>
      <c r="CR43" s="73">
        <v>0</v>
      </c>
      <c r="CS43" s="69">
        <f t="shared" si="14"/>
        <v>0</v>
      </c>
      <c r="CT43" s="70"/>
      <c r="CU43" s="71"/>
      <c r="CV43" s="72" t="str">
        <f t="shared" si="16"/>
        <v>***</v>
      </c>
      <c r="CW43" s="74">
        <f t="shared" si="17"/>
        <v>0</v>
      </c>
    </row>
    <row r="44" spans="1:101" s="4" customFormat="1" ht="12.75" customHeight="1">
      <c r="A44" s="37" t="s">
        <v>90</v>
      </c>
      <c r="B44" s="90">
        <f t="shared" si="12"/>
        <v>261</v>
      </c>
      <c r="C44" s="91">
        <f t="shared" si="13"/>
        <v>117</v>
      </c>
      <c r="D44" s="92">
        <f t="shared" si="13"/>
        <v>144</v>
      </c>
      <c r="E44" s="93">
        <f t="shared" si="15"/>
        <v>81.25</v>
      </c>
      <c r="F44" s="94">
        <f t="shared" si="18"/>
        <v>0.8552329772593223</v>
      </c>
      <c r="G44" s="90">
        <v>25</v>
      </c>
      <c r="H44" s="91">
        <v>8</v>
      </c>
      <c r="I44" s="92">
        <v>17</v>
      </c>
      <c r="J44" s="93">
        <v>47.05882352941176</v>
      </c>
      <c r="K44" s="94">
        <v>1.0508617065994117</v>
      </c>
      <c r="L44" s="90">
        <v>12</v>
      </c>
      <c r="M44" s="91">
        <v>3</v>
      </c>
      <c r="N44" s="92">
        <v>9</v>
      </c>
      <c r="O44" s="93">
        <v>33.33333333333333</v>
      </c>
      <c r="P44" s="94">
        <v>0.8727272727272728</v>
      </c>
      <c r="Q44" s="90">
        <v>4</v>
      </c>
      <c r="R44" s="91">
        <v>0</v>
      </c>
      <c r="S44" s="92">
        <v>4</v>
      </c>
      <c r="T44" s="93" t="s">
        <v>209</v>
      </c>
      <c r="U44" s="94">
        <v>0.6379585326953748</v>
      </c>
      <c r="V44" s="90">
        <v>12</v>
      </c>
      <c r="W44" s="91">
        <v>6</v>
      </c>
      <c r="X44" s="92">
        <v>6</v>
      </c>
      <c r="Y44" s="93">
        <v>100</v>
      </c>
      <c r="Z44" s="94">
        <v>0.7899934167215273</v>
      </c>
      <c r="AA44" s="90">
        <v>36</v>
      </c>
      <c r="AB44" s="91">
        <v>15</v>
      </c>
      <c r="AC44" s="92">
        <v>21</v>
      </c>
      <c r="AD44" s="93">
        <v>71.42857142857143</v>
      </c>
      <c r="AE44" s="94">
        <v>0.6755488834678176</v>
      </c>
      <c r="AF44" s="90">
        <v>49</v>
      </c>
      <c r="AG44" s="91">
        <v>19</v>
      </c>
      <c r="AH44" s="92">
        <v>30</v>
      </c>
      <c r="AI44" s="93">
        <v>63.33333333333333</v>
      </c>
      <c r="AJ44" s="94">
        <v>0.8128732581287326</v>
      </c>
      <c r="AK44" s="90">
        <v>34</v>
      </c>
      <c r="AL44" s="91">
        <v>17</v>
      </c>
      <c r="AM44" s="92">
        <v>17</v>
      </c>
      <c r="AN44" s="93">
        <v>100</v>
      </c>
      <c r="AO44" s="94">
        <v>0.7597765363128492</v>
      </c>
      <c r="AP44" s="90">
        <v>23</v>
      </c>
      <c r="AQ44" s="91">
        <v>13</v>
      </c>
      <c r="AR44" s="92">
        <v>10</v>
      </c>
      <c r="AS44" s="93">
        <v>130</v>
      </c>
      <c r="AT44" s="94">
        <v>1.0186005314437556</v>
      </c>
      <c r="AU44" s="90">
        <v>8</v>
      </c>
      <c r="AV44" s="91">
        <v>6</v>
      </c>
      <c r="AW44" s="92">
        <v>2</v>
      </c>
      <c r="AX44" s="93">
        <v>300</v>
      </c>
      <c r="AY44" s="94">
        <v>0.5551700208188758</v>
      </c>
      <c r="AZ44" s="90">
        <v>9</v>
      </c>
      <c r="BA44" s="91">
        <v>6</v>
      </c>
      <c r="BB44" s="92">
        <v>3</v>
      </c>
      <c r="BC44" s="93">
        <v>200</v>
      </c>
      <c r="BD44" s="94">
        <v>0.8071748878923767</v>
      </c>
      <c r="BE44" s="90">
        <v>12</v>
      </c>
      <c r="BF44" s="91">
        <v>5</v>
      </c>
      <c r="BG44" s="92">
        <v>7</v>
      </c>
      <c r="BH44" s="93">
        <v>71.42857142857143</v>
      </c>
      <c r="BI44" s="94">
        <v>1.0362694300518136</v>
      </c>
      <c r="BJ44" s="90">
        <v>13</v>
      </c>
      <c r="BK44" s="91">
        <v>7</v>
      </c>
      <c r="BL44" s="92">
        <v>6</v>
      </c>
      <c r="BM44" s="93">
        <v>116.66666666666667</v>
      </c>
      <c r="BN44" s="94">
        <v>1.19815668202765</v>
      </c>
      <c r="BO44" s="90">
        <v>13</v>
      </c>
      <c r="BP44" s="91">
        <v>8</v>
      </c>
      <c r="BQ44" s="92">
        <v>5</v>
      </c>
      <c r="BR44" s="93">
        <v>160</v>
      </c>
      <c r="BS44" s="94">
        <v>2.1885521885521886</v>
      </c>
      <c r="BT44" s="90">
        <v>4</v>
      </c>
      <c r="BU44" s="91">
        <v>2</v>
      </c>
      <c r="BV44" s="92">
        <v>2</v>
      </c>
      <c r="BW44" s="93">
        <v>100</v>
      </c>
      <c r="BX44" s="94">
        <v>1.2084592145015105</v>
      </c>
      <c r="BY44" s="90">
        <v>2</v>
      </c>
      <c r="BZ44" s="91">
        <v>1</v>
      </c>
      <c r="CA44" s="92">
        <v>1</v>
      </c>
      <c r="CB44" s="93">
        <v>100</v>
      </c>
      <c r="CC44" s="94">
        <v>0.7722007722007722</v>
      </c>
      <c r="CD44" s="90">
        <v>2</v>
      </c>
      <c r="CE44" s="91">
        <v>1</v>
      </c>
      <c r="CF44" s="92">
        <v>1</v>
      </c>
      <c r="CG44" s="93">
        <v>100</v>
      </c>
      <c r="CH44" s="94">
        <v>0.9900990099009901</v>
      </c>
      <c r="CI44" s="90">
        <v>1</v>
      </c>
      <c r="CJ44" s="91">
        <v>0</v>
      </c>
      <c r="CK44" s="92">
        <v>1</v>
      </c>
      <c r="CL44" s="93" t="s">
        <v>209</v>
      </c>
      <c r="CM44" s="94">
        <v>0.5747126436781609</v>
      </c>
      <c r="CN44" s="90">
        <v>1</v>
      </c>
      <c r="CO44" s="91">
        <v>0</v>
      </c>
      <c r="CP44" s="92">
        <v>1</v>
      </c>
      <c r="CQ44" s="93" t="s">
        <v>209</v>
      </c>
      <c r="CR44" s="94">
        <v>0.9090909090909091</v>
      </c>
      <c r="CS44" s="90">
        <f t="shared" si="14"/>
        <v>1</v>
      </c>
      <c r="CT44" s="91"/>
      <c r="CU44" s="92">
        <v>1</v>
      </c>
      <c r="CV44" s="93">
        <f t="shared" si="16"/>
        <v>0</v>
      </c>
      <c r="CW44" s="95">
        <f t="shared" si="17"/>
        <v>1.694915254237288</v>
      </c>
    </row>
    <row r="45" spans="1:101" ht="13.5">
      <c r="A45" s="39" t="s">
        <v>91</v>
      </c>
      <c r="B45" s="63">
        <f>SUM(B46:B47)</f>
        <v>642</v>
      </c>
      <c r="C45" s="64">
        <f>SUM(C46:C47)</f>
        <v>296</v>
      </c>
      <c r="D45" s="65">
        <f>SUM(D46:D47)</f>
        <v>346</v>
      </c>
      <c r="E45" s="66">
        <f t="shared" si="15"/>
        <v>85.54913294797689</v>
      </c>
      <c r="F45" s="67">
        <f t="shared" si="18"/>
        <v>2.1036765187758046</v>
      </c>
      <c r="G45" s="63">
        <f>SUM(G46:G47)</f>
        <v>52</v>
      </c>
      <c r="H45" s="64">
        <f>SUM(H46:H47)</f>
        <v>21</v>
      </c>
      <c r="I45" s="65">
        <f>SUM(I46:I47)</f>
        <v>31</v>
      </c>
      <c r="J45" s="66">
        <f>IF(ISERROR(H45/I45),"***",H45/I45*100)</f>
        <v>67.74193548387096</v>
      </c>
      <c r="K45" s="67">
        <f>G45/$G$7*100</f>
        <v>2.185792349726776</v>
      </c>
      <c r="L45" s="63">
        <f>SUM(L46:L47)</f>
        <v>21</v>
      </c>
      <c r="M45" s="64">
        <f>SUM(M46:M47)</f>
        <v>10</v>
      </c>
      <c r="N45" s="65">
        <f>SUM(N46:N47)</f>
        <v>11</v>
      </c>
      <c r="O45" s="66">
        <f>IF(ISERROR(M45/N45),"***",M45/N45*100)</f>
        <v>90.9090909090909</v>
      </c>
      <c r="P45" s="67">
        <f>L45/$L$7*100</f>
        <v>1.5272727272727273</v>
      </c>
      <c r="Q45" s="63">
        <f>SUM(Q46:Q47)</f>
        <v>5</v>
      </c>
      <c r="R45" s="64">
        <f>SUM(R46:R47)</f>
        <v>2</v>
      </c>
      <c r="S45" s="65">
        <f>SUM(S46:S47)</f>
        <v>3</v>
      </c>
      <c r="T45" s="66">
        <f>IF(ISERROR(R45/S45),"***",R45/S45*100)</f>
        <v>66.66666666666666</v>
      </c>
      <c r="U45" s="67">
        <f>Q45/$Q$7*100</f>
        <v>0.7974481658692184</v>
      </c>
      <c r="V45" s="63">
        <f>SUM(V46:V47)</f>
        <v>18</v>
      </c>
      <c r="W45" s="64">
        <f>SUM(W46:W47)</f>
        <v>6</v>
      </c>
      <c r="X45" s="65">
        <f>SUM(X46:X47)</f>
        <v>12</v>
      </c>
      <c r="Y45" s="66">
        <f>IF(ISERROR(W45/X45),"***",W45/X45*100)</f>
        <v>50</v>
      </c>
      <c r="Z45" s="67">
        <f>V45/$V$7*100</f>
        <v>1.184990125082291</v>
      </c>
      <c r="AA45" s="63">
        <f>SUM(AA46:AA47)</f>
        <v>120</v>
      </c>
      <c r="AB45" s="64">
        <f>SUM(AB46:AB47)</f>
        <v>50</v>
      </c>
      <c r="AC45" s="65">
        <f>SUM(AC46:AC47)</f>
        <v>70</v>
      </c>
      <c r="AD45" s="66">
        <f>IF(ISERROR(AB45/AC45),"***",AB45/AC45*100)</f>
        <v>71.42857142857143</v>
      </c>
      <c r="AE45" s="67">
        <f>AA45/$AA$7*100</f>
        <v>2.251829611559392</v>
      </c>
      <c r="AF45" s="63">
        <f>SUM(AF46:AF47)</f>
        <v>161</v>
      </c>
      <c r="AG45" s="64">
        <f>SUM(AG46:AG47)</f>
        <v>56</v>
      </c>
      <c r="AH45" s="65">
        <f>SUM(AH46:AH47)</f>
        <v>105</v>
      </c>
      <c r="AI45" s="66">
        <f>IF(ISERROR(AG45/AH45),"***",AG45/AH45*100)</f>
        <v>53.333333333333336</v>
      </c>
      <c r="AJ45" s="67">
        <f>AF45/$AF$7*100</f>
        <v>2.670869276708693</v>
      </c>
      <c r="AK45" s="63">
        <f>SUM(AK46:AK47)</f>
        <v>101</v>
      </c>
      <c r="AL45" s="64">
        <f>SUM(AL46:AL47)</f>
        <v>53</v>
      </c>
      <c r="AM45" s="65">
        <f>SUM(AM46:AM47)</f>
        <v>48</v>
      </c>
      <c r="AN45" s="66">
        <f>IF(ISERROR(AL45/AM45),"***",AL45/AM45*100)</f>
        <v>110.41666666666667</v>
      </c>
      <c r="AO45" s="67">
        <f>AK45/$AK$7*100</f>
        <v>2.2569832402234637</v>
      </c>
      <c r="AP45" s="63">
        <f>SUM(AP46:AP47)</f>
        <v>41</v>
      </c>
      <c r="AQ45" s="64">
        <f>SUM(AQ46:AQ47)</f>
        <v>24</v>
      </c>
      <c r="AR45" s="65">
        <f>SUM(AR46:AR47)</f>
        <v>17</v>
      </c>
      <c r="AS45" s="66">
        <f>IF(ISERROR(AQ45/AR45),"***",AQ45/AR45*100)</f>
        <v>141.1764705882353</v>
      </c>
      <c r="AT45" s="67">
        <f>AP45/$AP$7*100</f>
        <v>1.815766164747564</v>
      </c>
      <c r="AU45" s="63">
        <f>SUM(AU46:AU47)</f>
        <v>21</v>
      </c>
      <c r="AV45" s="64">
        <f>SUM(AV46:AV47)</f>
        <v>14</v>
      </c>
      <c r="AW45" s="65">
        <f>SUM(AW46:AW47)</f>
        <v>7</v>
      </c>
      <c r="AX45" s="66">
        <f>IF(ISERROR(AV45/AW45),"***",AV45/AW45*100)</f>
        <v>200</v>
      </c>
      <c r="AY45" s="67">
        <f>AU45/$AU$7*100</f>
        <v>1.457321304649549</v>
      </c>
      <c r="AZ45" s="63">
        <f>SUM(AZ46:AZ47)</f>
        <v>17</v>
      </c>
      <c r="BA45" s="64">
        <f>SUM(BA46:BA47)</f>
        <v>9</v>
      </c>
      <c r="BB45" s="65">
        <f>SUM(BB46:BB47)</f>
        <v>8</v>
      </c>
      <c r="BC45" s="66">
        <f>IF(ISERROR(BA45/BB45),"***",BA45/BB45*100)</f>
        <v>112.5</v>
      </c>
      <c r="BD45" s="67">
        <f>AZ45/$AZ$7*100</f>
        <v>1.5246636771300448</v>
      </c>
      <c r="BE45" s="63">
        <f>SUM(BE46:BE47)</f>
        <v>23</v>
      </c>
      <c r="BF45" s="64">
        <f>SUM(BF46:BF47)</f>
        <v>12</v>
      </c>
      <c r="BG45" s="65">
        <f>SUM(BG46:BG47)</f>
        <v>11</v>
      </c>
      <c r="BH45" s="66">
        <f>IF(ISERROR(BF45/BG45),"***",BF45/BG45*100)</f>
        <v>109.09090909090908</v>
      </c>
      <c r="BI45" s="67">
        <f>BE45/$BE$7*100</f>
        <v>1.9861830742659756</v>
      </c>
      <c r="BJ45" s="63">
        <f>SUM(BJ46:BJ47)</f>
        <v>29</v>
      </c>
      <c r="BK45" s="64">
        <f>SUM(BK46:BK47)</f>
        <v>17</v>
      </c>
      <c r="BL45" s="65">
        <f>SUM(BL46:BL47)</f>
        <v>12</v>
      </c>
      <c r="BM45" s="66">
        <f>IF(ISERROR(BK45/BL45),"***",BK45/BL45*100)</f>
        <v>141.66666666666669</v>
      </c>
      <c r="BN45" s="67">
        <f>BJ45/$BJ$7*100</f>
        <v>2.672811059907834</v>
      </c>
      <c r="BO45" s="63">
        <f>SUM(BO46:BO47)</f>
        <v>12</v>
      </c>
      <c r="BP45" s="64">
        <f>SUM(BP46:BP47)</f>
        <v>10</v>
      </c>
      <c r="BQ45" s="65">
        <f>SUM(BQ46:BQ47)</f>
        <v>2</v>
      </c>
      <c r="BR45" s="66">
        <f>IF(ISERROR(BP45/BQ45),"***",BP45/BQ45*100)</f>
        <v>500</v>
      </c>
      <c r="BS45" s="67">
        <f>BO45/$BO$7*100</f>
        <v>2.0202020202020203</v>
      </c>
      <c r="BT45" s="63">
        <f>SUM(BT46:BT47)</f>
        <v>9</v>
      </c>
      <c r="BU45" s="64">
        <f>SUM(BU46:BU47)</f>
        <v>4</v>
      </c>
      <c r="BV45" s="65">
        <f>SUM(BV46:BV47)</f>
        <v>5</v>
      </c>
      <c r="BW45" s="66">
        <f>IF(ISERROR(BU45/BV45),"***",BU45/BV45*100)</f>
        <v>80</v>
      </c>
      <c r="BX45" s="67">
        <f>BT45/$BT$7*100</f>
        <v>2.719033232628399</v>
      </c>
      <c r="BY45" s="63">
        <f>SUM(BY46:BY47)</f>
        <v>7</v>
      </c>
      <c r="BZ45" s="64">
        <f>SUM(BZ46:BZ47)</f>
        <v>5</v>
      </c>
      <c r="CA45" s="65">
        <f>SUM(CA46:CA47)</f>
        <v>2</v>
      </c>
      <c r="CB45" s="66">
        <f>IF(ISERROR(BZ45/CA45),"***",BZ45/CA45*100)</f>
        <v>250</v>
      </c>
      <c r="CC45" s="67">
        <f>BY45/$BY$7*100</f>
        <v>2.7027027027027026</v>
      </c>
      <c r="CD45" s="63">
        <f>SUM(CD46:CD47)</f>
        <v>2</v>
      </c>
      <c r="CE45" s="64">
        <f>SUM(CE46:CE47)</f>
        <v>2</v>
      </c>
      <c r="CF45" s="65">
        <f>SUM(CF46:CF47)</f>
        <v>0</v>
      </c>
      <c r="CG45" s="66" t="str">
        <f>IF(ISERROR(CE45/CF45),"***",CE45/CF45*100)</f>
        <v>***</v>
      </c>
      <c r="CH45" s="67">
        <f>CD45/$CD$7*100</f>
        <v>0.9900990099009901</v>
      </c>
      <c r="CI45" s="63">
        <f>SUM(CI46:CI47)</f>
        <v>1</v>
      </c>
      <c r="CJ45" s="64">
        <f>SUM(CJ46:CJ47)</f>
        <v>0</v>
      </c>
      <c r="CK45" s="65">
        <f>SUM(CK46:CK47)</f>
        <v>1</v>
      </c>
      <c r="CL45" s="66">
        <f>IF(ISERROR(CJ45/CK45),"***",CJ45/CK45*100)</f>
        <v>0</v>
      </c>
      <c r="CM45" s="67">
        <f>CI45/$CI$7*100</f>
        <v>0.5747126436781609</v>
      </c>
      <c r="CN45" s="63">
        <f>SUM(CN46:CN47)</f>
        <v>1</v>
      </c>
      <c r="CO45" s="64">
        <f>SUM(CO46:CO47)</f>
        <v>1</v>
      </c>
      <c r="CP45" s="65">
        <f>SUM(CP46:CP47)</f>
        <v>0</v>
      </c>
      <c r="CQ45" s="66" t="str">
        <f>IF(ISERROR(CO45/CP45),"***",CO45/CP45*100)</f>
        <v>***</v>
      </c>
      <c r="CR45" s="67">
        <f>CN45/$CN$7*100</f>
        <v>0.9090909090909091</v>
      </c>
      <c r="CS45" s="63">
        <f>SUM(CS46:CS47)</f>
        <v>1</v>
      </c>
      <c r="CT45" s="64">
        <f>SUM(CT46:CT47)</f>
        <v>0</v>
      </c>
      <c r="CU45" s="65">
        <f>SUM(CU46:CU47)</f>
        <v>1</v>
      </c>
      <c r="CV45" s="66">
        <f t="shared" si="16"/>
        <v>0</v>
      </c>
      <c r="CW45" s="68">
        <f t="shared" si="17"/>
        <v>1.694915254237288</v>
      </c>
    </row>
    <row r="46" spans="1:101" ht="13.5">
      <c r="A46" s="36" t="s">
        <v>92</v>
      </c>
      <c r="B46" s="69">
        <f>SUM(C46:D46)</f>
        <v>313</v>
      </c>
      <c r="C46" s="70">
        <f>H46+M46+R46+W46+AB46+AG46+AL46+AQ46+AV46+BA46+BF46+BK46+BP46+BU46+BZ46+CE46+CJ46+CO46+CT46</f>
        <v>145</v>
      </c>
      <c r="D46" s="71">
        <f>I46+N46+S46+X46+AC46+AH46+AM46+AR46+AW46+BB46+BG46+BL46+BQ46+BV46+CA46+CF46+CK46+CP46+CU46</f>
        <v>168</v>
      </c>
      <c r="E46" s="72">
        <f t="shared" si="15"/>
        <v>86.30952380952381</v>
      </c>
      <c r="F46" s="73">
        <f t="shared" si="18"/>
        <v>1.025624221770758</v>
      </c>
      <c r="G46" s="69">
        <v>26</v>
      </c>
      <c r="H46" s="70">
        <v>11</v>
      </c>
      <c r="I46" s="71">
        <v>15</v>
      </c>
      <c r="J46" s="72">
        <v>73.33333333333333</v>
      </c>
      <c r="K46" s="73">
        <v>1.092896174863388</v>
      </c>
      <c r="L46" s="69">
        <v>12</v>
      </c>
      <c r="M46" s="70">
        <v>5</v>
      </c>
      <c r="N46" s="71">
        <v>7</v>
      </c>
      <c r="O46" s="72">
        <v>71.42857142857143</v>
      </c>
      <c r="P46" s="73">
        <v>0.8727272727272728</v>
      </c>
      <c r="Q46" s="69">
        <v>1</v>
      </c>
      <c r="R46" s="70">
        <v>0</v>
      </c>
      <c r="S46" s="71">
        <v>1</v>
      </c>
      <c r="T46" s="72" t="s">
        <v>209</v>
      </c>
      <c r="U46" s="73">
        <v>0.1594896331738437</v>
      </c>
      <c r="V46" s="69">
        <v>9</v>
      </c>
      <c r="W46" s="70">
        <v>4</v>
      </c>
      <c r="X46" s="71">
        <v>5</v>
      </c>
      <c r="Y46" s="72">
        <v>80</v>
      </c>
      <c r="Z46" s="73">
        <v>0.5924950625411455</v>
      </c>
      <c r="AA46" s="69">
        <v>56</v>
      </c>
      <c r="AB46" s="70">
        <v>22</v>
      </c>
      <c r="AC46" s="71">
        <v>34</v>
      </c>
      <c r="AD46" s="72">
        <v>64.70588235294117</v>
      </c>
      <c r="AE46" s="73">
        <v>1.050853818727716</v>
      </c>
      <c r="AF46" s="69">
        <v>82</v>
      </c>
      <c r="AG46" s="70">
        <v>27</v>
      </c>
      <c r="AH46" s="71">
        <v>55</v>
      </c>
      <c r="AI46" s="72">
        <v>49.09090909090909</v>
      </c>
      <c r="AJ46" s="73">
        <v>1.360318513603185</v>
      </c>
      <c r="AK46" s="69">
        <v>61</v>
      </c>
      <c r="AL46" s="70">
        <v>32</v>
      </c>
      <c r="AM46" s="71">
        <v>29</v>
      </c>
      <c r="AN46" s="72">
        <v>110.34482758620689</v>
      </c>
      <c r="AO46" s="73">
        <v>1.3631284916201116</v>
      </c>
      <c r="AP46" s="69">
        <v>17</v>
      </c>
      <c r="AQ46" s="70">
        <v>12</v>
      </c>
      <c r="AR46" s="71">
        <v>5</v>
      </c>
      <c r="AS46" s="72">
        <v>240</v>
      </c>
      <c r="AT46" s="73">
        <v>0.7528786536758193</v>
      </c>
      <c r="AU46" s="69">
        <v>11</v>
      </c>
      <c r="AV46" s="70">
        <v>8</v>
      </c>
      <c r="AW46" s="71">
        <v>3</v>
      </c>
      <c r="AX46" s="72">
        <v>266.66666666666663</v>
      </c>
      <c r="AY46" s="73">
        <v>0.7633587786259541</v>
      </c>
      <c r="AZ46" s="69">
        <v>7</v>
      </c>
      <c r="BA46" s="70">
        <v>4</v>
      </c>
      <c r="BB46" s="71">
        <v>3</v>
      </c>
      <c r="BC46" s="72">
        <v>133.33333333333331</v>
      </c>
      <c r="BD46" s="73">
        <v>0.6278026905829596</v>
      </c>
      <c r="BE46" s="69">
        <v>12</v>
      </c>
      <c r="BF46" s="70">
        <v>7</v>
      </c>
      <c r="BG46" s="71">
        <v>5</v>
      </c>
      <c r="BH46" s="72">
        <v>140</v>
      </c>
      <c r="BI46" s="73">
        <v>1.0362694300518136</v>
      </c>
      <c r="BJ46" s="69">
        <v>12</v>
      </c>
      <c r="BK46" s="70">
        <v>7</v>
      </c>
      <c r="BL46" s="71">
        <v>5</v>
      </c>
      <c r="BM46" s="72">
        <v>140</v>
      </c>
      <c r="BN46" s="73">
        <v>1.1059907834101383</v>
      </c>
      <c r="BO46" s="69">
        <v>2</v>
      </c>
      <c r="BP46" s="70">
        <v>2</v>
      </c>
      <c r="BQ46" s="71">
        <v>0</v>
      </c>
      <c r="BR46" s="72" t="s">
        <v>210</v>
      </c>
      <c r="BS46" s="73">
        <v>0.33670033670033667</v>
      </c>
      <c r="BT46" s="69">
        <v>2</v>
      </c>
      <c r="BU46" s="70">
        <v>1</v>
      </c>
      <c r="BV46" s="71">
        <v>1</v>
      </c>
      <c r="BW46" s="72">
        <v>100</v>
      </c>
      <c r="BX46" s="73">
        <v>0.6042296072507553</v>
      </c>
      <c r="BY46" s="69">
        <v>1</v>
      </c>
      <c r="BZ46" s="70">
        <v>1</v>
      </c>
      <c r="CA46" s="71">
        <v>0</v>
      </c>
      <c r="CB46" s="72" t="s">
        <v>210</v>
      </c>
      <c r="CC46" s="73">
        <v>0.3861003861003861</v>
      </c>
      <c r="CD46" s="69">
        <v>2</v>
      </c>
      <c r="CE46" s="70">
        <v>2</v>
      </c>
      <c r="CF46" s="71">
        <v>0</v>
      </c>
      <c r="CG46" s="72" t="s">
        <v>210</v>
      </c>
      <c r="CH46" s="73">
        <v>0.9900990099009901</v>
      </c>
      <c r="CI46" s="69"/>
      <c r="CJ46" s="70"/>
      <c r="CK46" s="71"/>
      <c r="CL46" s="72" t="s">
        <v>210</v>
      </c>
      <c r="CM46" s="73">
        <v>0</v>
      </c>
      <c r="CN46" s="69"/>
      <c r="CO46" s="70"/>
      <c r="CP46" s="71"/>
      <c r="CQ46" s="72" t="s">
        <v>210</v>
      </c>
      <c r="CR46" s="73">
        <v>0</v>
      </c>
      <c r="CS46" s="69">
        <f>SUM(CT46:CU46)</f>
        <v>0</v>
      </c>
      <c r="CT46" s="70"/>
      <c r="CU46" s="71"/>
      <c r="CV46" s="72" t="str">
        <f t="shared" si="16"/>
        <v>***</v>
      </c>
      <c r="CW46" s="74">
        <f t="shared" si="17"/>
        <v>0</v>
      </c>
    </row>
    <row r="47" spans="1:101" ht="13.5">
      <c r="A47" s="37" t="s">
        <v>93</v>
      </c>
      <c r="B47" s="69">
        <f>SUM(C47:D47)</f>
        <v>329</v>
      </c>
      <c r="C47" s="70">
        <f>H47+M47+R47+W47+AB47+AG47+AL47+AQ47+AV47+BA47+BF47+BK47+BP47+BU47+BZ47+CE47+CJ47+CO47+CT47</f>
        <v>151</v>
      </c>
      <c r="D47" s="71">
        <f>I47+N47+S47+X47+AC47+AH47+AM47+AR47+AW47+BB47+BG47+BL47+BQ47+BV47+CA47+CF47+CK47+CP47+CU47</f>
        <v>178</v>
      </c>
      <c r="E47" s="72">
        <f t="shared" si="15"/>
        <v>84.8314606741573</v>
      </c>
      <c r="F47" s="73">
        <f t="shared" si="18"/>
        <v>1.0780522970050463</v>
      </c>
      <c r="G47" s="69">
        <v>26</v>
      </c>
      <c r="H47" s="70">
        <v>10</v>
      </c>
      <c r="I47" s="71">
        <v>16</v>
      </c>
      <c r="J47" s="72">
        <v>62.5</v>
      </c>
      <c r="K47" s="73">
        <v>1.092896174863388</v>
      </c>
      <c r="L47" s="69">
        <v>9</v>
      </c>
      <c r="M47" s="70">
        <v>5</v>
      </c>
      <c r="N47" s="71">
        <v>4</v>
      </c>
      <c r="O47" s="72">
        <v>125</v>
      </c>
      <c r="P47" s="73">
        <v>0.6545454545454545</v>
      </c>
      <c r="Q47" s="69">
        <v>4</v>
      </c>
      <c r="R47" s="70">
        <v>2</v>
      </c>
      <c r="S47" s="71">
        <v>2</v>
      </c>
      <c r="T47" s="72">
        <v>100</v>
      </c>
      <c r="U47" s="73">
        <v>0.6379585326953748</v>
      </c>
      <c r="V47" s="69">
        <v>9</v>
      </c>
      <c r="W47" s="70">
        <v>2</v>
      </c>
      <c r="X47" s="71">
        <v>7</v>
      </c>
      <c r="Y47" s="72">
        <v>28.57142857142857</v>
      </c>
      <c r="Z47" s="73">
        <v>0.5924950625411455</v>
      </c>
      <c r="AA47" s="69">
        <v>64</v>
      </c>
      <c r="AB47" s="70">
        <v>28</v>
      </c>
      <c r="AC47" s="71">
        <v>36</v>
      </c>
      <c r="AD47" s="72">
        <v>77.77777777777779</v>
      </c>
      <c r="AE47" s="73">
        <v>1.2009757928316758</v>
      </c>
      <c r="AF47" s="69">
        <v>79</v>
      </c>
      <c r="AG47" s="70">
        <v>29</v>
      </c>
      <c r="AH47" s="71">
        <v>50</v>
      </c>
      <c r="AI47" s="72">
        <v>58</v>
      </c>
      <c r="AJ47" s="73">
        <v>1.3105507631055078</v>
      </c>
      <c r="AK47" s="69">
        <v>40</v>
      </c>
      <c r="AL47" s="70">
        <v>21</v>
      </c>
      <c r="AM47" s="71">
        <v>19</v>
      </c>
      <c r="AN47" s="72">
        <v>110.5263157894737</v>
      </c>
      <c r="AO47" s="73">
        <v>0.8938547486033519</v>
      </c>
      <c r="AP47" s="69">
        <v>24</v>
      </c>
      <c r="AQ47" s="70">
        <v>12</v>
      </c>
      <c r="AR47" s="71">
        <v>12</v>
      </c>
      <c r="AS47" s="72">
        <v>100</v>
      </c>
      <c r="AT47" s="73">
        <v>1.0628875110717448</v>
      </c>
      <c r="AU47" s="69">
        <v>10</v>
      </c>
      <c r="AV47" s="70">
        <v>6</v>
      </c>
      <c r="AW47" s="71">
        <v>4</v>
      </c>
      <c r="AX47" s="72">
        <v>150</v>
      </c>
      <c r="AY47" s="73">
        <v>0.6939625260235947</v>
      </c>
      <c r="AZ47" s="69">
        <v>10</v>
      </c>
      <c r="BA47" s="70">
        <v>5</v>
      </c>
      <c r="BB47" s="71">
        <v>5</v>
      </c>
      <c r="BC47" s="72">
        <v>100</v>
      </c>
      <c r="BD47" s="73">
        <v>0.8968609865470852</v>
      </c>
      <c r="BE47" s="69">
        <v>11</v>
      </c>
      <c r="BF47" s="70">
        <v>5</v>
      </c>
      <c r="BG47" s="71">
        <v>6</v>
      </c>
      <c r="BH47" s="72">
        <v>83.33333333333334</v>
      </c>
      <c r="BI47" s="73">
        <v>0.9499136442141624</v>
      </c>
      <c r="BJ47" s="69">
        <v>17</v>
      </c>
      <c r="BK47" s="70">
        <v>10</v>
      </c>
      <c r="BL47" s="71">
        <v>7</v>
      </c>
      <c r="BM47" s="72">
        <v>142.85714285714286</v>
      </c>
      <c r="BN47" s="73">
        <v>1.566820276497696</v>
      </c>
      <c r="BO47" s="69">
        <v>10</v>
      </c>
      <c r="BP47" s="70">
        <v>8</v>
      </c>
      <c r="BQ47" s="71">
        <v>2</v>
      </c>
      <c r="BR47" s="72">
        <v>400</v>
      </c>
      <c r="BS47" s="73">
        <v>1.6835016835016834</v>
      </c>
      <c r="BT47" s="69">
        <v>7</v>
      </c>
      <c r="BU47" s="70">
        <v>3</v>
      </c>
      <c r="BV47" s="71">
        <v>4</v>
      </c>
      <c r="BW47" s="72">
        <v>75</v>
      </c>
      <c r="BX47" s="73">
        <v>2.1148036253776437</v>
      </c>
      <c r="BY47" s="69">
        <v>6</v>
      </c>
      <c r="BZ47" s="70">
        <v>4</v>
      </c>
      <c r="CA47" s="71">
        <v>2</v>
      </c>
      <c r="CB47" s="72">
        <v>200</v>
      </c>
      <c r="CC47" s="73">
        <v>2.3166023166023164</v>
      </c>
      <c r="CD47" s="69"/>
      <c r="CE47" s="70"/>
      <c r="CF47" s="71"/>
      <c r="CG47" s="72" t="s">
        <v>210</v>
      </c>
      <c r="CH47" s="73">
        <v>0</v>
      </c>
      <c r="CI47" s="69">
        <v>1</v>
      </c>
      <c r="CJ47" s="70">
        <v>0</v>
      </c>
      <c r="CK47" s="71">
        <v>1</v>
      </c>
      <c r="CL47" s="72" t="s">
        <v>209</v>
      </c>
      <c r="CM47" s="73">
        <v>0.5747126436781609</v>
      </c>
      <c r="CN47" s="69">
        <v>1</v>
      </c>
      <c r="CO47" s="70">
        <v>1</v>
      </c>
      <c r="CP47" s="71">
        <v>0</v>
      </c>
      <c r="CQ47" s="72" t="s">
        <v>210</v>
      </c>
      <c r="CR47" s="73">
        <v>0.9090909090909091</v>
      </c>
      <c r="CS47" s="69">
        <f>SUM(CT47:CU47)</f>
        <v>1</v>
      </c>
      <c r="CT47" s="70"/>
      <c r="CU47" s="71">
        <v>1</v>
      </c>
      <c r="CV47" s="72">
        <f t="shared" si="16"/>
        <v>0</v>
      </c>
      <c r="CW47" s="74">
        <f t="shared" si="17"/>
        <v>1.694915254237288</v>
      </c>
    </row>
    <row r="48" spans="1:101" ht="13.5">
      <c r="A48" s="39" t="s">
        <v>94</v>
      </c>
      <c r="B48" s="63">
        <f>SUM(B49:B55)</f>
        <v>1482</v>
      </c>
      <c r="C48" s="64">
        <f>SUM(C49:C55)</f>
        <v>629</v>
      </c>
      <c r="D48" s="65">
        <f>SUM(D49:D55)</f>
        <v>853</v>
      </c>
      <c r="E48" s="66">
        <f t="shared" si="15"/>
        <v>73.73974208675264</v>
      </c>
      <c r="F48" s="67">
        <f t="shared" si="18"/>
        <v>4.8561504685759225</v>
      </c>
      <c r="G48" s="63">
        <f>SUM(G49:G55)</f>
        <v>105</v>
      </c>
      <c r="H48" s="64">
        <f>SUM(H49:H55)</f>
        <v>49</v>
      </c>
      <c r="I48" s="65">
        <f>SUM(I49:I55)</f>
        <v>56</v>
      </c>
      <c r="J48" s="66">
        <f>IF(ISERROR(H48/I48),"***",H48/I48*100)</f>
        <v>87.5</v>
      </c>
      <c r="K48" s="67">
        <f>G48/$G$7*100</f>
        <v>4.4136191677175285</v>
      </c>
      <c r="L48" s="63">
        <f>SUM(L49:L55)</f>
        <v>53</v>
      </c>
      <c r="M48" s="64">
        <f>SUM(M49:M55)</f>
        <v>29</v>
      </c>
      <c r="N48" s="65">
        <f>SUM(N49:N55)</f>
        <v>24</v>
      </c>
      <c r="O48" s="66">
        <f>IF(ISERROR(M48/N48),"***",M48/N48*100)</f>
        <v>120.83333333333333</v>
      </c>
      <c r="P48" s="67">
        <f>L48/$L$7*100</f>
        <v>3.854545454545454</v>
      </c>
      <c r="Q48" s="63">
        <f>SUM(Q49:Q55)</f>
        <v>20</v>
      </c>
      <c r="R48" s="64">
        <f>SUM(R49:R55)</f>
        <v>11</v>
      </c>
      <c r="S48" s="65">
        <f>SUM(S49:S55)</f>
        <v>9</v>
      </c>
      <c r="T48" s="66">
        <f>IF(ISERROR(R48/S48),"***",R48/S48*100)</f>
        <v>122.22222222222223</v>
      </c>
      <c r="U48" s="67">
        <f>Q48/$Q$7*100</f>
        <v>3.1897926634768736</v>
      </c>
      <c r="V48" s="63">
        <f>SUM(V49:V55)</f>
        <v>90</v>
      </c>
      <c r="W48" s="64">
        <f>SUM(W49:W55)</f>
        <v>34</v>
      </c>
      <c r="X48" s="65">
        <f>SUM(X49:X55)</f>
        <v>56</v>
      </c>
      <c r="Y48" s="66">
        <f>IF(ISERROR(W48/X48),"***",W48/X48*100)</f>
        <v>60.71428571428571</v>
      </c>
      <c r="Z48" s="67">
        <f>V48/$V$7*100</f>
        <v>5.924950625411455</v>
      </c>
      <c r="AA48" s="63">
        <f>SUM(AA49:AA55)</f>
        <v>296</v>
      </c>
      <c r="AB48" s="64">
        <f>SUM(AB49:AB55)</f>
        <v>87</v>
      </c>
      <c r="AC48" s="65">
        <f>SUM(AC49:AC55)</f>
        <v>209</v>
      </c>
      <c r="AD48" s="66">
        <f>IF(ISERROR(AB48/AC48),"***",AB48/AC48*100)</f>
        <v>41.62679425837321</v>
      </c>
      <c r="AE48" s="67">
        <f>AA48/$AA$7*100</f>
        <v>5.5545130418465005</v>
      </c>
      <c r="AF48" s="63">
        <f>SUM(AF49:AF55)</f>
        <v>283</v>
      </c>
      <c r="AG48" s="64">
        <f>SUM(AG49:AG55)</f>
        <v>104</v>
      </c>
      <c r="AH48" s="65">
        <f>SUM(AH49:AH55)</f>
        <v>179</v>
      </c>
      <c r="AI48" s="66">
        <f>IF(ISERROR(AG48/AH48),"***",AG48/AH48*100)</f>
        <v>58.10055865921788</v>
      </c>
      <c r="AJ48" s="67">
        <f>AF48/$AF$7*100</f>
        <v>4.694757796947578</v>
      </c>
      <c r="AK48" s="63">
        <f>SUM(AK49:AK55)</f>
        <v>159</v>
      </c>
      <c r="AL48" s="64">
        <f>SUM(AL49:AL55)</f>
        <v>67</v>
      </c>
      <c r="AM48" s="65">
        <f>SUM(AM49:AM55)</f>
        <v>92</v>
      </c>
      <c r="AN48" s="66">
        <f>IF(ISERROR(AL48/AM48),"***",AL48/AM48*100)</f>
        <v>72.82608695652173</v>
      </c>
      <c r="AO48" s="67">
        <f>AK48/$AK$7*100</f>
        <v>3.553072625698324</v>
      </c>
      <c r="AP48" s="63">
        <f>SUM(AP49:AP55)</f>
        <v>88</v>
      </c>
      <c r="AQ48" s="64">
        <f>SUM(AQ49:AQ55)</f>
        <v>39</v>
      </c>
      <c r="AR48" s="65">
        <f>SUM(AR49:AR55)</f>
        <v>49</v>
      </c>
      <c r="AS48" s="66">
        <f>IF(ISERROR(AQ48/AR48),"***",AQ48/AR48*100)</f>
        <v>79.59183673469387</v>
      </c>
      <c r="AT48" s="67">
        <f>AP48/$AP$7*100</f>
        <v>3.8972542072630643</v>
      </c>
      <c r="AU48" s="63">
        <f>SUM(AU49:AU55)</f>
        <v>74</v>
      </c>
      <c r="AV48" s="64">
        <f>SUM(AV49:AV55)</f>
        <v>42</v>
      </c>
      <c r="AW48" s="65">
        <f>SUM(AW49:AW55)</f>
        <v>32</v>
      </c>
      <c r="AX48" s="66">
        <f>IF(ISERROR(AV48/AW48),"***",AV48/AW48*100)</f>
        <v>131.25</v>
      </c>
      <c r="AY48" s="67">
        <f>AU48/$AU$7*100</f>
        <v>5.135322692574601</v>
      </c>
      <c r="AZ48" s="63">
        <f>SUM(AZ49:AZ55)</f>
        <v>68</v>
      </c>
      <c r="BA48" s="64">
        <f>SUM(BA49:BA55)</f>
        <v>35</v>
      </c>
      <c r="BB48" s="65">
        <f>SUM(BB49:BB55)</f>
        <v>33</v>
      </c>
      <c r="BC48" s="66">
        <f>IF(ISERROR(BA48/BB48),"***",BA48/BB48*100)</f>
        <v>106.06060606060606</v>
      </c>
      <c r="BD48" s="67">
        <f>AZ48/$AZ$7*100</f>
        <v>6.098654708520179</v>
      </c>
      <c r="BE48" s="63">
        <f>SUM(BE49:BE55)</f>
        <v>64</v>
      </c>
      <c r="BF48" s="64">
        <f>SUM(BF49:BF55)</f>
        <v>39</v>
      </c>
      <c r="BG48" s="65">
        <f>SUM(BG49:BG55)</f>
        <v>25</v>
      </c>
      <c r="BH48" s="66">
        <f>IF(ISERROR(BF48/BG48),"***",BF48/BG48*100)</f>
        <v>156</v>
      </c>
      <c r="BI48" s="67">
        <f>BE48/$BE$7*100</f>
        <v>5.526770293609672</v>
      </c>
      <c r="BJ48" s="63">
        <f>SUM(BJ49:BJ55)</f>
        <v>58</v>
      </c>
      <c r="BK48" s="64">
        <f>SUM(BK49:BK55)</f>
        <v>36</v>
      </c>
      <c r="BL48" s="65">
        <f>SUM(BL49:BL55)</f>
        <v>22</v>
      </c>
      <c r="BM48" s="66">
        <f>IF(ISERROR(BK48/BL48),"***",BK48/BL48*100)</f>
        <v>163.63636363636365</v>
      </c>
      <c r="BN48" s="67">
        <f>BJ48/$BJ$7*100</f>
        <v>5.345622119815668</v>
      </c>
      <c r="BO48" s="63">
        <f>SUM(BO49:BO55)</f>
        <v>43</v>
      </c>
      <c r="BP48" s="64">
        <f>SUM(BP49:BP55)</f>
        <v>25</v>
      </c>
      <c r="BQ48" s="65">
        <f>SUM(BQ49:BQ55)</f>
        <v>18</v>
      </c>
      <c r="BR48" s="66">
        <f>IF(ISERROR(BP48/BQ48),"***",BP48/BQ48*100)</f>
        <v>138.88888888888889</v>
      </c>
      <c r="BS48" s="67">
        <f>BO48/$BO$7*100</f>
        <v>7.23905723905724</v>
      </c>
      <c r="BT48" s="63">
        <f>SUM(BT49:BT55)</f>
        <v>28</v>
      </c>
      <c r="BU48" s="64">
        <f>SUM(BU49:BU55)</f>
        <v>16</v>
      </c>
      <c r="BV48" s="65">
        <f>SUM(BV49:BV55)</f>
        <v>12</v>
      </c>
      <c r="BW48" s="66">
        <f>IF(ISERROR(BU48/BV48),"***",BU48/BV48*100)</f>
        <v>133.33333333333331</v>
      </c>
      <c r="BX48" s="67">
        <f>BT48/$BT$7*100</f>
        <v>8.459214501510575</v>
      </c>
      <c r="BY48" s="63">
        <f>SUM(BY49:BY55)</f>
        <v>17</v>
      </c>
      <c r="BZ48" s="64">
        <f>SUM(BZ49:BZ55)</f>
        <v>6</v>
      </c>
      <c r="CA48" s="65">
        <f>SUM(CA49:CA55)</f>
        <v>11</v>
      </c>
      <c r="CB48" s="66">
        <f>IF(ISERROR(BZ48/CA48),"***",BZ48/CA48*100)</f>
        <v>54.54545454545454</v>
      </c>
      <c r="CC48" s="67">
        <f>BY48/$BY$7*100</f>
        <v>6.563706563706563</v>
      </c>
      <c r="CD48" s="63">
        <f>SUM(CD49:CD55)</f>
        <v>6</v>
      </c>
      <c r="CE48" s="64">
        <f>SUM(CE49:CE55)</f>
        <v>2</v>
      </c>
      <c r="CF48" s="65">
        <f>SUM(CF49:CF55)</f>
        <v>4</v>
      </c>
      <c r="CG48" s="66">
        <f>IF(ISERROR(CE48/CF48),"***",CE48/CF48*100)</f>
        <v>50</v>
      </c>
      <c r="CH48" s="67">
        <f>CD48/$CD$7*100</f>
        <v>2.9702970297029703</v>
      </c>
      <c r="CI48" s="63">
        <f>SUM(CI49:CI55)</f>
        <v>19</v>
      </c>
      <c r="CJ48" s="64">
        <f>SUM(CJ49:CJ55)</f>
        <v>5</v>
      </c>
      <c r="CK48" s="65">
        <f>SUM(CK49:CK55)</f>
        <v>14</v>
      </c>
      <c r="CL48" s="66">
        <f>IF(ISERROR(CJ48/CK48),"***",CJ48/CK48*100)</f>
        <v>35.714285714285715</v>
      </c>
      <c r="CM48" s="67">
        <f>CI48/$CI$7*100</f>
        <v>10.919540229885058</v>
      </c>
      <c r="CN48" s="63">
        <f>SUM(CN49:CN55)</f>
        <v>10</v>
      </c>
      <c r="CO48" s="64">
        <f>SUM(CO49:CO55)</f>
        <v>3</v>
      </c>
      <c r="CP48" s="65">
        <f>SUM(CP49:CP55)</f>
        <v>7</v>
      </c>
      <c r="CQ48" s="66">
        <f>IF(ISERROR(CO48/CP48),"***",CO48/CP48*100)</f>
        <v>42.857142857142854</v>
      </c>
      <c r="CR48" s="67">
        <f>CN48/$CN$7*100</f>
        <v>9.090909090909092</v>
      </c>
      <c r="CS48" s="63">
        <f>SUM(CS49:CS55)</f>
        <v>1</v>
      </c>
      <c r="CT48" s="64">
        <f>SUM(CT49:CT55)</f>
        <v>0</v>
      </c>
      <c r="CU48" s="65">
        <f>SUM(CU49:CU55)</f>
        <v>1</v>
      </c>
      <c r="CV48" s="66">
        <f t="shared" si="16"/>
        <v>0</v>
      </c>
      <c r="CW48" s="68">
        <f t="shared" si="17"/>
        <v>1.694915254237288</v>
      </c>
    </row>
    <row r="49" spans="1:101" ht="13.5">
      <c r="A49" s="40" t="s">
        <v>95</v>
      </c>
      <c r="B49" s="69">
        <f aca="true" t="shared" si="19" ref="B49:B55">SUM(C49:D49)</f>
        <v>635</v>
      </c>
      <c r="C49" s="70">
        <f aca="true" t="shared" si="20" ref="C49:D55">H49+M49+R49+W49+AB49+AG49+AL49+AQ49+AV49+BA49+BF49+BK49+BP49+BU49+BZ49+CE49+CJ49+CO49+CT49</f>
        <v>248</v>
      </c>
      <c r="D49" s="71">
        <f t="shared" si="20"/>
        <v>387</v>
      </c>
      <c r="E49" s="72">
        <f t="shared" si="15"/>
        <v>64.08268733850129</v>
      </c>
      <c r="F49" s="73">
        <f t="shared" si="18"/>
        <v>2.0807392358608032</v>
      </c>
      <c r="G49" s="69">
        <v>45</v>
      </c>
      <c r="H49" s="70">
        <v>19</v>
      </c>
      <c r="I49" s="71">
        <v>26</v>
      </c>
      <c r="J49" s="72">
        <v>73.07692307692307</v>
      </c>
      <c r="K49" s="73">
        <v>1.8915510718789406</v>
      </c>
      <c r="L49" s="69">
        <v>26</v>
      </c>
      <c r="M49" s="70">
        <v>13</v>
      </c>
      <c r="N49" s="71">
        <v>13</v>
      </c>
      <c r="O49" s="72">
        <v>100</v>
      </c>
      <c r="P49" s="73">
        <v>1.890909090909091</v>
      </c>
      <c r="Q49" s="69">
        <v>9</v>
      </c>
      <c r="R49" s="70">
        <v>6</v>
      </c>
      <c r="S49" s="71">
        <v>3</v>
      </c>
      <c r="T49" s="72">
        <v>200</v>
      </c>
      <c r="U49" s="73">
        <v>1.4354066985645932</v>
      </c>
      <c r="V49" s="69">
        <v>38</v>
      </c>
      <c r="W49" s="70">
        <v>12</v>
      </c>
      <c r="X49" s="71">
        <v>26</v>
      </c>
      <c r="Y49" s="72">
        <v>46.15384615384615</v>
      </c>
      <c r="Z49" s="73">
        <v>2.5016458196181697</v>
      </c>
      <c r="AA49" s="69">
        <v>111</v>
      </c>
      <c r="AB49" s="70">
        <v>29</v>
      </c>
      <c r="AC49" s="71">
        <v>82</v>
      </c>
      <c r="AD49" s="72">
        <v>35.36585365853659</v>
      </c>
      <c r="AE49" s="73">
        <v>2.0829423906924376</v>
      </c>
      <c r="AF49" s="69">
        <v>141</v>
      </c>
      <c r="AG49" s="70">
        <v>46</v>
      </c>
      <c r="AH49" s="71">
        <v>95</v>
      </c>
      <c r="AI49" s="72">
        <v>48.421052631578945</v>
      </c>
      <c r="AJ49" s="73">
        <v>2.339084273390843</v>
      </c>
      <c r="AK49" s="69">
        <v>78</v>
      </c>
      <c r="AL49" s="70">
        <v>27</v>
      </c>
      <c r="AM49" s="71">
        <v>51</v>
      </c>
      <c r="AN49" s="72">
        <v>52.94117647058824</v>
      </c>
      <c r="AO49" s="73">
        <v>1.7430167597765363</v>
      </c>
      <c r="AP49" s="69">
        <v>47</v>
      </c>
      <c r="AQ49" s="70">
        <v>22</v>
      </c>
      <c r="AR49" s="71">
        <v>25</v>
      </c>
      <c r="AS49" s="72">
        <v>88</v>
      </c>
      <c r="AT49" s="73">
        <v>2.0814880425155007</v>
      </c>
      <c r="AU49" s="69">
        <v>33</v>
      </c>
      <c r="AV49" s="70">
        <v>16</v>
      </c>
      <c r="AW49" s="71">
        <v>17</v>
      </c>
      <c r="AX49" s="72">
        <v>94.11764705882352</v>
      </c>
      <c r="AY49" s="73">
        <v>2.2900763358778624</v>
      </c>
      <c r="AZ49" s="69">
        <v>26</v>
      </c>
      <c r="BA49" s="70">
        <v>14</v>
      </c>
      <c r="BB49" s="71">
        <v>12</v>
      </c>
      <c r="BC49" s="72">
        <v>116.66666666666667</v>
      </c>
      <c r="BD49" s="73">
        <v>2.3318385650224216</v>
      </c>
      <c r="BE49" s="69">
        <v>20</v>
      </c>
      <c r="BF49" s="70">
        <v>15</v>
      </c>
      <c r="BG49" s="71">
        <v>5</v>
      </c>
      <c r="BH49" s="72">
        <v>300</v>
      </c>
      <c r="BI49" s="73">
        <v>1.7271157167530224</v>
      </c>
      <c r="BJ49" s="69">
        <v>19</v>
      </c>
      <c r="BK49" s="70">
        <v>9</v>
      </c>
      <c r="BL49" s="71">
        <v>10</v>
      </c>
      <c r="BM49" s="72">
        <v>90</v>
      </c>
      <c r="BN49" s="73">
        <v>1.7511520737327189</v>
      </c>
      <c r="BO49" s="69">
        <v>14</v>
      </c>
      <c r="BP49" s="70">
        <v>8</v>
      </c>
      <c r="BQ49" s="71">
        <v>6</v>
      </c>
      <c r="BR49" s="72">
        <v>133.33333333333331</v>
      </c>
      <c r="BS49" s="73">
        <v>2.356902356902357</v>
      </c>
      <c r="BT49" s="69">
        <v>13</v>
      </c>
      <c r="BU49" s="70">
        <v>7</v>
      </c>
      <c r="BV49" s="71">
        <v>6</v>
      </c>
      <c r="BW49" s="72">
        <v>116.66666666666667</v>
      </c>
      <c r="BX49" s="73">
        <v>3.927492447129909</v>
      </c>
      <c r="BY49" s="69">
        <v>6</v>
      </c>
      <c r="BZ49" s="70">
        <v>2</v>
      </c>
      <c r="CA49" s="71">
        <v>4</v>
      </c>
      <c r="CB49" s="72">
        <v>50</v>
      </c>
      <c r="CC49" s="73">
        <v>2.3166023166023164</v>
      </c>
      <c r="CD49" s="69">
        <v>2</v>
      </c>
      <c r="CE49" s="70">
        <v>1</v>
      </c>
      <c r="CF49" s="71">
        <v>1</v>
      </c>
      <c r="CG49" s="72">
        <v>100</v>
      </c>
      <c r="CH49" s="73">
        <v>0.9900990099009901</v>
      </c>
      <c r="CI49" s="69">
        <v>6</v>
      </c>
      <c r="CJ49" s="70">
        <v>2</v>
      </c>
      <c r="CK49" s="71">
        <v>4</v>
      </c>
      <c r="CL49" s="72">
        <v>50</v>
      </c>
      <c r="CM49" s="73">
        <v>3.4482758620689653</v>
      </c>
      <c r="CN49" s="69">
        <v>1</v>
      </c>
      <c r="CO49" s="70">
        <v>0</v>
      </c>
      <c r="CP49" s="71">
        <v>1</v>
      </c>
      <c r="CQ49" s="72" t="s">
        <v>209</v>
      </c>
      <c r="CR49" s="73">
        <v>0.9090909090909091</v>
      </c>
      <c r="CS49" s="69">
        <f aca="true" t="shared" si="21" ref="CS49:CS55">SUM(CT49:CU49)</f>
        <v>0</v>
      </c>
      <c r="CT49" s="70"/>
      <c r="CU49" s="71"/>
      <c r="CV49" s="72" t="str">
        <f t="shared" si="16"/>
        <v>***</v>
      </c>
      <c r="CW49" s="74">
        <f t="shared" si="17"/>
        <v>0</v>
      </c>
    </row>
    <row r="50" spans="1:101" ht="13.5">
      <c r="A50" s="40" t="s">
        <v>96</v>
      </c>
      <c r="B50" s="69">
        <f t="shared" si="19"/>
        <v>254</v>
      </c>
      <c r="C50" s="70">
        <f t="shared" si="20"/>
        <v>117</v>
      </c>
      <c r="D50" s="71">
        <f t="shared" si="20"/>
        <v>137</v>
      </c>
      <c r="E50" s="72">
        <f t="shared" si="15"/>
        <v>85.40145985401459</v>
      </c>
      <c r="F50" s="73">
        <f t="shared" si="18"/>
        <v>0.8322956943443214</v>
      </c>
      <c r="G50" s="69">
        <v>15</v>
      </c>
      <c r="H50" s="70">
        <v>6</v>
      </c>
      <c r="I50" s="71">
        <v>9</v>
      </c>
      <c r="J50" s="72">
        <v>66.66666666666666</v>
      </c>
      <c r="K50" s="73">
        <v>0.6305170239596469</v>
      </c>
      <c r="L50" s="69">
        <v>12</v>
      </c>
      <c r="M50" s="70">
        <v>7</v>
      </c>
      <c r="N50" s="71">
        <v>5</v>
      </c>
      <c r="O50" s="72">
        <v>140</v>
      </c>
      <c r="P50" s="73">
        <v>0.8727272727272728</v>
      </c>
      <c r="Q50" s="69">
        <v>2</v>
      </c>
      <c r="R50" s="70">
        <v>1</v>
      </c>
      <c r="S50" s="71">
        <v>1</v>
      </c>
      <c r="T50" s="72">
        <v>100</v>
      </c>
      <c r="U50" s="73">
        <v>0.3189792663476874</v>
      </c>
      <c r="V50" s="69">
        <v>14</v>
      </c>
      <c r="W50" s="70">
        <v>8</v>
      </c>
      <c r="X50" s="71">
        <v>6</v>
      </c>
      <c r="Y50" s="72">
        <v>133.33333333333331</v>
      </c>
      <c r="Z50" s="73">
        <v>0.9216589861751152</v>
      </c>
      <c r="AA50" s="69">
        <v>59</v>
      </c>
      <c r="AB50" s="70">
        <v>19</v>
      </c>
      <c r="AC50" s="71">
        <v>40</v>
      </c>
      <c r="AD50" s="72">
        <v>47.5</v>
      </c>
      <c r="AE50" s="73">
        <v>1.107149559016701</v>
      </c>
      <c r="AF50" s="69">
        <v>43</v>
      </c>
      <c r="AG50" s="70">
        <v>21</v>
      </c>
      <c r="AH50" s="71">
        <v>22</v>
      </c>
      <c r="AI50" s="72">
        <v>95.45454545454545</v>
      </c>
      <c r="AJ50" s="73">
        <v>0.7133377571333777</v>
      </c>
      <c r="AK50" s="69">
        <v>23</v>
      </c>
      <c r="AL50" s="70">
        <v>11</v>
      </c>
      <c r="AM50" s="71">
        <v>12</v>
      </c>
      <c r="AN50" s="72">
        <v>91.66666666666666</v>
      </c>
      <c r="AO50" s="73">
        <v>0.5139664804469274</v>
      </c>
      <c r="AP50" s="69">
        <v>13</v>
      </c>
      <c r="AQ50" s="70">
        <v>5</v>
      </c>
      <c r="AR50" s="71">
        <v>8</v>
      </c>
      <c r="AS50" s="72">
        <v>62.5</v>
      </c>
      <c r="AT50" s="73">
        <v>0.5757307351638619</v>
      </c>
      <c r="AU50" s="69">
        <v>9</v>
      </c>
      <c r="AV50" s="70">
        <v>5</v>
      </c>
      <c r="AW50" s="71">
        <v>4</v>
      </c>
      <c r="AX50" s="72">
        <v>125</v>
      </c>
      <c r="AY50" s="73">
        <v>0.6245662734212353</v>
      </c>
      <c r="AZ50" s="69">
        <v>13</v>
      </c>
      <c r="BA50" s="70">
        <v>7</v>
      </c>
      <c r="BB50" s="71">
        <v>6</v>
      </c>
      <c r="BC50" s="72">
        <v>116.66666666666667</v>
      </c>
      <c r="BD50" s="73">
        <v>1.1659192825112108</v>
      </c>
      <c r="BE50" s="69">
        <v>8</v>
      </c>
      <c r="BF50" s="70">
        <v>6</v>
      </c>
      <c r="BG50" s="71">
        <v>2</v>
      </c>
      <c r="BH50" s="72">
        <v>300</v>
      </c>
      <c r="BI50" s="73">
        <v>0.690846286701209</v>
      </c>
      <c r="BJ50" s="69">
        <v>12</v>
      </c>
      <c r="BK50" s="70">
        <v>7</v>
      </c>
      <c r="BL50" s="71">
        <v>5</v>
      </c>
      <c r="BM50" s="72">
        <v>140</v>
      </c>
      <c r="BN50" s="73">
        <v>1.1059907834101383</v>
      </c>
      <c r="BO50" s="69">
        <v>10</v>
      </c>
      <c r="BP50" s="70">
        <v>6</v>
      </c>
      <c r="BQ50" s="71">
        <v>4</v>
      </c>
      <c r="BR50" s="72">
        <v>150</v>
      </c>
      <c r="BS50" s="73">
        <v>1.6835016835016834</v>
      </c>
      <c r="BT50" s="69">
        <v>6</v>
      </c>
      <c r="BU50" s="70">
        <v>3</v>
      </c>
      <c r="BV50" s="71">
        <v>3</v>
      </c>
      <c r="BW50" s="72">
        <v>100</v>
      </c>
      <c r="BX50" s="73">
        <v>1.812688821752266</v>
      </c>
      <c r="BY50" s="69">
        <v>3</v>
      </c>
      <c r="BZ50" s="70">
        <v>1</v>
      </c>
      <c r="CA50" s="71">
        <v>2</v>
      </c>
      <c r="CB50" s="72">
        <v>50</v>
      </c>
      <c r="CC50" s="73">
        <v>1.1583011583011582</v>
      </c>
      <c r="CD50" s="69">
        <v>1</v>
      </c>
      <c r="CE50" s="70">
        <v>1</v>
      </c>
      <c r="CF50" s="71">
        <v>0</v>
      </c>
      <c r="CG50" s="72" t="s">
        <v>210</v>
      </c>
      <c r="CH50" s="73">
        <v>0.49504950495049505</v>
      </c>
      <c r="CI50" s="69">
        <v>5</v>
      </c>
      <c r="CJ50" s="70">
        <v>1</v>
      </c>
      <c r="CK50" s="71">
        <v>4</v>
      </c>
      <c r="CL50" s="72">
        <v>25</v>
      </c>
      <c r="CM50" s="73">
        <v>2.8735632183908044</v>
      </c>
      <c r="CN50" s="69">
        <v>6</v>
      </c>
      <c r="CO50" s="70">
        <v>2</v>
      </c>
      <c r="CP50" s="71">
        <v>4</v>
      </c>
      <c r="CQ50" s="72">
        <v>50</v>
      </c>
      <c r="CR50" s="73">
        <v>5.454545454545454</v>
      </c>
      <c r="CS50" s="69">
        <f t="shared" si="21"/>
        <v>0</v>
      </c>
      <c r="CT50" s="70"/>
      <c r="CU50" s="71"/>
      <c r="CV50" s="72" t="str">
        <f t="shared" si="16"/>
        <v>***</v>
      </c>
      <c r="CW50" s="74">
        <f t="shared" si="17"/>
        <v>0</v>
      </c>
    </row>
    <row r="51" spans="1:101" ht="13.5">
      <c r="A51" s="40" t="s">
        <v>97</v>
      </c>
      <c r="B51" s="69">
        <f t="shared" si="19"/>
        <v>135</v>
      </c>
      <c r="C51" s="70">
        <f t="shared" si="20"/>
        <v>66</v>
      </c>
      <c r="D51" s="71">
        <f t="shared" si="20"/>
        <v>69</v>
      </c>
      <c r="E51" s="72">
        <f t="shared" si="15"/>
        <v>95.65217391304348</v>
      </c>
      <c r="F51" s="73">
        <f t="shared" si="18"/>
        <v>0.44236188478930466</v>
      </c>
      <c r="G51" s="69">
        <v>14</v>
      </c>
      <c r="H51" s="70">
        <v>4</v>
      </c>
      <c r="I51" s="71">
        <v>10</v>
      </c>
      <c r="J51" s="72">
        <v>40</v>
      </c>
      <c r="K51" s="73">
        <v>0.5884825556956704</v>
      </c>
      <c r="L51" s="69">
        <v>6</v>
      </c>
      <c r="M51" s="70">
        <v>3</v>
      </c>
      <c r="N51" s="71">
        <v>3</v>
      </c>
      <c r="O51" s="72">
        <v>100</v>
      </c>
      <c r="P51" s="73">
        <v>0.4363636363636364</v>
      </c>
      <c r="Q51" s="69">
        <v>1</v>
      </c>
      <c r="R51" s="70">
        <v>1</v>
      </c>
      <c r="S51" s="71">
        <v>0</v>
      </c>
      <c r="T51" s="72" t="s">
        <v>210</v>
      </c>
      <c r="U51" s="73">
        <v>0.1594896331738437</v>
      </c>
      <c r="V51" s="69">
        <v>5</v>
      </c>
      <c r="W51" s="70">
        <v>4</v>
      </c>
      <c r="X51" s="71">
        <v>1</v>
      </c>
      <c r="Y51" s="72">
        <v>400</v>
      </c>
      <c r="Z51" s="73">
        <v>0.32916392363396973</v>
      </c>
      <c r="AA51" s="69">
        <v>31</v>
      </c>
      <c r="AB51" s="70">
        <v>14</v>
      </c>
      <c r="AC51" s="71">
        <v>17</v>
      </c>
      <c r="AD51" s="72">
        <v>82.35294117647058</v>
      </c>
      <c r="AE51" s="73">
        <v>0.5817226496528429</v>
      </c>
      <c r="AF51" s="69">
        <v>23</v>
      </c>
      <c r="AG51" s="70">
        <v>9</v>
      </c>
      <c r="AH51" s="71">
        <v>14</v>
      </c>
      <c r="AI51" s="72">
        <v>64.28571428571429</v>
      </c>
      <c r="AJ51" s="73">
        <v>0.38155275381552756</v>
      </c>
      <c r="AK51" s="69">
        <v>14</v>
      </c>
      <c r="AL51" s="70">
        <v>7</v>
      </c>
      <c r="AM51" s="71">
        <v>7</v>
      </c>
      <c r="AN51" s="72">
        <v>100</v>
      </c>
      <c r="AO51" s="73">
        <v>0.3128491620111732</v>
      </c>
      <c r="AP51" s="69">
        <v>8</v>
      </c>
      <c r="AQ51" s="70">
        <v>4</v>
      </c>
      <c r="AR51" s="71">
        <v>4</v>
      </c>
      <c r="AS51" s="72">
        <v>100</v>
      </c>
      <c r="AT51" s="73">
        <v>0.354295837023915</v>
      </c>
      <c r="AU51" s="69">
        <v>2</v>
      </c>
      <c r="AV51" s="70">
        <v>1</v>
      </c>
      <c r="AW51" s="71">
        <v>1</v>
      </c>
      <c r="AX51" s="72">
        <v>100</v>
      </c>
      <c r="AY51" s="73">
        <v>0.13879250520471895</v>
      </c>
      <c r="AZ51" s="69">
        <v>4</v>
      </c>
      <c r="BA51" s="70">
        <v>3</v>
      </c>
      <c r="BB51" s="71">
        <v>1</v>
      </c>
      <c r="BC51" s="72">
        <v>300</v>
      </c>
      <c r="BD51" s="73">
        <v>0.35874439461883406</v>
      </c>
      <c r="BE51" s="69">
        <v>8</v>
      </c>
      <c r="BF51" s="70">
        <v>4</v>
      </c>
      <c r="BG51" s="71">
        <v>4</v>
      </c>
      <c r="BH51" s="72">
        <v>100</v>
      </c>
      <c r="BI51" s="73">
        <v>0.690846286701209</v>
      </c>
      <c r="BJ51" s="69">
        <v>5</v>
      </c>
      <c r="BK51" s="70">
        <v>5</v>
      </c>
      <c r="BL51" s="71">
        <v>0</v>
      </c>
      <c r="BM51" s="72" t="s">
        <v>210</v>
      </c>
      <c r="BN51" s="73">
        <v>0.4608294930875576</v>
      </c>
      <c r="BO51" s="69">
        <v>6</v>
      </c>
      <c r="BP51" s="70">
        <v>3</v>
      </c>
      <c r="BQ51" s="71">
        <v>3</v>
      </c>
      <c r="BR51" s="72">
        <v>100</v>
      </c>
      <c r="BS51" s="73">
        <v>1.0101010101010102</v>
      </c>
      <c r="BT51" s="69">
        <v>2</v>
      </c>
      <c r="BU51" s="70">
        <v>2</v>
      </c>
      <c r="BV51" s="71">
        <v>0</v>
      </c>
      <c r="BW51" s="72" t="s">
        <v>210</v>
      </c>
      <c r="BX51" s="73">
        <v>0.6042296072507553</v>
      </c>
      <c r="BY51" s="69">
        <v>3</v>
      </c>
      <c r="BZ51" s="70">
        <v>1</v>
      </c>
      <c r="CA51" s="71">
        <v>2</v>
      </c>
      <c r="CB51" s="72">
        <v>50</v>
      </c>
      <c r="CC51" s="73">
        <v>1.1583011583011582</v>
      </c>
      <c r="CD51" s="69"/>
      <c r="CE51" s="70"/>
      <c r="CF51" s="71"/>
      <c r="CG51" s="72" t="s">
        <v>210</v>
      </c>
      <c r="CH51" s="73">
        <v>0</v>
      </c>
      <c r="CI51" s="69">
        <v>2</v>
      </c>
      <c r="CJ51" s="70">
        <v>1</v>
      </c>
      <c r="CK51" s="71">
        <v>1</v>
      </c>
      <c r="CL51" s="72">
        <v>100</v>
      </c>
      <c r="CM51" s="73">
        <v>1.1494252873563218</v>
      </c>
      <c r="CN51" s="69">
        <v>1</v>
      </c>
      <c r="CO51" s="70">
        <v>0</v>
      </c>
      <c r="CP51" s="71">
        <v>1</v>
      </c>
      <c r="CQ51" s="72" t="s">
        <v>209</v>
      </c>
      <c r="CR51" s="73">
        <v>0.9090909090909091</v>
      </c>
      <c r="CS51" s="69">
        <f t="shared" si="21"/>
        <v>0</v>
      </c>
      <c r="CT51" s="70"/>
      <c r="CU51" s="71"/>
      <c r="CV51" s="72" t="str">
        <f t="shared" si="16"/>
        <v>***</v>
      </c>
      <c r="CW51" s="74">
        <f t="shared" si="17"/>
        <v>0</v>
      </c>
    </row>
    <row r="52" spans="1:101" ht="13.5">
      <c r="A52" s="40" t="s">
        <v>98</v>
      </c>
      <c r="B52" s="69">
        <f t="shared" si="19"/>
        <v>180</v>
      </c>
      <c r="C52" s="70">
        <f t="shared" si="20"/>
        <v>95</v>
      </c>
      <c r="D52" s="71">
        <f t="shared" si="20"/>
        <v>85</v>
      </c>
      <c r="E52" s="72">
        <f t="shared" si="15"/>
        <v>111.76470588235294</v>
      </c>
      <c r="F52" s="73">
        <f t="shared" si="18"/>
        <v>0.5898158463857396</v>
      </c>
      <c r="G52" s="69">
        <v>15</v>
      </c>
      <c r="H52" s="70">
        <v>8</v>
      </c>
      <c r="I52" s="71">
        <v>7</v>
      </c>
      <c r="J52" s="72">
        <v>114.28571428571428</v>
      </c>
      <c r="K52" s="73">
        <v>0.6305170239596469</v>
      </c>
      <c r="L52" s="69">
        <v>6</v>
      </c>
      <c r="M52" s="70">
        <v>5</v>
      </c>
      <c r="N52" s="71">
        <v>1</v>
      </c>
      <c r="O52" s="72">
        <v>500</v>
      </c>
      <c r="P52" s="73">
        <v>0.4363636363636364</v>
      </c>
      <c r="Q52" s="69">
        <v>3</v>
      </c>
      <c r="R52" s="70">
        <v>1</v>
      </c>
      <c r="S52" s="71">
        <v>2</v>
      </c>
      <c r="T52" s="72">
        <v>50</v>
      </c>
      <c r="U52" s="73">
        <v>0.4784688995215311</v>
      </c>
      <c r="V52" s="69">
        <v>12</v>
      </c>
      <c r="W52" s="70">
        <v>7</v>
      </c>
      <c r="X52" s="71">
        <v>5</v>
      </c>
      <c r="Y52" s="72">
        <v>140</v>
      </c>
      <c r="Z52" s="73">
        <v>0.7899934167215273</v>
      </c>
      <c r="AA52" s="69">
        <v>27</v>
      </c>
      <c r="AB52" s="70">
        <v>10</v>
      </c>
      <c r="AC52" s="71">
        <v>17</v>
      </c>
      <c r="AD52" s="72">
        <v>58.82352941176471</v>
      </c>
      <c r="AE52" s="73">
        <v>0.5066616626008632</v>
      </c>
      <c r="AF52" s="69">
        <v>28</v>
      </c>
      <c r="AG52" s="70">
        <v>13</v>
      </c>
      <c r="AH52" s="71">
        <v>15</v>
      </c>
      <c r="AI52" s="72">
        <v>86.66666666666667</v>
      </c>
      <c r="AJ52" s="73">
        <v>0.46449900464499</v>
      </c>
      <c r="AK52" s="69">
        <v>18</v>
      </c>
      <c r="AL52" s="70">
        <v>12</v>
      </c>
      <c r="AM52" s="71">
        <v>6</v>
      </c>
      <c r="AN52" s="72">
        <v>200</v>
      </c>
      <c r="AO52" s="73">
        <v>0.4022346368715084</v>
      </c>
      <c r="AP52" s="69">
        <v>11</v>
      </c>
      <c r="AQ52" s="70">
        <v>3</v>
      </c>
      <c r="AR52" s="71">
        <v>8</v>
      </c>
      <c r="AS52" s="72">
        <v>37.5</v>
      </c>
      <c r="AT52" s="73">
        <v>0.48715677590788303</v>
      </c>
      <c r="AU52" s="69">
        <v>12</v>
      </c>
      <c r="AV52" s="70">
        <v>7</v>
      </c>
      <c r="AW52" s="71">
        <v>5</v>
      </c>
      <c r="AX52" s="72">
        <v>140</v>
      </c>
      <c r="AY52" s="73">
        <v>0.8327550312283136</v>
      </c>
      <c r="AZ52" s="69">
        <v>8</v>
      </c>
      <c r="BA52" s="70">
        <v>5</v>
      </c>
      <c r="BB52" s="71">
        <v>3</v>
      </c>
      <c r="BC52" s="72">
        <v>166.66666666666669</v>
      </c>
      <c r="BD52" s="73">
        <v>0.7174887892376681</v>
      </c>
      <c r="BE52" s="69">
        <v>9</v>
      </c>
      <c r="BF52" s="70">
        <v>6</v>
      </c>
      <c r="BG52" s="71">
        <v>3</v>
      </c>
      <c r="BH52" s="72">
        <v>200</v>
      </c>
      <c r="BI52" s="73">
        <v>0.7772020725388601</v>
      </c>
      <c r="BJ52" s="69">
        <v>13</v>
      </c>
      <c r="BK52" s="70">
        <v>9</v>
      </c>
      <c r="BL52" s="71">
        <v>4</v>
      </c>
      <c r="BM52" s="72">
        <v>225</v>
      </c>
      <c r="BN52" s="73">
        <v>1.19815668202765</v>
      </c>
      <c r="BO52" s="69">
        <v>6</v>
      </c>
      <c r="BP52" s="70">
        <v>4</v>
      </c>
      <c r="BQ52" s="71">
        <v>2</v>
      </c>
      <c r="BR52" s="72">
        <v>200</v>
      </c>
      <c r="BS52" s="73">
        <v>1.0101010101010102</v>
      </c>
      <c r="BT52" s="69">
        <v>4</v>
      </c>
      <c r="BU52" s="70">
        <v>3</v>
      </c>
      <c r="BV52" s="71">
        <v>1</v>
      </c>
      <c r="BW52" s="72">
        <v>300</v>
      </c>
      <c r="BX52" s="73">
        <v>1.2084592145015105</v>
      </c>
      <c r="BY52" s="69">
        <v>2</v>
      </c>
      <c r="BZ52" s="70">
        <v>1</v>
      </c>
      <c r="CA52" s="71">
        <v>1</v>
      </c>
      <c r="CB52" s="72">
        <v>100</v>
      </c>
      <c r="CC52" s="73">
        <v>0.7722007722007722</v>
      </c>
      <c r="CD52" s="69">
        <v>2</v>
      </c>
      <c r="CE52" s="70">
        <v>0</v>
      </c>
      <c r="CF52" s="71">
        <v>2</v>
      </c>
      <c r="CG52" s="72" t="s">
        <v>209</v>
      </c>
      <c r="CH52" s="73">
        <v>0.9900990099009901</v>
      </c>
      <c r="CI52" s="69">
        <v>3</v>
      </c>
      <c r="CJ52" s="70">
        <v>1</v>
      </c>
      <c r="CK52" s="71">
        <v>2</v>
      </c>
      <c r="CL52" s="72">
        <v>50</v>
      </c>
      <c r="CM52" s="73">
        <v>1.7241379310344827</v>
      </c>
      <c r="CN52" s="69"/>
      <c r="CO52" s="70"/>
      <c r="CP52" s="71"/>
      <c r="CQ52" s="72" t="s">
        <v>210</v>
      </c>
      <c r="CR52" s="73">
        <v>0</v>
      </c>
      <c r="CS52" s="69">
        <f t="shared" si="21"/>
        <v>1</v>
      </c>
      <c r="CT52" s="70"/>
      <c r="CU52" s="71">
        <v>1</v>
      </c>
      <c r="CV52" s="72">
        <f t="shared" si="16"/>
        <v>0</v>
      </c>
      <c r="CW52" s="74">
        <f t="shared" si="17"/>
        <v>1.694915254237288</v>
      </c>
    </row>
    <row r="53" spans="1:101" ht="13.5">
      <c r="A53" s="40" t="s">
        <v>99</v>
      </c>
      <c r="B53" s="69">
        <f t="shared" si="19"/>
        <v>17</v>
      </c>
      <c r="C53" s="70">
        <f t="shared" si="20"/>
        <v>9</v>
      </c>
      <c r="D53" s="71">
        <f t="shared" si="20"/>
        <v>8</v>
      </c>
      <c r="E53" s="72">
        <f t="shared" si="15"/>
        <v>112.5</v>
      </c>
      <c r="F53" s="73">
        <f t="shared" si="18"/>
        <v>0.05570482993643096</v>
      </c>
      <c r="G53" s="69">
        <v>1</v>
      </c>
      <c r="H53" s="70">
        <v>1</v>
      </c>
      <c r="I53" s="71">
        <v>0</v>
      </c>
      <c r="J53" s="72" t="s">
        <v>210</v>
      </c>
      <c r="K53" s="73">
        <v>0.04203446826397646</v>
      </c>
      <c r="L53" s="69"/>
      <c r="M53" s="70"/>
      <c r="N53" s="71"/>
      <c r="O53" s="72" t="s">
        <v>210</v>
      </c>
      <c r="P53" s="73">
        <v>0</v>
      </c>
      <c r="Q53" s="69"/>
      <c r="R53" s="70"/>
      <c r="S53" s="71"/>
      <c r="T53" s="72" t="s">
        <v>210</v>
      </c>
      <c r="U53" s="73">
        <v>0</v>
      </c>
      <c r="V53" s="69">
        <v>1</v>
      </c>
      <c r="W53" s="70">
        <v>0</v>
      </c>
      <c r="X53" s="71">
        <v>1</v>
      </c>
      <c r="Y53" s="72" t="s">
        <v>209</v>
      </c>
      <c r="Z53" s="73">
        <v>0.06583278472679394</v>
      </c>
      <c r="AA53" s="69">
        <v>1</v>
      </c>
      <c r="AB53" s="70">
        <v>1</v>
      </c>
      <c r="AC53" s="71">
        <v>0</v>
      </c>
      <c r="AD53" s="72" t="s">
        <v>210</v>
      </c>
      <c r="AE53" s="73">
        <v>0.018765246762994934</v>
      </c>
      <c r="AF53" s="69">
        <v>2</v>
      </c>
      <c r="AG53" s="70">
        <v>1</v>
      </c>
      <c r="AH53" s="71">
        <v>1</v>
      </c>
      <c r="AI53" s="72">
        <v>100</v>
      </c>
      <c r="AJ53" s="73">
        <v>0.033178500331785</v>
      </c>
      <c r="AK53" s="69">
        <v>1</v>
      </c>
      <c r="AL53" s="70">
        <v>1</v>
      </c>
      <c r="AM53" s="71">
        <v>0</v>
      </c>
      <c r="AN53" s="72" t="s">
        <v>210</v>
      </c>
      <c r="AO53" s="73">
        <v>0.0223463687150838</v>
      </c>
      <c r="AP53" s="69"/>
      <c r="AQ53" s="70"/>
      <c r="AR53" s="71"/>
      <c r="AS53" s="72" t="s">
        <v>210</v>
      </c>
      <c r="AT53" s="73">
        <v>0</v>
      </c>
      <c r="AU53" s="69">
        <v>1</v>
      </c>
      <c r="AV53" s="70">
        <v>1</v>
      </c>
      <c r="AW53" s="71">
        <v>0</v>
      </c>
      <c r="AX53" s="72" t="s">
        <v>210</v>
      </c>
      <c r="AY53" s="73">
        <v>0.06939625260235947</v>
      </c>
      <c r="AZ53" s="69">
        <v>2</v>
      </c>
      <c r="BA53" s="70">
        <v>0</v>
      </c>
      <c r="BB53" s="71">
        <v>2</v>
      </c>
      <c r="BC53" s="72" t="s">
        <v>209</v>
      </c>
      <c r="BD53" s="73">
        <v>0.17937219730941703</v>
      </c>
      <c r="BE53" s="69">
        <v>2</v>
      </c>
      <c r="BF53" s="70">
        <v>1</v>
      </c>
      <c r="BG53" s="71">
        <v>1</v>
      </c>
      <c r="BH53" s="72">
        <v>100</v>
      </c>
      <c r="BI53" s="73">
        <v>0.17271157167530224</v>
      </c>
      <c r="BJ53" s="69">
        <v>2</v>
      </c>
      <c r="BK53" s="70">
        <v>2</v>
      </c>
      <c r="BL53" s="71">
        <v>0</v>
      </c>
      <c r="BM53" s="72" t="s">
        <v>210</v>
      </c>
      <c r="BN53" s="73">
        <v>0.18433179723502305</v>
      </c>
      <c r="BO53" s="69">
        <v>2</v>
      </c>
      <c r="BP53" s="70">
        <v>1</v>
      </c>
      <c r="BQ53" s="71">
        <v>1</v>
      </c>
      <c r="BR53" s="72">
        <v>100</v>
      </c>
      <c r="BS53" s="73">
        <v>0.33670033670033667</v>
      </c>
      <c r="BT53" s="69"/>
      <c r="BU53" s="70"/>
      <c r="BV53" s="71"/>
      <c r="BW53" s="72" t="s">
        <v>210</v>
      </c>
      <c r="BX53" s="73">
        <v>0</v>
      </c>
      <c r="BY53" s="69">
        <v>1</v>
      </c>
      <c r="BZ53" s="70">
        <v>0</v>
      </c>
      <c r="CA53" s="71">
        <v>1</v>
      </c>
      <c r="CB53" s="72" t="s">
        <v>209</v>
      </c>
      <c r="CC53" s="73">
        <v>0.3861003861003861</v>
      </c>
      <c r="CD53" s="69"/>
      <c r="CE53" s="70"/>
      <c r="CF53" s="71"/>
      <c r="CG53" s="72" t="s">
        <v>210</v>
      </c>
      <c r="CH53" s="73">
        <v>0</v>
      </c>
      <c r="CI53" s="69">
        <v>1</v>
      </c>
      <c r="CJ53" s="70">
        <v>0</v>
      </c>
      <c r="CK53" s="71">
        <v>1</v>
      </c>
      <c r="CL53" s="72" t="s">
        <v>209</v>
      </c>
      <c r="CM53" s="73">
        <v>0.5747126436781609</v>
      </c>
      <c r="CN53" s="69"/>
      <c r="CO53" s="70"/>
      <c r="CP53" s="71"/>
      <c r="CQ53" s="72" t="s">
        <v>210</v>
      </c>
      <c r="CR53" s="73">
        <v>0</v>
      </c>
      <c r="CS53" s="69">
        <f t="shared" si="21"/>
        <v>0</v>
      </c>
      <c r="CT53" s="70"/>
      <c r="CU53" s="71"/>
      <c r="CV53" s="72" t="str">
        <f t="shared" si="16"/>
        <v>***</v>
      </c>
      <c r="CW53" s="74">
        <f t="shared" si="17"/>
        <v>0</v>
      </c>
    </row>
    <row r="54" spans="1:101" ht="13.5">
      <c r="A54" s="41" t="s">
        <v>100</v>
      </c>
      <c r="B54" s="69">
        <f t="shared" si="19"/>
        <v>234</v>
      </c>
      <c r="C54" s="70">
        <f t="shared" si="20"/>
        <v>73</v>
      </c>
      <c r="D54" s="71">
        <f t="shared" si="20"/>
        <v>161</v>
      </c>
      <c r="E54" s="72">
        <f t="shared" si="15"/>
        <v>45.3416149068323</v>
      </c>
      <c r="F54" s="73">
        <f t="shared" si="18"/>
        <v>0.7667606003014614</v>
      </c>
      <c r="G54" s="69">
        <v>14</v>
      </c>
      <c r="H54" s="70">
        <v>10</v>
      </c>
      <c r="I54" s="71">
        <v>4</v>
      </c>
      <c r="J54" s="72">
        <v>250</v>
      </c>
      <c r="K54" s="73">
        <v>0.5884825556956704</v>
      </c>
      <c r="L54" s="69">
        <v>3</v>
      </c>
      <c r="M54" s="70">
        <v>1</v>
      </c>
      <c r="N54" s="71">
        <v>2</v>
      </c>
      <c r="O54" s="72">
        <v>50</v>
      </c>
      <c r="P54" s="73">
        <v>0.2181818181818182</v>
      </c>
      <c r="Q54" s="69">
        <v>5</v>
      </c>
      <c r="R54" s="70">
        <v>2</v>
      </c>
      <c r="S54" s="71">
        <v>3</v>
      </c>
      <c r="T54" s="72">
        <v>66.66666666666666</v>
      </c>
      <c r="U54" s="73">
        <v>0.7974481658692184</v>
      </c>
      <c r="V54" s="69">
        <v>19</v>
      </c>
      <c r="W54" s="70">
        <v>2</v>
      </c>
      <c r="X54" s="71">
        <v>17</v>
      </c>
      <c r="Y54" s="72">
        <v>11.76470588235294</v>
      </c>
      <c r="Z54" s="73">
        <v>1.2508229098090848</v>
      </c>
      <c r="AA54" s="69">
        <v>64</v>
      </c>
      <c r="AB54" s="70">
        <v>11</v>
      </c>
      <c r="AC54" s="71">
        <v>53</v>
      </c>
      <c r="AD54" s="72">
        <v>20.754716981132077</v>
      </c>
      <c r="AE54" s="73">
        <v>1.2009757928316758</v>
      </c>
      <c r="AF54" s="69">
        <v>41</v>
      </c>
      <c r="AG54" s="70">
        <v>12</v>
      </c>
      <c r="AH54" s="71">
        <v>29</v>
      </c>
      <c r="AI54" s="72">
        <v>41.37931034482759</v>
      </c>
      <c r="AJ54" s="73">
        <v>0.6801592568015925</v>
      </c>
      <c r="AK54" s="69">
        <v>21</v>
      </c>
      <c r="AL54" s="70">
        <v>7</v>
      </c>
      <c r="AM54" s="71">
        <v>14</v>
      </c>
      <c r="AN54" s="72">
        <v>50</v>
      </c>
      <c r="AO54" s="73">
        <v>0.4692737430167597</v>
      </c>
      <c r="AP54" s="69">
        <v>8</v>
      </c>
      <c r="AQ54" s="70">
        <v>4</v>
      </c>
      <c r="AR54" s="71">
        <v>4</v>
      </c>
      <c r="AS54" s="72">
        <v>100</v>
      </c>
      <c r="AT54" s="73">
        <v>0.354295837023915</v>
      </c>
      <c r="AU54" s="69">
        <v>13</v>
      </c>
      <c r="AV54" s="70">
        <v>8</v>
      </c>
      <c r="AW54" s="71">
        <v>5</v>
      </c>
      <c r="AX54" s="72">
        <v>160</v>
      </c>
      <c r="AY54" s="73">
        <v>0.9021512838306732</v>
      </c>
      <c r="AZ54" s="69">
        <v>12</v>
      </c>
      <c r="BA54" s="70">
        <v>3</v>
      </c>
      <c r="BB54" s="71">
        <v>9</v>
      </c>
      <c r="BC54" s="72">
        <v>33.33333333333333</v>
      </c>
      <c r="BD54" s="73">
        <v>1.0762331838565022</v>
      </c>
      <c r="BE54" s="69">
        <v>14</v>
      </c>
      <c r="BF54" s="70">
        <v>5</v>
      </c>
      <c r="BG54" s="71">
        <v>9</v>
      </c>
      <c r="BH54" s="72">
        <v>55.55555555555556</v>
      </c>
      <c r="BI54" s="73">
        <v>1.2089810017271159</v>
      </c>
      <c r="BJ54" s="69">
        <v>6</v>
      </c>
      <c r="BK54" s="70">
        <v>3</v>
      </c>
      <c r="BL54" s="71">
        <v>3</v>
      </c>
      <c r="BM54" s="72">
        <v>100</v>
      </c>
      <c r="BN54" s="73">
        <v>0.5529953917050692</v>
      </c>
      <c r="BO54" s="69">
        <v>4</v>
      </c>
      <c r="BP54" s="70">
        <v>2</v>
      </c>
      <c r="BQ54" s="71">
        <v>2</v>
      </c>
      <c r="BR54" s="72">
        <v>100</v>
      </c>
      <c r="BS54" s="73">
        <v>0.6734006734006733</v>
      </c>
      <c r="BT54" s="69">
        <v>3</v>
      </c>
      <c r="BU54" s="70">
        <v>1</v>
      </c>
      <c r="BV54" s="71">
        <v>2</v>
      </c>
      <c r="BW54" s="72">
        <v>50</v>
      </c>
      <c r="BX54" s="73">
        <v>0.906344410876133</v>
      </c>
      <c r="BY54" s="69">
        <v>2</v>
      </c>
      <c r="BZ54" s="70">
        <v>1</v>
      </c>
      <c r="CA54" s="71">
        <v>1</v>
      </c>
      <c r="CB54" s="72">
        <v>100</v>
      </c>
      <c r="CC54" s="73">
        <v>0.7722007722007722</v>
      </c>
      <c r="CD54" s="69">
        <v>1</v>
      </c>
      <c r="CE54" s="70">
        <v>0</v>
      </c>
      <c r="CF54" s="71">
        <v>1</v>
      </c>
      <c r="CG54" s="72" t="s">
        <v>209</v>
      </c>
      <c r="CH54" s="73">
        <v>0.49504950495049505</v>
      </c>
      <c r="CI54" s="69">
        <v>2</v>
      </c>
      <c r="CJ54" s="70">
        <v>0</v>
      </c>
      <c r="CK54" s="71">
        <v>2</v>
      </c>
      <c r="CL54" s="72" t="s">
        <v>209</v>
      </c>
      <c r="CM54" s="73">
        <v>1.1494252873563218</v>
      </c>
      <c r="CN54" s="69">
        <v>2</v>
      </c>
      <c r="CO54" s="70">
        <v>1</v>
      </c>
      <c r="CP54" s="71">
        <v>1</v>
      </c>
      <c r="CQ54" s="72">
        <v>100</v>
      </c>
      <c r="CR54" s="73">
        <v>1.8181818181818181</v>
      </c>
      <c r="CS54" s="69">
        <f t="shared" si="21"/>
        <v>0</v>
      </c>
      <c r="CT54" s="70"/>
      <c r="CU54" s="71"/>
      <c r="CV54" s="72" t="str">
        <f t="shared" si="16"/>
        <v>***</v>
      </c>
      <c r="CW54" s="74">
        <f t="shared" si="17"/>
        <v>0</v>
      </c>
    </row>
    <row r="55" spans="1:101" ht="13.5">
      <c r="A55" s="41" t="s">
        <v>101</v>
      </c>
      <c r="B55" s="69">
        <f t="shared" si="19"/>
        <v>27</v>
      </c>
      <c r="C55" s="70">
        <f t="shared" si="20"/>
        <v>21</v>
      </c>
      <c r="D55" s="71">
        <f t="shared" si="20"/>
        <v>6</v>
      </c>
      <c r="E55" s="72">
        <f t="shared" si="15"/>
        <v>350</v>
      </c>
      <c r="F55" s="73">
        <f t="shared" si="18"/>
        <v>0.08847237695786093</v>
      </c>
      <c r="G55" s="69">
        <v>1</v>
      </c>
      <c r="H55" s="70">
        <v>1</v>
      </c>
      <c r="I55" s="71">
        <v>0</v>
      </c>
      <c r="J55" s="72" t="s">
        <v>210</v>
      </c>
      <c r="K55" s="73">
        <v>0.04203446826397646</v>
      </c>
      <c r="L55" s="69"/>
      <c r="M55" s="70"/>
      <c r="N55" s="71"/>
      <c r="O55" s="72" t="s">
        <v>210</v>
      </c>
      <c r="P55" s="73">
        <v>0</v>
      </c>
      <c r="Q55" s="69"/>
      <c r="R55" s="70"/>
      <c r="S55" s="71"/>
      <c r="T55" s="72" t="s">
        <v>210</v>
      </c>
      <c r="U55" s="73">
        <v>0</v>
      </c>
      <c r="V55" s="69">
        <v>1</v>
      </c>
      <c r="W55" s="70">
        <v>1</v>
      </c>
      <c r="X55" s="71">
        <v>0</v>
      </c>
      <c r="Y55" s="72" t="s">
        <v>210</v>
      </c>
      <c r="Z55" s="73">
        <v>0.06583278472679394</v>
      </c>
      <c r="AA55" s="69">
        <v>3</v>
      </c>
      <c r="AB55" s="70">
        <v>3</v>
      </c>
      <c r="AC55" s="71">
        <v>0</v>
      </c>
      <c r="AD55" s="72" t="s">
        <v>210</v>
      </c>
      <c r="AE55" s="73">
        <v>0.0562957402889848</v>
      </c>
      <c r="AF55" s="69">
        <v>5</v>
      </c>
      <c r="AG55" s="70">
        <v>2</v>
      </c>
      <c r="AH55" s="71">
        <v>3</v>
      </c>
      <c r="AI55" s="72">
        <v>66.66666666666666</v>
      </c>
      <c r="AJ55" s="73">
        <v>0.08294625082946251</v>
      </c>
      <c r="AK55" s="69">
        <v>4</v>
      </c>
      <c r="AL55" s="70">
        <v>2</v>
      </c>
      <c r="AM55" s="71">
        <v>2</v>
      </c>
      <c r="AN55" s="72">
        <v>100</v>
      </c>
      <c r="AO55" s="73">
        <v>0.0893854748603352</v>
      </c>
      <c r="AP55" s="69">
        <v>1</v>
      </c>
      <c r="AQ55" s="70">
        <v>1</v>
      </c>
      <c r="AR55" s="71">
        <v>0</v>
      </c>
      <c r="AS55" s="72" t="s">
        <v>210</v>
      </c>
      <c r="AT55" s="73">
        <v>0.04428697962798937</v>
      </c>
      <c r="AU55" s="69">
        <v>4</v>
      </c>
      <c r="AV55" s="70">
        <v>4</v>
      </c>
      <c r="AW55" s="71">
        <v>0</v>
      </c>
      <c r="AX55" s="72" t="s">
        <v>210</v>
      </c>
      <c r="AY55" s="73">
        <v>0.2775850104094379</v>
      </c>
      <c r="AZ55" s="69">
        <v>3</v>
      </c>
      <c r="BA55" s="70">
        <v>3</v>
      </c>
      <c r="BB55" s="71">
        <v>0</v>
      </c>
      <c r="BC55" s="72" t="s">
        <v>210</v>
      </c>
      <c r="BD55" s="73">
        <v>0.26905829596412556</v>
      </c>
      <c r="BE55" s="69">
        <v>3</v>
      </c>
      <c r="BF55" s="70">
        <v>2</v>
      </c>
      <c r="BG55" s="71">
        <v>1</v>
      </c>
      <c r="BH55" s="72">
        <v>200</v>
      </c>
      <c r="BI55" s="73">
        <v>0.2590673575129534</v>
      </c>
      <c r="BJ55" s="69">
        <v>1</v>
      </c>
      <c r="BK55" s="70">
        <v>1</v>
      </c>
      <c r="BL55" s="71">
        <v>0</v>
      </c>
      <c r="BM55" s="72" t="s">
        <v>210</v>
      </c>
      <c r="BN55" s="73">
        <v>0.09216589861751152</v>
      </c>
      <c r="BO55" s="69">
        <v>1</v>
      </c>
      <c r="BP55" s="70">
        <v>1</v>
      </c>
      <c r="BQ55" s="71">
        <v>0</v>
      </c>
      <c r="BR55" s="72" t="s">
        <v>210</v>
      </c>
      <c r="BS55" s="73">
        <v>0.16835016835016833</v>
      </c>
      <c r="BT55" s="69"/>
      <c r="BU55" s="70"/>
      <c r="BV55" s="71"/>
      <c r="BW55" s="72" t="s">
        <v>210</v>
      </c>
      <c r="BX55" s="73">
        <v>0</v>
      </c>
      <c r="BY55" s="69"/>
      <c r="BZ55" s="70"/>
      <c r="CA55" s="71"/>
      <c r="CB55" s="72" t="s">
        <v>210</v>
      </c>
      <c r="CC55" s="73">
        <v>0</v>
      </c>
      <c r="CD55" s="69"/>
      <c r="CE55" s="70"/>
      <c r="CF55" s="71"/>
      <c r="CG55" s="72" t="s">
        <v>210</v>
      </c>
      <c r="CH55" s="73">
        <v>0</v>
      </c>
      <c r="CI55" s="69"/>
      <c r="CJ55" s="70"/>
      <c r="CK55" s="71"/>
      <c r="CL55" s="72" t="s">
        <v>210</v>
      </c>
      <c r="CM55" s="73">
        <v>0</v>
      </c>
      <c r="CN55" s="69"/>
      <c r="CO55" s="70"/>
      <c r="CP55" s="71"/>
      <c r="CQ55" s="72" t="s">
        <v>210</v>
      </c>
      <c r="CR55" s="73">
        <v>0</v>
      </c>
      <c r="CS55" s="69">
        <f t="shared" si="21"/>
        <v>0</v>
      </c>
      <c r="CT55" s="70"/>
      <c r="CU55" s="71"/>
      <c r="CV55" s="72" t="str">
        <f t="shared" si="16"/>
        <v>***</v>
      </c>
      <c r="CW55" s="74">
        <f t="shared" si="17"/>
        <v>0</v>
      </c>
    </row>
    <row r="56" spans="1:101" ht="13.5">
      <c r="A56" s="39" t="s">
        <v>102</v>
      </c>
      <c r="B56" s="63">
        <f>SUM(B57:B64)</f>
        <v>1960</v>
      </c>
      <c r="C56" s="64">
        <f>SUM(C57:C64)</f>
        <v>861</v>
      </c>
      <c r="D56" s="65">
        <f>SUM(D57:D64)</f>
        <v>1099</v>
      </c>
      <c r="E56" s="66">
        <f t="shared" si="15"/>
        <v>78.343949044586</v>
      </c>
      <c r="F56" s="67">
        <f t="shared" si="18"/>
        <v>6.422439216200275</v>
      </c>
      <c r="G56" s="63">
        <f>SUM(G57:G64)</f>
        <v>153</v>
      </c>
      <c r="H56" s="64">
        <f>SUM(H57:H64)</f>
        <v>71</v>
      </c>
      <c r="I56" s="65">
        <f>SUM(I57:I64)</f>
        <v>82</v>
      </c>
      <c r="J56" s="66">
        <f>IF(ISERROR(H56/I56),"***",H56/I56*100)</f>
        <v>86.58536585365853</v>
      </c>
      <c r="K56" s="67">
        <f>G56/$G$7*100</f>
        <v>6.431273644388398</v>
      </c>
      <c r="L56" s="63">
        <f>SUM(L57:L64)</f>
        <v>91</v>
      </c>
      <c r="M56" s="64">
        <f>SUM(M57:M64)</f>
        <v>43</v>
      </c>
      <c r="N56" s="65">
        <f>SUM(N57:N64)</f>
        <v>48</v>
      </c>
      <c r="O56" s="66">
        <f>IF(ISERROR(M56/N56),"***",M56/N56*100)</f>
        <v>89.58333333333334</v>
      </c>
      <c r="P56" s="67">
        <f>L56/$L$7*100</f>
        <v>6.618181818181817</v>
      </c>
      <c r="Q56" s="63">
        <f>SUM(Q57:Q64)</f>
        <v>48</v>
      </c>
      <c r="R56" s="64">
        <f>SUM(R57:R64)</f>
        <v>20</v>
      </c>
      <c r="S56" s="65">
        <f>SUM(S57:S64)</f>
        <v>28</v>
      </c>
      <c r="T56" s="66">
        <f>IF(ISERROR(R56/S56),"***",R56/S56*100)</f>
        <v>71.42857142857143</v>
      </c>
      <c r="U56" s="67">
        <f>Q56/$Q$7*100</f>
        <v>7.655502392344498</v>
      </c>
      <c r="V56" s="63">
        <f>SUM(V57:V64)</f>
        <v>94</v>
      </c>
      <c r="W56" s="64">
        <f>SUM(W57:W64)</f>
        <v>39</v>
      </c>
      <c r="X56" s="65">
        <f>SUM(X57:X64)</f>
        <v>55</v>
      </c>
      <c r="Y56" s="66">
        <f>IF(ISERROR(W56/X56),"***",W56/X56*100)</f>
        <v>70.9090909090909</v>
      </c>
      <c r="Z56" s="67">
        <f>V56/$V$7*100</f>
        <v>6.1882817643186305</v>
      </c>
      <c r="AA56" s="63">
        <f>SUM(AA57:AA64)</f>
        <v>412</v>
      </c>
      <c r="AB56" s="64">
        <f>SUM(AB57:AB64)</f>
        <v>125</v>
      </c>
      <c r="AC56" s="65">
        <f>SUM(AC57:AC64)</f>
        <v>287</v>
      </c>
      <c r="AD56" s="66">
        <f>IF(ISERROR(AB56/AC56),"***",AB56/AC56*100)</f>
        <v>43.55400696864111</v>
      </c>
      <c r="AE56" s="67">
        <f>AA56/$AA$7*100</f>
        <v>7.731281666353912</v>
      </c>
      <c r="AF56" s="63">
        <f>SUM(AF57:AF64)</f>
        <v>303</v>
      </c>
      <c r="AG56" s="64">
        <f>SUM(AG57:AG64)</f>
        <v>130</v>
      </c>
      <c r="AH56" s="65">
        <f>SUM(AH57:AH64)</f>
        <v>173</v>
      </c>
      <c r="AI56" s="66">
        <f>IF(ISERROR(AG56/AH56),"***",AG56/AH56*100)</f>
        <v>75.14450867052022</v>
      </c>
      <c r="AJ56" s="67">
        <f>AF56/$AF$7*100</f>
        <v>5.026542800265428</v>
      </c>
      <c r="AK56" s="63">
        <f>SUM(AK57:AK64)</f>
        <v>216</v>
      </c>
      <c r="AL56" s="64">
        <f>SUM(AL57:AL64)</f>
        <v>91</v>
      </c>
      <c r="AM56" s="65">
        <f>SUM(AM57:AM64)</f>
        <v>125</v>
      </c>
      <c r="AN56" s="66">
        <f>IF(ISERROR(AL56/AM56),"***",AL56/AM56*100)</f>
        <v>72.8</v>
      </c>
      <c r="AO56" s="67">
        <f>AK56/$AK$7*100</f>
        <v>4.826815642458101</v>
      </c>
      <c r="AP56" s="63">
        <f>SUM(AP57:AP64)</f>
        <v>119</v>
      </c>
      <c r="AQ56" s="64">
        <f>SUM(AQ57:AQ64)</f>
        <v>61</v>
      </c>
      <c r="AR56" s="65">
        <f>SUM(AR57:AR64)</f>
        <v>58</v>
      </c>
      <c r="AS56" s="66">
        <f>IF(ISERROR(AQ56/AR56),"***",AQ56/AR56*100)</f>
        <v>105.17241379310344</v>
      </c>
      <c r="AT56" s="67">
        <f>AP56/$AP$7*100</f>
        <v>5.270150575730735</v>
      </c>
      <c r="AU56" s="63">
        <f>SUM(AU57:AU64)</f>
        <v>106</v>
      </c>
      <c r="AV56" s="64">
        <f>SUM(AV57:AV64)</f>
        <v>53</v>
      </c>
      <c r="AW56" s="65">
        <f>SUM(AW57:AW64)</f>
        <v>53</v>
      </c>
      <c r="AX56" s="66">
        <f>IF(ISERROR(AV56/AW56),"***",AV56/AW56*100)</f>
        <v>100</v>
      </c>
      <c r="AY56" s="67">
        <f>AU56/$AU$7*100</f>
        <v>7.356002775850104</v>
      </c>
      <c r="AZ56" s="63">
        <f>SUM(AZ57:AZ64)</f>
        <v>107</v>
      </c>
      <c r="BA56" s="64">
        <f>SUM(BA57:BA64)</f>
        <v>56</v>
      </c>
      <c r="BB56" s="65">
        <f>SUM(BB57:BB64)</f>
        <v>51</v>
      </c>
      <c r="BC56" s="66">
        <f>IF(ISERROR(BA56/BB56),"***",BA56/BB56*100)</f>
        <v>109.80392156862746</v>
      </c>
      <c r="BD56" s="67">
        <f>AZ56/$AZ$7*100</f>
        <v>9.596412556053812</v>
      </c>
      <c r="BE56" s="63">
        <f>SUM(BE57:BE64)</f>
        <v>97</v>
      </c>
      <c r="BF56" s="64">
        <f>SUM(BF57:BF64)</f>
        <v>55</v>
      </c>
      <c r="BG56" s="65">
        <f>SUM(BG57:BG64)</f>
        <v>42</v>
      </c>
      <c r="BH56" s="66">
        <f>IF(ISERROR(BF56/BG56),"***",BF56/BG56*100)</f>
        <v>130.95238095238096</v>
      </c>
      <c r="BI56" s="67">
        <f>BE56/$BE$7*100</f>
        <v>8.376511226252159</v>
      </c>
      <c r="BJ56" s="63">
        <f>SUM(BJ57:BJ64)</f>
        <v>88</v>
      </c>
      <c r="BK56" s="64">
        <f>SUM(BK57:BK64)</f>
        <v>52</v>
      </c>
      <c r="BL56" s="65">
        <f>SUM(BL57:BL64)</f>
        <v>36</v>
      </c>
      <c r="BM56" s="66">
        <f>IF(ISERROR(BK56/BL56),"***",BK56/BL56*100)</f>
        <v>144.44444444444443</v>
      </c>
      <c r="BN56" s="67">
        <f>BJ56/$BJ$7*100</f>
        <v>8.110599078341014</v>
      </c>
      <c r="BO56" s="63">
        <f>SUM(BO57:BO64)</f>
        <v>45</v>
      </c>
      <c r="BP56" s="64">
        <f>SUM(BP57:BP64)</f>
        <v>30</v>
      </c>
      <c r="BQ56" s="65">
        <f>SUM(BQ57:BQ64)</f>
        <v>15</v>
      </c>
      <c r="BR56" s="66">
        <f>IF(ISERROR(BP56/BQ56),"***",BP56/BQ56*100)</f>
        <v>200</v>
      </c>
      <c r="BS56" s="67">
        <f>BO56/$BO$7*100</f>
        <v>7.575757575757576</v>
      </c>
      <c r="BT56" s="63">
        <f>SUM(BT57:BT64)</f>
        <v>24</v>
      </c>
      <c r="BU56" s="64">
        <f>SUM(BU57:BU64)</f>
        <v>14</v>
      </c>
      <c r="BV56" s="65">
        <f>SUM(BV57:BV64)</f>
        <v>10</v>
      </c>
      <c r="BW56" s="66">
        <f>IF(ISERROR(BU56/BV56),"***",BU56/BV56*100)</f>
        <v>140</v>
      </c>
      <c r="BX56" s="67">
        <f>BT56/$BT$7*100</f>
        <v>7.250755287009064</v>
      </c>
      <c r="BY56" s="63">
        <f>SUM(BY57:BY64)</f>
        <v>21</v>
      </c>
      <c r="BZ56" s="64">
        <f>SUM(BZ57:BZ64)</f>
        <v>10</v>
      </c>
      <c r="CA56" s="65">
        <f>SUM(CA57:CA64)</f>
        <v>11</v>
      </c>
      <c r="CB56" s="66">
        <f>IF(ISERROR(BZ56/CA56),"***",BZ56/CA56*100)</f>
        <v>90.9090909090909</v>
      </c>
      <c r="CC56" s="67">
        <f>BY56/$BY$7*100</f>
        <v>8.108108108108109</v>
      </c>
      <c r="CD56" s="63">
        <f>SUM(CD57:CD64)</f>
        <v>15</v>
      </c>
      <c r="CE56" s="64">
        <f>SUM(CE57:CE64)</f>
        <v>5</v>
      </c>
      <c r="CF56" s="65">
        <f>SUM(CF57:CF64)</f>
        <v>10</v>
      </c>
      <c r="CG56" s="66">
        <f>IF(ISERROR(CE56/CF56),"***",CE56/CF56*100)</f>
        <v>50</v>
      </c>
      <c r="CH56" s="67">
        <f>CD56/$CD$7*100</f>
        <v>7.425742574257425</v>
      </c>
      <c r="CI56" s="63">
        <f>SUM(CI57:CI64)</f>
        <v>13</v>
      </c>
      <c r="CJ56" s="64">
        <f>SUM(CJ57:CJ64)</f>
        <v>3</v>
      </c>
      <c r="CK56" s="65">
        <f>SUM(CK57:CK64)</f>
        <v>10</v>
      </c>
      <c r="CL56" s="66">
        <f>IF(ISERROR(CJ56/CK56),"***",CJ56/CK56*100)</f>
        <v>30</v>
      </c>
      <c r="CM56" s="67">
        <f>CI56/$CI$7*100</f>
        <v>7.471264367816093</v>
      </c>
      <c r="CN56" s="63">
        <f>SUM(CN57:CN64)</f>
        <v>7</v>
      </c>
      <c r="CO56" s="64">
        <f>SUM(CO57:CO64)</f>
        <v>3</v>
      </c>
      <c r="CP56" s="65">
        <f>SUM(CP57:CP64)</f>
        <v>4</v>
      </c>
      <c r="CQ56" s="66">
        <f>IF(ISERROR(CO56/CP56),"***",CO56/CP56*100)</f>
        <v>75</v>
      </c>
      <c r="CR56" s="67">
        <f>CN56/$CN$7*100</f>
        <v>6.363636363636363</v>
      </c>
      <c r="CS56" s="63">
        <f>SUM(CS57:CS64)</f>
        <v>1</v>
      </c>
      <c r="CT56" s="64">
        <f>SUM(CT57:CT64)</f>
        <v>0</v>
      </c>
      <c r="CU56" s="65">
        <f>SUM(CU57:CU64)</f>
        <v>1</v>
      </c>
      <c r="CV56" s="66">
        <f t="shared" si="16"/>
        <v>0</v>
      </c>
      <c r="CW56" s="68">
        <f t="shared" si="17"/>
        <v>1.694915254237288</v>
      </c>
    </row>
    <row r="57" spans="1:101" ht="13.5">
      <c r="A57" s="36" t="s">
        <v>103</v>
      </c>
      <c r="B57" s="69">
        <f aca="true" t="shared" si="22" ref="B57:B64">SUM(C57:D57)</f>
        <v>184</v>
      </c>
      <c r="C57" s="70">
        <f aca="true" t="shared" si="23" ref="C57:D64">H57+M57+R57+W57+AB57+AG57+AL57+AQ57+AV57+BA57+BF57+BK57+BP57+BU57+BZ57+CE57+CJ57+CO57+CT57</f>
        <v>87</v>
      </c>
      <c r="D57" s="71">
        <f t="shared" si="23"/>
        <v>97</v>
      </c>
      <c r="E57" s="72">
        <f t="shared" si="15"/>
        <v>89.69072164948454</v>
      </c>
      <c r="F57" s="73">
        <f t="shared" si="18"/>
        <v>0.6029228651943115</v>
      </c>
      <c r="G57" s="69">
        <v>13</v>
      </c>
      <c r="H57" s="70">
        <v>8</v>
      </c>
      <c r="I57" s="71">
        <v>5</v>
      </c>
      <c r="J57" s="72">
        <v>160</v>
      </c>
      <c r="K57" s="73">
        <v>0.546448087431694</v>
      </c>
      <c r="L57" s="69">
        <v>6</v>
      </c>
      <c r="M57" s="70">
        <v>4</v>
      </c>
      <c r="N57" s="71">
        <v>2</v>
      </c>
      <c r="O57" s="72">
        <v>200</v>
      </c>
      <c r="P57" s="73">
        <v>0.4363636363636364</v>
      </c>
      <c r="Q57" s="69">
        <v>6</v>
      </c>
      <c r="R57" s="70">
        <v>3</v>
      </c>
      <c r="S57" s="71">
        <v>3</v>
      </c>
      <c r="T57" s="72">
        <v>100</v>
      </c>
      <c r="U57" s="73">
        <v>0.9569377990430622</v>
      </c>
      <c r="V57" s="69">
        <v>5</v>
      </c>
      <c r="W57" s="70">
        <v>2</v>
      </c>
      <c r="X57" s="71">
        <v>3</v>
      </c>
      <c r="Y57" s="72">
        <v>66.66666666666666</v>
      </c>
      <c r="Z57" s="73">
        <v>0.32916392363396973</v>
      </c>
      <c r="AA57" s="69">
        <v>34</v>
      </c>
      <c r="AB57" s="70">
        <v>13</v>
      </c>
      <c r="AC57" s="71">
        <v>21</v>
      </c>
      <c r="AD57" s="72">
        <v>61.904761904761905</v>
      </c>
      <c r="AE57" s="73">
        <v>0.6380183899418277</v>
      </c>
      <c r="AF57" s="69">
        <v>29</v>
      </c>
      <c r="AG57" s="70">
        <v>11</v>
      </c>
      <c r="AH57" s="71">
        <v>18</v>
      </c>
      <c r="AI57" s="72">
        <v>61.111111111111114</v>
      </c>
      <c r="AJ57" s="73">
        <v>0.4810882548108826</v>
      </c>
      <c r="AK57" s="69">
        <v>22</v>
      </c>
      <c r="AL57" s="70">
        <v>11</v>
      </c>
      <c r="AM57" s="71">
        <v>11</v>
      </c>
      <c r="AN57" s="72">
        <v>100</v>
      </c>
      <c r="AO57" s="73">
        <v>0.49162011173184356</v>
      </c>
      <c r="AP57" s="69">
        <v>9</v>
      </c>
      <c r="AQ57" s="70">
        <v>4</v>
      </c>
      <c r="AR57" s="71">
        <v>5</v>
      </c>
      <c r="AS57" s="72">
        <v>80</v>
      </c>
      <c r="AT57" s="73">
        <v>0.39858281665190437</v>
      </c>
      <c r="AU57" s="69">
        <v>9</v>
      </c>
      <c r="AV57" s="70">
        <v>4</v>
      </c>
      <c r="AW57" s="71">
        <v>5</v>
      </c>
      <c r="AX57" s="72">
        <v>80</v>
      </c>
      <c r="AY57" s="73">
        <v>0.6245662734212353</v>
      </c>
      <c r="AZ57" s="69">
        <v>18</v>
      </c>
      <c r="BA57" s="70">
        <v>9</v>
      </c>
      <c r="BB57" s="71">
        <v>9</v>
      </c>
      <c r="BC57" s="72">
        <v>100</v>
      </c>
      <c r="BD57" s="73">
        <v>1.6143497757847534</v>
      </c>
      <c r="BE57" s="69">
        <v>12</v>
      </c>
      <c r="BF57" s="70">
        <v>8</v>
      </c>
      <c r="BG57" s="71">
        <v>4</v>
      </c>
      <c r="BH57" s="72">
        <v>200</v>
      </c>
      <c r="BI57" s="73">
        <v>1.0362694300518136</v>
      </c>
      <c r="BJ57" s="69">
        <v>4</v>
      </c>
      <c r="BK57" s="70">
        <v>1</v>
      </c>
      <c r="BL57" s="71">
        <v>3</v>
      </c>
      <c r="BM57" s="72">
        <v>33.33333333333333</v>
      </c>
      <c r="BN57" s="73">
        <v>0.3686635944700461</v>
      </c>
      <c r="BO57" s="69">
        <v>6</v>
      </c>
      <c r="BP57" s="70">
        <v>3</v>
      </c>
      <c r="BQ57" s="71">
        <v>3</v>
      </c>
      <c r="BR57" s="72">
        <v>100</v>
      </c>
      <c r="BS57" s="73">
        <v>1.0101010101010102</v>
      </c>
      <c r="BT57" s="69">
        <v>4</v>
      </c>
      <c r="BU57" s="70">
        <v>3</v>
      </c>
      <c r="BV57" s="71">
        <v>1</v>
      </c>
      <c r="BW57" s="72">
        <v>300</v>
      </c>
      <c r="BX57" s="73">
        <v>1.2084592145015105</v>
      </c>
      <c r="BY57" s="69">
        <v>2</v>
      </c>
      <c r="BZ57" s="70">
        <v>1</v>
      </c>
      <c r="CA57" s="71">
        <v>1</v>
      </c>
      <c r="CB57" s="72">
        <v>100</v>
      </c>
      <c r="CC57" s="73">
        <v>0.7722007722007722</v>
      </c>
      <c r="CD57" s="69">
        <v>4</v>
      </c>
      <c r="CE57" s="70">
        <v>2</v>
      </c>
      <c r="CF57" s="71">
        <v>2</v>
      </c>
      <c r="CG57" s="72">
        <v>100</v>
      </c>
      <c r="CH57" s="73">
        <v>1.9801980198019802</v>
      </c>
      <c r="CI57" s="69"/>
      <c r="CJ57" s="70"/>
      <c r="CK57" s="71"/>
      <c r="CL57" s="72" t="s">
        <v>210</v>
      </c>
      <c r="CM57" s="73">
        <v>0</v>
      </c>
      <c r="CN57" s="69"/>
      <c r="CO57" s="70"/>
      <c r="CP57" s="71"/>
      <c r="CQ57" s="72" t="s">
        <v>210</v>
      </c>
      <c r="CR57" s="73">
        <v>0</v>
      </c>
      <c r="CS57" s="69">
        <f aca="true" t="shared" si="24" ref="CS57:CS64">SUM(CT57:CU57)</f>
        <v>1</v>
      </c>
      <c r="CT57" s="70"/>
      <c r="CU57" s="71">
        <v>1</v>
      </c>
      <c r="CV57" s="72">
        <f t="shared" si="16"/>
        <v>0</v>
      </c>
      <c r="CW57" s="74">
        <f t="shared" si="17"/>
        <v>1.694915254237288</v>
      </c>
    </row>
    <row r="58" spans="1:101" ht="13.5">
      <c r="A58" s="36" t="s">
        <v>104</v>
      </c>
      <c r="B58" s="69">
        <f t="shared" si="22"/>
        <v>227</v>
      </c>
      <c r="C58" s="70">
        <f t="shared" si="23"/>
        <v>95</v>
      </c>
      <c r="D58" s="71">
        <f t="shared" si="23"/>
        <v>132</v>
      </c>
      <c r="E58" s="72">
        <f t="shared" si="15"/>
        <v>71.96969696969697</v>
      </c>
      <c r="F58" s="73">
        <f t="shared" si="18"/>
        <v>0.7438233173864605</v>
      </c>
      <c r="G58" s="69">
        <v>14</v>
      </c>
      <c r="H58" s="70">
        <v>8</v>
      </c>
      <c r="I58" s="71">
        <v>6</v>
      </c>
      <c r="J58" s="72">
        <v>133.33333333333331</v>
      </c>
      <c r="K58" s="73">
        <v>0.5884825556956704</v>
      </c>
      <c r="L58" s="69">
        <v>11</v>
      </c>
      <c r="M58" s="70">
        <v>4</v>
      </c>
      <c r="N58" s="71">
        <v>7</v>
      </c>
      <c r="O58" s="72">
        <v>57.14285714285714</v>
      </c>
      <c r="P58" s="73">
        <v>0.8</v>
      </c>
      <c r="Q58" s="69">
        <v>8</v>
      </c>
      <c r="R58" s="70">
        <v>0</v>
      </c>
      <c r="S58" s="71">
        <v>8</v>
      </c>
      <c r="T58" s="72" t="s">
        <v>209</v>
      </c>
      <c r="U58" s="73">
        <v>1.2759170653907497</v>
      </c>
      <c r="V58" s="69">
        <v>7</v>
      </c>
      <c r="W58" s="70">
        <v>3</v>
      </c>
      <c r="X58" s="71">
        <v>4</v>
      </c>
      <c r="Y58" s="72">
        <v>75</v>
      </c>
      <c r="Z58" s="73">
        <v>0.4608294930875576</v>
      </c>
      <c r="AA58" s="69">
        <v>36</v>
      </c>
      <c r="AB58" s="70">
        <v>18</v>
      </c>
      <c r="AC58" s="71">
        <v>18</v>
      </c>
      <c r="AD58" s="72">
        <v>100</v>
      </c>
      <c r="AE58" s="73">
        <v>0.6755488834678176</v>
      </c>
      <c r="AF58" s="69">
        <v>48</v>
      </c>
      <c r="AG58" s="70">
        <v>17</v>
      </c>
      <c r="AH58" s="71">
        <v>31</v>
      </c>
      <c r="AI58" s="72">
        <v>54.83870967741935</v>
      </c>
      <c r="AJ58" s="73">
        <v>0.7962840079628402</v>
      </c>
      <c r="AK58" s="69">
        <v>26</v>
      </c>
      <c r="AL58" s="70">
        <v>9</v>
      </c>
      <c r="AM58" s="71">
        <v>17</v>
      </c>
      <c r="AN58" s="72">
        <v>52.94117647058824</v>
      </c>
      <c r="AO58" s="73">
        <v>0.5810055865921788</v>
      </c>
      <c r="AP58" s="69">
        <v>14</v>
      </c>
      <c r="AQ58" s="70">
        <v>7</v>
      </c>
      <c r="AR58" s="71">
        <v>7</v>
      </c>
      <c r="AS58" s="72">
        <v>100</v>
      </c>
      <c r="AT58" s="73">
        <v>0.6200177147918512</v>
      </c>
      <c r="AU58" s="69">
        <v>16</v>
      </c>
      <c r="AV58" s="70">
        <v>7</v>
      </c>
      <c r="AW58" s="71">
        <v>9</v>
      </c>
      <c r="AX58" s="72">
        <v>77.77777777777779</v>
      </c>
      <c r="AY58" s="73">
        <v>1.1103400416377516</v>
      </c>
      <c r="AZ58" s="69">
        <v>13</v>
      </c>
      <c r="BA58" s="70">
        <v>7</v>
      </c>
      <c r="BB58" s="71">
        <v>6</v>
      </c>
      <c r="BC58" s="72">
        <v>116.66666666666667</v>
      </c>
      <c r="BD58" s="73">
        <v>1.1659192825112108</v>
      </c>
      <c r="BE58" s="69">
        <v>11</v>
      </c>
      <c r="BF58" s="70">
        <v>5</v>
      </c>
      <c r="BG58" s="71">
        <v>6</v>
      </c>
      <c r="BH58" s="72">
        <v>83.33333333333334</v>
      </c>
      <c r="BI58" s="73">
        <v>0.9499136442141624</v>
      </c>
      <c r="BJ58" s="69">
        <v>10</v>
      </c>
      <c r="BK58" s="70">
        <v>3</v>
      </c>
      <c r="BL58" s="71">
        <v>7</v>
      </c>
      <c r="BM58" s="72">
        <v>42.857142857142854</v>
      </c>
      <c r="BN58" s="73">
        <v>0.9216589861751152</v>
      </c>
      <c r="BO58" s="69">
        <v>6</v>
      </c>
      <c r="BP58" s="70">
        <v>5</v>
      </c>
      <c r="BQ58" s="71">
        <v>1</v>
      </c>
      <c r="BR58" s="72">
        <v>500</v>
      </c>
      <c r="BS58" s="73">
        <v>1.0101010101010102</v>
      </c>
      <c r="BT58" s="69"/>
      <c r="BU58" s="70"/>
      <c r="BV58" s="71"/>
      <c r="BW58" s="72" t="s">
        <v>210</v>
      </c>
      <c r="BX58" s="73">
        <v>0</v>
      </c>
      <c r="BY58" s="69">
        <v>3</v>
      </c>
      <c r="BZ58" s="70">
        <v>1</v>
      </c>
      <c r="CA58" s="71">
        <v>2</v>
      </c>
      <c r="CB58" s="72">
        <v>50</v>
      </c>
      <c r="CC58" s="73">
        <v>1.1583011583011582</v>
      </c>
      <c r="CD58" s="69">
        <v>1</v>
      </c>
      <c r="CE58" s="70">
        <v>0</v>
      </c>
      <c r="CF58" s="71">
        <v>1</v>
      </c>
      <c r="CG58" s="72" t="s">
        <v>209</v>
      </c>
      <c r="CH58" s="73">
        <v>0.49504950495049505</v>
      </c>
      <c r="CI58" s="69">
        <v>1</v>
      </c>
      <c r="CJ58" s="70">
        <v>0</v>
      </c>
      <c r="CK58" s="71">
        <v>1</v>
      </c>
      <c r="CL58" s="72" t="s">
        <v>209</v>
      </c>
      <c r="CM58" s="73">
        <v>0.5747126436781609</v>
      </c>
      <c r="CN58" s="69">
        <v>2</v>
      </c>
      <c r="CO58" s="70">
        <v>1</v>
      </c>
      <c r="CP58" s="71">
        <v>1</v>
      </c>
      <c r="CQ58" s="72">
        <v>100</v>
      </c>
      <c r="CR58" s="73">
        <v>1.8181818181818181</v>
      </c>
      <c r="CS58" s="69">
        <f t="shared" si="24"/>
        <v>0</v>
      </c>
      <c r="CT58" s="70"/>
      <c r="CU58" s="71"/>
      <c r="CV58" s="72" t="str">
        <f t="shared" si="16"/>
        <v>***</v>
      </c>
      <c r="CW58" s="74">
        <f t="shared" si="17"/>
        <v>0</v>
      </c>
    </row>
    <row r="59" spans="1:101" ht="13.5">
      <c r="A59" s="36" t="s">
        <v>105</v>
      </c>
      <c r="B59" s="69">
        <f t="shared" si="22"/>
        <v>682</v>
      </c>
      <c r="C59" s="70">
        <f t="shared" si="23"/>
        <v>300</v>
      </c>
      <c r="D59" s="71">
        <f t="shared" si="23"/>
        <v>382</v>
      </c>
      <c r="E59" s="72">
        <f t="shared" si="15"/>
        <v>78.53403141361257</v>
      </c>
      <c r="F59" s="73">
        <f t="shared" si="18"/>
        <v>2.2347467068615243</v>
      </c>
      <c r="G59" s="69">
        <v>51</v>
      </c>
      <c r="H59" s="70">
        <v>20</v>
      </c>
      <c r="I59" s="71">
        <v>31</v>
      </c>
      <c r="J59" s="72">
        <v>64.51612903225806</v>
      </c>
      <c r="K59" s="73">
        <v>2.1437578814627996</v>
      </c>
      <c r="L59" s="69">
        <v>37</v>
      </c>
      <c r="M59" s="70">
        <v>18</v>
      </c>
      <c r="N59" s="71">
        <v>19</v>
      </c>
      <c r="O59" s="72">
        <v>94.73684210526315</v>
      </c>
      <c r="P59" s="73">
        <v>2.690909090909091</v>
      </c>
      <c r="Q59" s="69">
        <v>15</v>
      </c>
      <c r="R59" s="70">
        <v>7</v>
      </c>
      <c r="S59" s="71">
        <v>8</v>
      </c>
      <c r="T59" s="72">
        <v>87.5</v>
      </c>
      <c r="U59" s="73">
        <v>2.3923444976076556</v>
      </c>
      <c r="V59" s="69">
        <v>42</v>
      </c>
      <c r="W59" s="70">
        <v>18</v>
      </c>
      <c r="X59" s="71">
        <v>24</v>
      </c>
      <c r="Y59" s="72">
        <v>75</v>
      </c>
      <c r="Z59" s="73">
        <v>2.7649769585253456</v>
      </c>
      <c r="AA59" s="69">
        <v>155</v>
      </c>
      <c r="AB59" s="70">
        <v>42</v>
      </c>
      <c r="AC59" s="71">
        <v>113</v>
      </c>
      <c r="AD59" s="72">
        <v>37.16814159292036</v>
      </c>
      <c r="AE59" s="73">
        <v>2.9086132482642144</v>
      </c>
      <c r="AF59" s="69">
        <v>89</v>
      </c>
      <c r="AG59" s="70">
        <v>43</v>
      </c>
      <c r="AH59" s="71">
        <v>46</v>
      </c>
      <c r="AI59" s="72">
        <v>93.47826086956522</v>
      </c>
      <c r="AJ59" s="73">
        <v>1.4764432647644326</v>
      </c>
      <c r="AK59" s="69">
        <v>67</v>
      </c>
      <c r="AL59" s="70">
        <v>32</v>
      </c>
      <c r="AM59" s="71">
        <v>35</v>
      </c>
      <c r="AN59" s="72">
        <v>91.42857142857143</v>
      </c>
      <c r="AO59" s="73">
        <v>1.4972067039106145</v>
      </c>
      <c r="AP59" s="69">
        <v>49</v>
      </c>
      <c r="AQ59" s="70">
        <v>24</v>
      </c>
      <c r="AR59" s="71">
        <v>25</v>
      </c>
      <c r="AS59" s="72">
        <v>96</v>
      </c>
      <c r="AT59" s="73">
        <v>2.170062001771479</v>
      </c>
      <c r="AU59" s="69">
        <v>44</v>
      </c>
      <c r="AV59" s="70">
        <v>23</v>
      </c>
      <c r="AW59" s="71">
        <v>21</v>
      </c>
      <c r="AX59" s="72">
        <v>109.52380952380953</v>
      </c>
      <c r="AY59" s="73">
        <v>3.0534351145038165</v>
      </c>
      <c r="AZ59" s="69">
        <v>36</v>
      </c>
      <c r="BA59" s="70">
        <v>18</v>
      </c>
      <c r="BB59" s="71">
        <v>18</v>
      </c>
      <c r="BC59" s="72">
        <v>100</v>
      </c>
      <c r="BD59" s="73">
        <v>3.2286995515695067</v>
      </c>
      <c r="BE59" s="69">
        <v>25</v>
      </c>
      <c r="BF59" s="70">
        <v>15</v>
      </c>
      <c r="BG59" s="71">
        <v>10</v>
      </c>
      <c r="BH59" s="72">
        <v>150</v>
      </c>
      <c r="BI59" s="73">
        <v>2.158894645941278</v>
      </c>
      <c r="BJ59" s="69">
        <v>30</v>
      </c>
      <c r="BK59" s="70">
        <v>19</v>
      </c>
      <c r="BL59" s="71">
        <v>11</v>
      </c>
      <c r="BM59" s="72">
        <v>172.72727272727272</v>
      </c>
      <c r="BN59" s="73">
        <v>2.7649769585253456</v>
      </c>
      <c r="BO59" s="69">
        <v>15</v>
      </c>
      <c r="BP59" s="70">
        <v>10</v>
      </c>
      <c r="BQ59" s="71">
        <v>5</v>
      </c>
      <c r="BR59" s="72">
        <v>200</v>
      </c>
      <c r="BS59" s="73">
        <v>2.525252525252525</v>
      </c>
      <c r="BT59" s="69">
        <v>7</v>
      </c>
      <c r="BU59" s="70">
        <v>3</v>
      </c>
      <c r="BV59" s="71">
        <v>4</v>
      </c>
      <c r="BW59" s="72">
        <v>75</v>
      </c>
      <c r="BX59" s="73">
        <v>2.1148036253776437</v>
      </c>
      <c r="BY59" s="69">
        <v>7</v>
      </c>
      <c r="BZ59" s="70">
        <v>3</v>
      </c>
      <c r="CA59" s="71">
        <v>4</v>
      </c>
      <c r="CB59" s="72">
        <v>75</v>
      </c>
      <c r="CC59" s="73">
        <v>2.7027027027027026</v>
      </c>
      <c r="CD59" s="69">
        <v>6</v>
      </c>
      <c r="CE59" s="70">
        <v>2</v>
      </c>
      <c r="CF59" s="71">
        <v>4</v>
      </c>
      <c r="CG59" s="72">
        <v>50</v>
      </c>
      <c r="CH59" s="73">
        <v>2.9702970297029703</v>
      </c>
      <c r="CI59" s="69">
        <v>5</v>
      </c>
      <c r="CJ59" s="70">
        <v>2</v>
      </c>
      <c r="CK59" s="71">
        <v>3</v>
      </c>
      <c r="CL59" s="72">
        <v>66.66666666666666</v>
      </c>
      <c r="CM59" s="73">
        <v>2.8735632183908044</v>
      </c>
      <c r="CN59" s="69">
        <v>2</v>
      </c>
      <c r="CO59" s="70">
        <v>1</v>
      </c>
      <c r="CP59" s="71">
        <v>1</v>
      </c>
      <c r="CQ59" s="72">
        <v>100</v>
      </c>
      <c r="CR59" s="73">
        <v>1.8181818181818181</v>
      </c>
      <c r="CS59" s="69">
        <f t="shared" si="24"/>
        <v>0</v>
      </c>
      <c r="CT59" s="70"/>
      <c r="CU59" s="71"/>
      <c r="CV59" s="72" t="str">
        <f t="shared" si="16"/>
        <v>***</v>
      </c>
      <c r="CW59" s="74">
        <f t="shared" si="17"/>
        <v>0</v>
      </c>
    </row>
    <row r="60" spans="1:101" ht="13.5">
      <c r="A60" s="36" t="s">
        <v>106</v>
      </c>
      <c r="B60" s="69">
        <f t="shared" si="22"/>
        <v>141</v>
      </c>
      <c r="C60" s="70">
        <f t="shared" si="23"/>
        <v>67</v>
      </c>
      <c r="D60" s="71">
        <f t="shared" si="23"/>
        <v>74</v>
      </c>
      <c r="E60" s="72">
        <f t="shared" si="15"/>
        <v>90.54054054054053</v>
      </c>
      <c r="F60" s="73">
        <f t="shared" si="18"/>
        <v>0.4620224130021626</v>
      </c>
      <c r="G60" s="69">
        <v>12</v>
      </c>
      <c r="H60" s="70">
        <v>6</v>
      </c>
      <c r="I60" s="71">
        <v>6</v>
      </c>
      <c r="J60" s="72">
        <v>100</v>
      </c>
      <c r="K60" s="73">
        <v>0.5044136191677175</v>
      </c>
      <c r="L60" s="69">
        <v>7</v>
      </c>
      <c r="M60" s="70">
        <v>3</v>
      </c>
      <c r="N60" s="71">
        <v>4</v>
      </c>
      <c r="O60" s="72">
        <v>75</v>
      </c>
      <c r="P60" s="73">
        <v>0.5090909090909091</v>
      </c>
      <c r="Q60" s="69"/>
      <c r="R60" s="70"/>
      <c r="S60" s="71"/>
      <c r="T60" s="72" t="s">
        <v>210</v>
      </c>
      <c r="U60" s="73">
        <v>0</v>
      </c>
      <c r="V60" s="69">
        <v>12</v>
      </c>
      <c r="W60" s="70">
        <v>5</v>
      </c>
      <c r="X60" s="71">
        <v>7</v>
      </c>
      <c r="Y60" s="72">
        <v>71.42857142857143</v>
      </c>
      <c r="Z60" s="73">
        <v>0.7899934167215273</v>
      </c>
      <c r="AA60" s="69">
        <v>29</v>
      </c>
      <c r="AB60" s="70">
        <v>13</v>
      </c>
      <c r="AC60" s="71">
        <v>16</v>
      </c>
      <c r="AD60" s="72">
        <v>81.25</v>
      </c>
      <c r="AE60" s="73">
        <v>0.544192156126853</v>
      </c>
      <c r="AF60" s="69">
        <v>26</v>
      </c>
      <c r="AG60" s="70">
        <v>10</v>
      </c>
      <c r="AH60" s="71">
        <v>16</v>
      </c>
      <c r="AI60" s="72">
        <v>62.5</v>
      </c>
      <c r="AJ60" s="73">
        <v>0.43132050431320507</v>
      </c>
      <c r="AK60" s="69">
        <v>12</v>
      </c>
      <c r="AL60" s="70">
        <v>5</v>
      </c>
      <c r="AM60" s="71">
        <v>7</v>
      </c>
      <c r="AN60" s="72">
        <v>71.42857142857143</v>
      </c>
      <c r="AO60" s="73">
        <v>0.2681564245810056</v>
      </c>
      <c r="AP60" s="69">
        <v>7</v>
      </c>
      <c r="AQ60" s="70">
        <v>5</v>
      </c>
      <c r="AR60" s="71">
        <v>2</v>
      </c>
      <c r="AS60" s="72">
        <v>250</v>
      </c>
      <c r="AT60" s="73">
        <v>0.3100088573959256</v>
      </c>
      <c r="AU60" s="69">
        <v>4</v>
      </c>
      <c r="AV60" s="70">
        <v>2</v>
      </c>
      <c r="AW60" s="71">
        <v>2</v>
      </c>
      <c r="AX60" s="72">
        <v>100</v>
      </c>
      <c r="AY60" s="73">
        <v>0.2775850104094379</v>
      </c>
      <c r="AZ60" s="69">
        <v>7</v>
      </c>
      <c r="BA60" s="70">
        <v>4</v>
      </c>
      <c r="BB60" s="71">
        <v>3</v>
      </c>
      <c r="BC60" s="72">
        <v>133.33333333333331</v>
      </c>
      <c r="BD60" s="73">
        <v>0.6278026905829596</v>
      </c>
      <c r="BE60" s="69">
        <v>11</v>
      </c>
      <c r="BF60" s="70">
        <v>4</v>
      </c>
      <c r="BG60" s="71">
        <v>7</v>
      </c>
      <c r="BH60" s="72">
        <v>57.14285714285714</v>
      </c>
      <c r="BI60" s="73">
        <v>0.9499136442141624</v>
      </c>
      <c r="BJ60" s="69">
        <v>9</v>
      </c>
      <c r="BK60" s="70">
        <v>7</v>
      </c>
      <c r="BL60" s="71">
        <v>2</v>
      </c>
      <c r="BM60" s="72">
        <v>350</v>
      </c>
      <c r="BN60" s="73">
        <v>0.8294930875576038</v>
      </c>
      <c r="BO60" s="69">
        <v>1</v>
      </c>
      <c r="BP60" s="70">
        <v>1</v>
      </c>
      <c r="BQ60" s="71">
        <v>0</v>
      </c>
      <c r="BR60" s="72" t="s">
        <v>210</v>
      </c>
      <c r="BS60" s="73">
        <v>0.16835016835016833</v>
      </c>
      <c r="BT60" s="69">
        <v>1</v>
      </c>
      <c r="BU60" s="70">
        <v>0</v>
      </c>
      <c r="BV60" s="71">
        <v>1</v>
      </c>
      <c r="BW60" s="72" t="s">
        <v>209</v>
      </c>
      <c r="BX60" s="73">
        <v>0.3021148036253776</v>
      </c>
      <c r="BY60" s="69">
        <v>2</v>
      </c>
      <c r="BZ60" s="70">
        <v>2</v>
      </c>
      <c r="CA60" s="71">
        <v>0</v>
      </c>
      <c r="CB60" s="72" t="s">
        <v>210</v>
      </c>
      <c r="CC60" s="73">
        <v>0.7722007722007722</v>
      </c>
      <c r="CD60" s="69"/>
      <c r="CE60" s="70"/>
      <c r="CF60" s="71"/>
      <c r="CG60" s="72" t="s">
        <v>210</v>
      </c>
      <c r="CH60" s="73">
        <v>0</v>
      </c>
      <c r="CI60" s="69">
        <v>1</v>
      </c>
      <c r="CJ60" s="70">
        <v>0</v>
      </c>
      <c r="CK60" s="71">
        <v>1</v>
      </c>
      <c r="CL60" s="72" t="s">
        <v>209</v>
      </c>
      <c r="CM60" s="73">
        <v>0.5747126436781609</v>
      </c>
      <c r="CN60" s="69"/>
      <c r="CO60" s="70"/>
      <c r="CP60" s="71"/>
      <c r="CQ60" s="72" t="s">
        <v>210</v>
      </c>
      <c r="CR60" s="73">
        <v>0</v>
      </c>
      <c r="CS60" s="69">
        <f t="shared" si="24"/>
        <v>0</v>
      </c>
      <c r="CT60" s="70"/>
      <c r="CU60" s="71"/>
      <c r="CV60" s="72" t="str">
        <f t="shared" si="16"/>
        <v>***</v>
      </c>
      <c r="CW60" s="74">
        <f t="shared" si="17"/>
        <v>0</v>
      </c>
    </row>
    <row r="61" spans="1:101" ht="13.5">
      <c r="A61" s="36" t="s">
        <v>107</v>
      </c>
      <c r="B61" s="69">
        <f t="shared" si="22"/>
        <v>142</v>
      </c>
      <c r="C61" s="70">
        <f t="shared" si="23"/>
        <v>67</v>
      </c>
      <c r="D61" s="71">
        <f t="shared" si="23"/>
        <v>75</v>
      </c>
      <c r="E61" s="72">
        <f t="shared" si="15"/>
        <v>89.33333333333333</v>
      </c>
      <c r="F61" s="73">
        <f t="shared" si="18"/>
        <v>0.4652991677043057</v>
      </c>
      <c r="G61" s="69">
        <v>16</v>
      </c>
      <c r="H61" s="70">
        <v>7</v>
      </c>
      <c r="I61" s="71">
        <v>9</v>
      </c>
      <c r="J61" s="72">
        <v>77.77777777777779</v>
      </c>
      <c r="K61" s="73">
        <v>0.6725514922236233</v>
      </c>
      <c r="L61" s="69">
        <v>6</v>
      </c>
      <c r="M61" s="70">
        <v>1</v>
      </c>
      <c r="N61" s="71">
        <v>5</v>
      </c>
      <c r="O61" s="72">
        <v>20</v>
      </c>
      <c r="P61" s="73">
        <v>0.4363636363636364</v>
      </c>
      <c r="Q61" s="69">
        <v>5</v>
      </c>
      <c r="R61" s="70">
        <v>4</v>
      </c>
      <c r="S61" s="71">
        <v>1</v>
      </c>
      <c r="T61" s="72">
        <v>400</v>
      </c>
      <c r="U61" s="73">
        <v>0.7974481658692184</v>
      </c>
      <c r="V61" s="69">
        <v>7</v>
      </c>
      <c r="W61" s="70">
        <v>5</v>
      </c>
      <c r="X61" s="71">
        <v>2</v>
      </c>
      <c r="Y61" s="72">
        <v>250</v>
      </c>
      <c r="Z61" s="73">
        <v>0.4608294930875576</v>
      </c>
      <c r="AA61" s="69">
        <v>27</v>
      </c>
      <c r="AB61" s="70">
        <v>10</v>
      </c>
      <c r="AC61" s="71">
        <v>17</v>
      </c>
      <c r="AD61" s="72">
        <v>58.82352941176471</v>
      </c>
      <c r="AE61" s="73">
        <v>0.5066616626008632</v>
      </c>
      <c r="AF61" s="69">
        <v>19</v>
      </c>
      <c r="AG61" s="70">
        <v>9</v>
      </c>
      <c r="AH61" s="71">
        <v>10</v>
      </c>
      <c r="AI61" s="72">
        <v>90</v>
      </c>
      <c r="AJ61" s="73">
        <v>0.3151957531519575</v>
      </c>
      <c r="AK61" s="69">
        <v>12</v>
      </c>
      <c r="AL61" s="70">
        <v>4</v>
      </c>
      <c r="AM61" s="71">
        <v>8</v>
      </c>
      <c r="AN61" s="72">
        <v>50</v>
      </c>
      <c r="AO61" s="73">
        <v>0.2681564245810056</v>
      </c>
      <c r="AP61" s="69">
        <v>7</v>
      </c>
      <c r="AQ61" s="70">
        <v>3</v>
      </c>
      <c r="AR61" s="71">
        <v>4</v>
      </c>
      <c r="AS61" s="72">
        <v>75</v>
      </c>
      <c r="AT61" s="73">
        <v>0.3100088573959256</v>
      </c>
      <c r="AU61" s="69">
        <v>9</v>
      </c>
      <c r="AV61" s="70">
        <v>3</v>
      </c>
      <c r="AW61" s="71">
        <v>6</v>
      </c>
      <c r="AX61" s="72">
        <v>50</v>
      </c>
      <c r="AY61" s="73">
        <v>0.6245662734212353</v>
      </c>
      <c r="AZ61" s="69">
        <v>9</v>
      </c>
      <c r="BA61" s="70">
        <v>5</v>
      </c>
      <c r="BB61" s="71">
        <v>4</v>
      </c>
      <c r="BC61" s="72">
        <v>125</v>
      </c>
      <c r="BD61" s="73">
        <v>0.8071748878923767</v>
      </c>
      <c r="BE61" s="69">
        <v>5</v>
      </c>
      <c r="BF61" s="70">
        <v>3</v>
      </c>
      <c r="BG61" s="71">
        <v>2</v>
      </c>
      <c r="BH61" s="72">
        <v>150</v>
      </c>
      <c r="BI61" s="73">
        <v>0.4317789291882556</v>
      </c>
      <c r="BJ61" s="69">
        <v>8</v>
      </c>
      <c r="BK61" s="70">
        <v>5</v>
      </c>
      <c r="BL61" s="71">
        <v>3</v>
      </c>
      <c r="BM61" s="72">
        <v>166.66666666666669</v>
      </c>
      <c r="BN61" s="73">
        <v>0.7373271889400922</v>
      </c>
      <c r="BO61" s="69">
        <v>3</v>
      </c>
      <c r="BP61" s="70">
        <v>3</v>
      </c>
      <c r="BQ61" s="71">
        <v>0</v>
      </c>
      <c r="BR61" s="72" t="s">
        <v>210</v>
      </c>
      <c r="BS61" s="73">
        <v>0.5050505050505051</v>
      </c>
      <c r="BT61" s="69">
        <v>5</v>
      </c>
      <c r="BU61" s="70">
        <v>4</v>
      </c>
      <c r="BV61" s="71">
        <v>1</v>
      </c>
      <c r="BW61" s="72">
        <v>400</v>
      </c>
      <c r="BX61" s="73">
        <v>1.5105740181268883</v>
      </c>
      <c r="BY61" s="69"/>
      <c r="BZ61" s="70"/>
      <c r="CA61" s="71"/>
      <c r="CB61" s="72" t="s">
        <v>210</v>
      </c>
      <c r="CC61" s="73">
        <v>0</v>
      </c>
      <c r="CD61" s="69"/>
      <c r="CE61" s="70"/>
      <c r="CF61" s="71"/>
      <c r="CG61" s="72" t="s">
        <v>210</v>
      </c>
      <c r="CH61" s="73">
        <v>0</v>
      </c>
      <c r="CI61" s="69">
        <v>2</v>
      </c>
      <c r="CJ61" s="70">
        <v>0</v>
      </c>
      <c r="CK61" s="71">
        <v>2</v>
      </c>
      <c r="CL61" s="72" t="s">
        <v>209</v>
      </c>
      <c r="CM61" s="73">
        <v>1.1494252873563218</v>
      </c>
      <c r="CN61" s="69">
        <v>2</v>
      </c>
      <c r="CO61" s="70">
        <v>1</v>
      </c>
      <c r="CP61" s="71">
        <v>1</v>
      </c>
      <c r="CQ61" s="72">
        <v>100</v>
      </c>
      <c r="CR61" s="73">
        <v>1.8181818181818181</v>
      </c>
      <c r="CS61" s="69">
        <f t="shared" si="24"/>
        <v>0</v>
      </c>
      <c r="CT61" s="70"/>
      <c r="CU61" s="71"/>
      <c r="CV61" s="72" t="str">
        <f t="shared" si="16"/>
        <v>***</v>
      </c>
      <c r="CW61" s="74">
        <f t="shared" si="17"/>
        <v>0</v>
      </c>
    </row>
    <row r="62" spans="1:101" ht="13.5">
      <c r="A62" s="36" t="s">
        <v>108</v>
      </c>
      <c r="B62" s="69">
        <f t="shared" si="22"/>
        <v>474</v>
      </c>
      <c r="C62" s="70">
        <f t="shared" si="23"/>
        <v>181</v>
      </c>
      <c r="D62" s="71">
        <f t="shared" si="23"/>
        <v>293</v>
      </c>
      <c r="E62" s="72">
        <f t="shared" si="15"/>
        <v>61.774744027303754</v>
      </c>
      <c r="F62" s="73">
        <f t="shared" si="18"/>
        <v>1.5531817288157808</v>
      </c>
      <c r="G62" s="69">
        <v>42</v>
      </c>
      <c r="H62" s="70">
        <v>19</v>
      </c>
      <c r="I62" s="71">
        <v>23</v>
      </c>
      <c r="J62" s="72">
        <v>82.6086956521739</v>
      </c>
      <c r="K62" s="73">
        <v>1.7654476670870116</v>
      </c>
      <c r="L62" s="69">
        <v>19</v>
      </c>
      <c r="M62" s="70">
        <v>10</v>
      </c>
      <c r="N62" s="71">
        <v>9</v>
      </c>
      <c r="O62" s="72">
        <v>111.11111111111111</v>
      </c>
      <c r="P62" s="73">
        <v>1.3818181818181818</v>
      </c>
      <c r="Q62" s="69">
        <v>11</v>
      </c>
      <c r="R62" s="70">
        <v>3</v>
      </c>
      <c r="S62" s="71">
        <v>8</v>
      </c>
      <c r="T62" s="72">
        <v>37.5</v>
      </c>
      <c r="U62" s="73">
        <v>1.7543859649122806</v>
      </c>
      <c r="V62" s="69">
        <v>19</v>
      </c>
      <c r="W62" s="70">
        <v>6</v>
      </c>
      <c r="X62" s="71">
        <v>13</v>
      </c>
      <c r="Y62" s="72">
        <v>46.15384615384615</v>
      </c>
      <c r="Z62" s="73">
        <v>1.2508229098090848</v>
      </c>
      <c r="AA62" s="69">
        <v>116</v>
      </c>
      <c r="AB62" s="70">
        <v>21</v>
      </c>
      <c r="AC62" s="71">
        <v>95</v>
      </c>
      <c r="AD62" s="72">
        <v>22.105263157894736</v>
      </c>
      <c r="AE62" s="73">
        <v>2.176768624507412</v>
      </c>
      <c r="AF62" s="69">
        <v>79</v>
      </c>
      <c r="AG62" s="70">
        <v>34</v>
      </c>
      <c r="AH62" s="71">
        <v>45</v>
      </c>
      <c r="AI62" s="72">
        <v>75.55555555555556</v>
      </c>
      <c r="AJ62" s="73">
        <v>1.3105507631055078</v>
      </c>
      <c r="AK62" s="69">
        <v>64</v>
      </c>
      <c r="AL62" s="70">
        <v>24</v>
      </c>
      <c r="AM62" s="71">
        <v>40</v>
      </c>
      <c r="AN62" s="72">
        <v>60</v>
      </c>
      <c r="AO62" s="73">
        <v>1.4301675977653632</v>
      </c>
      <c r="AP62" s="69">
        <v>29</v>
      </c>
      <c r="AQ62" s="70">
        <v>16</v>
      </c>
      <c r="AR62" s="71">
        <v>13</v>
      </c>
      <c r="AS62" s="72">
        <v>123.07692307692308</v>
      </c>
      <c r="AT62" s="73">
        <v>1.2843224092116916</v>
      </c>
      <c r="AU62" s="69">
        <v>12</v>
      </c>
      <c r="AV62" s="70">
        <v>8</v>
      </c>
      <c r="AW62" s="71">
        <v>4</v>
      </c>
      <c r="AX62" s="72">
        <v>200</v>
      </c>
      <c r="AY62" s="73">
        <v>0.8327550312283136</v>
      </c>
      <c r="AZ62" s="69">
        <v>16</v>
      </c>
      <c r="BA62" s="70">
        <v>9</v>
      </c>
      <c r="BB62" s="71">
        <v>7</v>
      </c>
      <c r="BC62" s="72">
        <v>128.57142857142858</v>
      </c>
      <c r="BD62" s="73">
        <v>1.4349775784753362</v>
      </c>
      <c r="BE62" s="69">
        <v>22</v>
      </c>
      <c r="BF62" s="70">
        <v>12</v>
      </c>
      <c r="BG62" s="71">
        <v>10</v>
      </c>
      <c r="BH62" s="72">
        <v>120</v>
      </c>
      <c r="BI62" s="73">
        <v>1.8998272884283247</v>
      </c>
      <c r="BJ62" s="69">
        <v>17</v>
      </c>
      <c r="BK62" s="70">
        <v>8</v>
      </c>
      <c r="BL62" s="71">
        <v>9</v>
      </c>
      <c r="BM62" s="72">
        <v>88.88888888888889</v>
      </c>
      <c r="BN62" s="73">
        <v>1.566820276497696</v>
      </c>
      <c r="BO62" s="69">
        <v>12</v>
      </c>
      <c r="BP62" s="70">
        <v>7</v>
      </c>
      <c r="BQ62" s="71">
        <v>5</v>
      </c>
      <c r="BR62" s="72">
        <v>140</v>
      </c>
      <c r="BS62" s="73">
        <v>2.0202020202020203</v>
      </c>
      <c r="BT62" s="69">
        <v>5</v>
      </c>
      <c r="BU62" s="70">
        <v>3</v>
      </c>
      <c r="BV62" s="71">
        <v>2</v>
      </c>
      <c r="BW62" s="72">
        <v>150</v>
      </c>
      <c r="BX62" s="73">
        <v>1.5105740181268883</v>
      </c>
      <c r="BY62" s="69">
        <v>5</v>
      </c>
      <c r="BZ62" s="70">
        <v>1</v>
      </c>
      <c r="CA62" s="71">
        <v>4</v>
      </c>
      <c r="CB62" s="72">
        <v>25</v>
      </c>
      <c r="CC62" s="73">
        <v>1.9305019305019304</v>
      </c>
      <c r="CD62" s="69">
        <v>3</v>
      </c>
      <c r="CE62" s="70">
        <v>0</v>
      </c>
      <c r="CF62" s="71">
        <v>3</v>
      </c>
      <c r="CG62" s="72" t="s">
        <v>209</v>
      </c>
      <c r="CH62" s="73">
        <v>1.4851485148514851</v>
      </c>
      <c r="CI62" s="69">
        <v>2</v>
      </c>
      <c r="CJ62" s="70">
        <v>0</v>
      </c>
      <c r="CK62" s="71">
        <v>2</v>
      </c>
      <c r="CL62" s="72" t="s">
        <v>209</v>
      </c>
      <c r="CM62" s="73">
        <v>1.1494252873563218</v>
      </c>
      <c r="CN62" s="69">
        <v>1</v>
      </c>
      <c r="CO62" s="70">
        <v>0</v>
      </c>
      <c r="CP62" s="71">
        <v>1</v>
      </c>
      <c r="CQ62" s="72" t="s">
        <v>209</v>
      </c>
      <c r="CR62" s="73">
        <v>0.9090909090909091</v>
      </c>
      <c r="CS62" s="69">
        <f t="shared" si="24"/>
        <v>0</v>
      </c>
      <c r="CT62" s="70"/>
      <c r="CU62" s="71"/>
      <c r="CV62" s="72" t="str">
        <f t="shared" si="16"/>
        <v>***</v>
      </c>
      <c r="CW62" s="74">
        <f t="shared" si="17"/>
        <v>0</v>
      </c>
    </row>
    <row r="63" spans="1:101" ht="13.5">
      <c r="A63" s="36" t="s">
        <v>109</v>
      </c>
      <c r="B63" s="69">
        <f t="shared" si="22"/>
        <v>52</v>
      </c>
      <c r="C63" s="70">
        <f t="shared" si="23"/>
        <v>28</v>
      </c>
      <c r="D63" s="71">
        <f t="shared" si="23"/>
        <v>24</v>
      </c>
      <c r="E63" s="72">
        <f t="shared" si="15"/>
        <v>116.66666666666667</v>
      </c>
      <c r="F63" s="73">
        <f t="shared" si="18"/>
        <v>0.17039124451143586</v>
      </c>
      <c r="G63" s="69">
        <v>2</v>
      </c>
      <c r="H63" s="70">
        <v>1</v>
      </c>
      <c r="I63" s="71">
        <v>1</v>
      </c>
      <c r="J63" s="72">
        <v>100</v>
      </c>
      <c r="K63" s="73">
        <v>0.08406893652795291</v>
      </c>
      <c r="L63" s="69">
        <v>1</v>
      </c>
      <c r="M63" s="70">
        <v>1</v>
      </c>
      <c r="N63" s="71">
        <v>0</v>
      </c>
      <c r="O63" s="72" t="s">
        <v>210</v>
      </c>
      <c r="P63" s="73">
        <v>0.07272727272727272</v>
      </c>
      <c r="Q63" s="69"/>
      <c r="R63" s="70"/>
      <c r="S63" s="71"/>
      <c r="T63" s="72" t="s">
        <v>210</v>
      </c>
      <c r="U63" s="73">
        <v>0</v>
      </c>
      <c r="V63" s="69">
        <v>2</v>
      </c>
      <c r="W63" s="70">
        <v>0</v>
      </c>
      <c r="X63" s="71">
        <v>2</v>
      </c>
      <c r="Y63" s="72" t="s">
        <v>209</v>
      </c>
      <c r="Z63" s="73">
        <v>0.13166556945358787</v>
      </c>
      <c r="AA63" s="69">
        <v>7</v>
      </c>
      <c r="AB63" s="70">
        <v>4</v>
      </c>
      <c r="AC63" s="71">
        <v>3</v>
      </c>
      <c r="AD63" s="72">
        <v>133.33333333333331</v>
      </c>
      <c r="AE63" s="73">
        <v>0.1313567273409645</v>
      </c>
      <c r="AF63" s="69">
        <v>8</v>
      </c>
      <c r="AG63" s="70">
        <v>4</v>
      </c>
      <c r="AH63" s="71">
        <v>4</v>
      </c>
      <c r="AI63" s="72">
        <v>100</v>
      </c>
      <c r="AJ63" s="73">
        <v>0.13271400132714</v>
      </c>
      <c r="AK63" s="69">
        <v>6</v>
      </c>
      <c r="AL63" s="70">
        <v>2</v>
      </c>
      <c r="AM63" s="71">
        <v>4</v>
      </c>
      <c r="AN63" s="72">
        <v>50</v>
      </c>
      <c r="AO63" s="73">
        <v>0.1340782122905028</v>
      </c>
      <c r="AP63" s="69">
        <v>3</v>
      </c>
      <c r="AQ63" s="70">
        <v>2</v>
      </c>
      <c r="AR63" s="71">
        <v>1</v>
      </c>
      <c r="AS63" s="72">
        <v>200</v>
      </c>
      <c r="AT63" s="73">
        <v>0.1328609388839681</v>
      </c>
      <c r="AU63" s="69">
        <v>6</v>
      </c>
      <c r="AV63" s="70">
        <v>3</v>
      </c>
      <c r="AW63" s="71">
        <v>3</v>
      </c>
      <c r="AX63" s="72">
        <v>100</v>
      </c>
      <c r="AY63" s="73">
        <v>0.4163775156141568</v>
      </c>
      <c r="AZ63" s="69">
        <v>5</v>
      </c>
      <c r="BA63" s="70">
        <v>2</v>
      </c>
      <c r="BB63" s="71">
        <v>3</v>
      </c>
      <c r="BC63" s="72">
        <v>66.66666666666666</v>
      </c>
      <c r="BD63" s="73">
        <v>0.4484304932735426</v>
      </c>
      <c r="BE63" s="69">
        <v>4</v>
      </c>
      <c r="BF63" s="70">
        <v>2</v>
      </c>
      <c r="BG63" s="71">
        <v>2</v>
      </c>
      <c r="BH63" s="72">
        <v>100</v>
      </c>
      <c r="BI63" s="73">
        <v>0.3454231433506045</v>
      </c>
      <c r="BJ63" s="69">
        <v>3</v>
      </c>
      <c r="BK63" s="70">
        <v>3</v>
      </c>
      <c r="BL63" s="71">
        <v>0</v>
      </c>
      <c r="BM63" s="72" t="s">
        <v>210</v>
      </c>
      <c r="BN63" s="73">
        <v>0.2764976958525346</v>
      </c>
      <c r="BO63" s="69">
        <v>1</v>
      </c>
      <c r="BP63" s="70">
        <v>1</v>
      </c>
      <c r="BQ63" s="71">
        <v>0</v>
      </c>
      <c r="BR63" s="72" t="s">
        <v>210</v>
      </c>
      <c r="BS63" s="73">
        <v>0.16835016835016833</v>
      </c>
      <c r="BT63" s="69"/>
      <c r="BU63" s="70"/>
      <c r="BV63" s="71"/>
      <c r="BW63" s="72" t="s">
        <v>210</v>
      </c>
      <c r="BX63" s="73">
        <v>0</v>
      </c>
      <c r="BY63" s="69">
        <v>1</v>
      </c>
      <c r="BZ63" s="70">
        <v>1</v>
      </c>
      <c r="CA63" s="71">
        <v>0</v>
      </c>
      <c r="CB63" s="72" t="s">
        <v>210</v>
      </c>
      <c r="CC63" s="73">
        <v>0.3861003861003861</v>
      </c>
      <c r="CD63" s="69">
        <v>1</v>
      </c>
      <c r="CE63" s="70">
        <v>1</v>
      </c>
      <c r="CF63" s="71">
        <v>0</v>
      </c>
      <c r="CG63" s="72" t="s">
        <v>210</v>
      </c>
      <c r="CH63" s="73">
        <v>0.49504950495049505</v>
      </c>
      <c r="CI63" s="69">
        <v>2</v>
      </c>
      <c r="CJ63" s="70">
        <v>1</v>
      </c>
      <c r="CK63" s="71">
        <v>1</v>
      </c>
      <c r="CL63" s="72">
        <v>100</v>
      </c>
      <c r="CM63" s="73">
        <v>1.1494252873563218</v>
      </c>
      <c r="CN63" s="69"/>
      <c r="CO63" s="70"/>
      <c r="CP63" s="71"/>
      <c r="CQ63" s="72" t="s">
        <v>210</v>
      </c>
      <c r="CR63" s="73">
        <v>0</v>
      </c>
      <c r="CS63" s="69">
        <f t="shared" si="24"/>
        <v>0</v>
      </c>
      <c r="CT63" s="70"/>
      <c r="CU63" s="71"/>
      <c r="CV63" s="72" t="str">
        <f t="shared" si="16"/>
        <v>***</v>
      </c>
      <c r="CW63" s="74">
        <f t="shared" si="17"/>
        <v>0</v>
      </c>
    </row>
    <row r="64" spans="1:101" ht="14.25" thickBot="1">
      <c r="A64" s="42" t="s">
        <v>0</v>
      </c>
      <c r="B64" s="96">
        <f t="shared" si="22"/>
        <v>58</v>
      </c>
      <c r="C64" s="97">
        <f t="shared" si="23"/>
        <v>36</v>
      </c>
      <c r="D64" s="98">
        <f t="shared" si="23"/>
        <v>22</v>
      </c>
      <c r="E64" s="99">
        <f t="shared" si="15"/>
        <v>163.63636363636365</v>
      </c>
      <c r="F64" s="100">
        <f t="shared" si="18"/>
        <v>0.19005177272429385</v>
      </c>
      <c r="G64" s="96">
        <v>3</v>
      </c>
      <c r="H64" s="97">
        <v>2</v>
      </c>
      <c r="I64" s="98">
        <v>1</v>
      </c>
      <c r="J64" s="99">
        <v>200</v>
      </c>
      <c r="K64" s="100">
        <v>0.12610340479192939</v>
      </c>
      <c r="L64" s="96">
        <v>4</v>
      </c>
      <c r="M64" s="97">
        <v>2</v>
      </c>
      <c r="N64" s="98">
        <v>2</v>
      </c>
      <c r="O64" s="99">
        <v>100</v>
      </c>
      <c r="P64" s="100">
        <v>0.2909090909090909</v>
      </c>
      <c r="Q64" s="96">
        <v>3</v>
      </c>
      <c r="R64" s="97">
        <v>3</v>
      </c>
      <c r="S64" s="98">
        <v>0</v>
      </c>
      <c r="T64" s="99" t="s">
        <v>210</v>
      </c>
      <c r="U64" s="100">
        <v>0.4784688995215311</v>
      </c>
      <c r="V64" s="96"/>
      <c r="W64" s="97"/>
      <c r="X64" s="98"/>
      <c r="Y64" s="99" t="s">
        <v>210</v>
      </c>
      <c r="Z64" s="100">
        <v>0</v>
      </c>
      <c r="AA64" s="96">
        <v>8</v>
      </c>
      <c r="AB64" s="97">
        <v>4</v>
      </c>
      <c r="AC64" s="98">
        <v>4</v>
      </c>
      <c r="AD64" s="99">
        <v>100</v>
      </c>
      <c r="AE64" s="100">
        <v>0.15012197410395947</v>
      </c>
      <c r="AF64" s="96">
        <v>5</v>
      </c>
      <c r="AG64" s="97">
        <v>2</v>
      </c>
      <c r="AH64" s="98">
        <v>3</v>
      </c>
      <c r="AI64" s="99">
        <v>66.66666666666666</v>
      </c>
      <c r="AJ64" s="100">
        <v>0.08294625082946251</v>
      </c>
      <c r="AK64" s="96">
        <v>7</v>
      </c>
      <c r="AL64" s="97">
        <v>4</v>
      </c>
      <c r="AM64" s="98">
        <v>3</v>
      </c>
      <c r="AN64" s="99">
        <v>133.33333333333331</v>
      </c>
      <c r="AO64" s="100">
        <v>0.1564245810055866</v>
      </c>
      <c r="AP64" s="96">
        <v>1</v>
      </c>
      <c r="AQ64" s="97">
        <v>0</v>
      </c>
      <c r="AR64" s="98">
        <v>1</v>
      </c>
      <c r="AS64" s="99" t="s">
        <v>209</v>
      </c>
      <c r="AT64" s="100">
        <v>0.04428697962798937</v>
      </c>
      <c r="AU64" s="96">
        <v>6</v>
      </c>
      <c r="AV64" s="97">
        <v>3</v>
      </c>
      <c r="AW64" s="98">
        <v>3</v>
      </c>
      <c r="AX64" s="99">
        <v>100</v>
      </c>
      <c r="AY64" s="100">
        <v>0.4163775156141568</v>
      </c>
      <c r="AZ64" s="96">
        <v>3</v>
      </c>
      <c r="BA64" s="97">
        <v>2</v>
      </c>
      <c r="BB64" s="98">
        <v>1</v>
      </c>
      <c r="BC64" s="99">
        <v>200</v>
      </c>
      <c r="BD64" s="100">
        <v>0.26905829596412556</v>
      </c>
      <c r="BE64" s="96">
        <v>7</v>
      </c>
      <c r="BF64" s="97">
        <v>6</v>
      </c>
      <c r="BG64" s="98">
        <v>1</v>
      </c>
      <c r="BH64" s="99">
        <v>600</v>
      </c>
      <c r="BI64" s="100">
        <v>0.6044905008635579</v>
      </c>
      <c r="BJ64" s="96">
        <v>7</v>
      </c>
      <c r="BK64" s="97">
        <v>6</v>
      </c>
      <c r="BL64" s="98">
        <v>1</v>
      </c>
      <c r="BM64" s="99">
        <v>600</v>
      </c>
      <c r="BN64" s="100">
        <v>0.6451612903225806</v>
      </c>
      <c r="BO64" s="96">
        <v>1</v>
      </c>
      <c r="BP64" s="97">
        <v>0</v>
      </c>
      <c r="BQ64" s="98">
        <v>1</v>
      </c>
      <c r="BR64" s="99" t="s">
        <v>209</v>
      </c>
      <c r="BS64" s="100">
        <v>0.16835016835016833</v>
      </c>
      <c r="BT64" s="96">
        <v>2</v>
      </c>
      <c r="BU64" s="97">
        <v>1</v>
      </c>
      <c r="BV64" s="98">
        <v>1</v>
      </c>
      <c r="BW64" s="99">
        <v>100</v>
      </c>
      <c r="BX64" s="100">
        <v>0.6042296072507553</v>
      </c>
      <c r="BY64" s="96">
        <v>1</v>
      </c>
      <c r="BZ64" s="97">
        <v>1</v>
      </c>
      <c r="CA64" s="98">
        <v>0</v>
      </c>
      <c r="CB64" s="99" t="s">
        <v>210</v>
      </c>
      <c r="CC64" s="100">
        <v>0.3861003861003861</v>
      </c>
      <c r="CD64" s="96"/>
      <c r="CE64" s="97"/>
      <c r="CF64" s="98"/>
      <c r="CG64" s="99" t="s">
        <v>210</v>
      </c>
      <c r="CH64" s="100">
        <v>0</v>
      </c>
      <c r="CI64" s="96"/>
      <c r="CJ64" s="97"/>
      <c r="CK64" s="98"/>
      <c r="CL64" s="99" t="s">
        <v>210</v>
      </c>
      <c r="CM64" s="100">
        <v>0</v>
      </c>
      <c r="CN64" s="96"/>
      <c r="CO64" s="97"/>
      <c r="CP64" s="98"/>
      <c r="CQ64" s="99" t="s">
        <v>210</v>
      </c>
      <c r="CR64" s="100">
        <v>0</v>
      </c>
      <c r="CS64" s="96">
        <f t="shared" si="24"/>
        <v>0</v>
      </c>
      <c r="CT64" s="97"/>
      <c r="CU64" s="98"/>
      <c r="CV64" s="99" t="str">
        <f t="shared" si="16"/>
        <v>***</v>
      </c>
      <c r="CW64" s="101">
        <f t="shared" si="17"/>
        <v>0</v>
      </c>
    </row>
  </sheetData>
  <mergeCells count="86">
    <mergeCell ref="CJ5:CJ6"/>
    <mergeCell ref="CK5:CK6"/>
    <mergeCell ref="CN5:CN6"/>
    <mergeCell ref="CU5:CU6"/>
    <mergeCell ref="CO5:CO6"/>
    <mergeCell ref="CP5:CP6"/>
    <mergeCell ref="CS5:CS6"/>
    <mergeCell ref="CT5:CT6"/>
    <mergeCell ref="CD5:CD6"/>
    <mergeCell ref="CE5:CE6"/>
    <mergeCell ref="CF5:CF6"/>
    <mergeCell ref="CI5:CI6"/>
    <mergeCell ref="BT5:BT6"/>
    <mergeCell ref="BE5:BE6"/>
    <mergeCell ref="BF5:BF6"/>
    <mergeCell ref="BG5:BG6"/>
    <mergeCell ref="AM5:AM6"/>
    <mergeCell ref="AP5:AP6"/>
    <mergeCell ref="BA5:BA6"/>
    <mergeCell ref="BP5:BP6"/>
    <mergeCell ref="BB5:BB6"/>
    <mergeCell ref="AW5:AW6"/>
    <mergeCell ref="AZ5:AZ6"/>
    <mergeCell ref="AG5:AG6"/>
    <mergeCell ref="AH5:AH6"/>
    <mergeCell ref="AK5:AK6"/>
    <mergeCell ref="AL5:AL6"/>
    <mergeCell ref="AA5:AA6"/>
    <mergeCell ref="AB5:AB6"/>
    <mergeCell ref="AC5:AC6"/>
    <mergeCell ref="AF5:AF6"/>
    <mergeCell ref="S5:S6"/>
    <mergeCell ref="V5:V6"/>
    <mergeCell ref="W5:W6"/>
    <mergeCell ref="X5:X6"/>
    <mergeCell ref="CS4:CW4"/>
    <mergeCell ref="B5:B6"/>
    <mergeCell ref="C5:C6"/>
    <mergeCell ref="D5:D6"/>
    <mergeCell ref="G5:G6"/>
    <mergeCell ref="H5:H6"/>
    <mergeCell ref="I5:I6"/>
    <mergeCell ref="L5:L6"/>
    <mergeCell ref="Q5:Q6"/>
    <mergeCell ref="R5:R6"/>
    <mergeCell ref="BE4:BI4"/>
    <mergeCell ref="BJ4:BN4"/>
    <mergeCell ref="AQ5:AQ6"/>
    <mergeCell ref="AR5:AR6"/>
    <mergeCell ref="AU5:AU6"/>
    <mergeCell ref="AV5:AV6"/>
    <mergeCell ref="CA5:CA6"/>
    <mergeCell ref="BJ5:BJ6"/>
    <mergeCell ref="BK5:BK6"/>
    <mergeCell ref="BL5:BL6"/>
    <mergeCell ref="BO5:BO6"/>
    <mergeCell ref="BV5:BV6"/>
    <mergeCell ref="BY5:BY6"/>
    <mergeCell ref="BZ5:BZ6"/>
    <mergeCell ref="BU5:BU6"/>
    <mergeCell ref="BQ5:BQ6"/>
    <mergeCell ref="A4:A6"/>
    <mergeCell ref="M5:M6"/>
    <mergeCell ref="N5:N6"/>
    <mergeCell ref="B4:F4"/>
    <mergeCell ref="G4:K4"/>
    <mergeCell ref="L4:P4"/>
    <mergeCell ref="I3:M3"/>
    <mergeCell ref="X3:AB3"/>
    <mergeCell ref="BQ3:BU3"/>
    <mergeCell ref="BB3:BF3"/>
    <mergeCell ref="AM3:AQ3"/>
    <mergeCell ref="Q4:U4"/>
    <mergeCell ref="V4:Z4"/>
    <mergeCell ref="AA4:AE4"/>
    <mergeCell ref="AF4:AJ4"/>
    <mergeCell ref="CI4:CM4"/>
    <mergeCell ref="CN4:CR4"/>
    <mergeCell ref="AK4:AO4"/>
    <mergeCell ref="AP4:AT4"/>
    <mergeCell ref="AU4:AY4"/>
    <mergeCell ref="AZ4:BD4"/>
    <mergeCell ref="BO4:BS4"/>
    <mergeCell ref="BT4:BX4"/>
    <mergeCell ref="BY4:CC4"/>
    <mergeCell ref="CD4:C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colBreaks count="8" manualBreakCount="8">
    <brk id="21" max="63" man="1"/>
    <brk id="31" max="63" man="1"/>
    <brk id="41" max="63" man="1"/>
    <brk id="51" max="63" man="1"/>
    <brk id="61" max="63" man="1"/>
    <brk id="71" max="63" man="1"/>
    <brk id="81" max="63" man="1"/>
    <brk id="91" max="6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CW64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78" width="9.75390625" style="5" customWidth="1"/>
    <col min="79" max="86" width="9.00390625" style="29" customWidth="1"/>
    <col min="87" max="95" width="9.00390625" style="5" customWidth="1"/>
    <col min="96" max="16384" width="8.875" style="5" customWidth="1"/>
  </cols>
  <sheetData>
    <row r="1" spans="1:86" s="2" customFormat="1" ht="24.75" customHeight="1">
      <c r="A1" s="1" t="s">
        <v>211</v>
      </c>
      <c r="D1" s="3"/>
      <c r="E1" s="182"/>
      <c r="F1" s="3"/>
      <c r="G1" s="3"/>
      <c r="H1" s="3"/>
      <c r="J1" s="3"/>
      <c r="K1" s="3"/>
      <c r="R1" s="3"/>
      <c r="S1" s="3"/>
      <c r="T1" s="3"/>
      <c r="U1" s="3"/>
      <c r="V1" s="3"/>
      <c r="W1" s="3"/>
      <c r="AG1" s="3"/>
      <c r="AH1" s="3"/>
      <c r="AI1" s="3"/>
      <c r="AJ1" s="3"/>
      <c r="AK1" s="3"/>
      <c r="AL1" s="3"/>
      <c r="CA1" s="44"/>
      <c r="CB1" s="44"/>
      <c r="CC1" s="44"/>
      <c r="CD1" s="44"/>
      <c r="CE1" s="44"/>
      <c r="CF1" s="44"/>
      <c r="CG1" s="44"/>
      <c r="CH1" s="44"/>
    </row>
    <row r="2" spans="1:86" s="4" customFormat="1" ht="19.5" customHeight="1">
      <c r="A2" s="4" t="s">
        <v>110</v>
      </c>
      <c r="CA2" s="45"/>
      <c r="CB2" s="45"/>
      <c r="CC2" s="45"/>
      <c r="CD2" s="45"/>
      <c r="CE2" s="45"/>
      <c r="CF2" s="45"/>
      <c r="CG2" s="45"/>
      <c r="CH2" s="45"/>
    </row>
    <row r="3" spans="1:86" s="4" customFormat="1" ht="14.25" thickBot="1">
      <c r="A3" s="4" t="s">
        <v>4</v>
      </c>
      <c r="I3" s="201"/>
      <c r="J3" s="201"/>
      <c r="K3" s="201"/>
      <c r="L3" s="201"/>
      <c r="M3" s="201"/>
      <c r="X3" s="201"/>
      <c r="Y3" s="201"/>
      <c r="Z3" s="201"/>
      <c r="AA3" s="201"/>
      <c r="AB3" s="201"/>
      <c r="AM3" s="201"/>
      <c r="AN3" s="201"/>
      <c r="AO3" s="201"/>
      <c r="AP3" s="201"/>
      <c r="AQ3" s="201"/>
      <c r="BB3" s="201"/>
      <c r="BC3" s="201"/>
      <c r="BD3" s="201"/>
      <c r="BE3" s="201"/>
      <c r="BF3" s="201"/>
      <c r="BQ3" s="201"/>
      <c r="BR3" s="201"/>
      <c r="BS3" s="201"/>
      <c r="BT3" s="201"/>
      <c r="BU3" s="201"/>
      <c r="CA3" s="45"/>
      <c r="CB3" s="45"/>
      <c r="CC3" s="45"/>
      <c r="CD3" s="45"/>
      <c r="CE3" s="45"/>
      <c r="CF3" s="45"/>
      <c r="CG3" s="45"/>
      <c r="CH3" s="45"/>
    </row>
    <row r="4" spans="1:101" ht="13.5">
      <c r="A4" s="211"/>
      <c r="B4" s="239" t="s">
        <v>212</v>
      </c>
      <c r="C4" s="240"/>
      <c r="D4" s="240"/>
      <c r="E4" s="240"/>
      <c r="F4" s="241"/>
      <c r="G4" s="239" t="s">
        <v>213</v>
      </c>
      <c r="H4" s="240"/>
      <c r="I4" s="240"/>
      <c r="J4" s="240"/>
      <c r="K4" s="241"/>
      <c r="L4" s="239" t="s">
        <v>214</v>
      </c>
      <c r="M4" s="240"/>
      <c r="N4" s="240"/>
      <c r="O4" s="240"/>
      <c r="P4" s="241"/>
      <c r="Q4" s="239" t="s">
        <v>215</v>
      </c>
      <c r="R4" s="240"/>
      <c r="S4" s="240"/>
      <c r="T4" s="240"/>
      <c r="U4" s="241"/>
      <c r="V4" s="239" t="s">
        <v>216</v>
      </c>
      <c r="W4" s="240"/>
      <c r="X4" s="240"/>
      <c r="Y4" s="240"/>
      <c r="Z4" s="241"/>
      <c r="AA4" s="239" t="s">
        <v>217</v>
      </c>
      <c r="AB4" s="240"/>
      <c r="AC4" s="240"/>
      <c r="AD4" s="240"/>
      <c r="AE4" s="241"/>
      <c r="AF4" s="239" t="s">
        <v>218</v>
      </c>
      <c r="AG4" s="240"/>
      <c r="AH4" s="240"/>
      <c r="AI4" s="240"/>
      <c r="AJ4" s="241"/>
      <c r="AK4" s="239" t="s">
        <v>219</v>
      </c>
      <c r="AL4" s="240"/>
      <c r="AM4" s="240"/>
      <c r="AN4" s="240"/>
      <c r="AO4" s="241"/>
      <c r="AP4" s="239" t="s">
        <v>220</v>
      </c>
      <c r="AQ4" s="240"/>
      <c r="AR4" s="240"/>
      <c r="AS4" s="240"/>
      <c r="AT4" s="241"/>
      <c r="AU4" s="239" t="s">
        <v>221</v>
      </c>
      <c r="AV4" s="240"/>
      <c r="AW4" s="240"/>
      <c r="AX4" s="240"/>
      <c r="AY4" s="241"/>
      <c r="AZ4" s="239" t="s">
        <v>222</v>
      </c>
      <c r="BA4" s="240"/>
      <c r="BB4" s="240"/>
      <c r="BC4" s="240"/>
      <c r="BD4" s="241"/>
      <c r="BE4" s="239" t="s">
        <v>223</v>
      </c>
      <c r="BF4" s="240"/>
      <c r="BG4" s="240"/>
      <c r="BH4" s="240"/>
      <c r="BI4" s="241"/>
      <c r="BJ4" s="239" t="s">
        <v>224</v>
      </c>
      <c r="BK4" s="240"/>
      <c r="BL4" s="240"/>
      <c r="BM4" s="240"/>
      <c r="BN4" s="241"/>
      <c r="BO4" s="239" t="s">
        <v>225</v>
      </c>
      <c r="BP4" s="240"/>
      <c r="BQ4" s="240"/>
      <c r="BR4" s="240"/>
      <c r="BS4" s="241"/>
      <c r="BT4" s="239" t="s">
        <v>226</v>
      </c>
      <c r="BU4" s="240"/>
      <c r="BV4" s="240"/>
      <c r="BW4" s="240"/>
      <c r="BX4" s="241"/>
      <c r="BY4" s="239" t="s">
        <v>227</v>
      </c>
      <c r="BZ4" s="240"/>
      <c r="CA4" s="240"/>
      <c r="CB4" s="240"/>
      <c r="CC4" s="241"/>
      <c r="CD4" s="239" t="s">
        <v>228</v>
      </c>
      <c r="CE4" s="240"/>
      <c r="CF4" s="240"/>
      <c r="CG4" s="240"/>
      <c r="CH4" s="241"/>
      <c r="CI4" s="239" t="s">
        <v>229</v>
      </c>
      <c r="CJ4" s="240"/>
      <c r="CK4" s="240"/>
      <c r="CL4" s="240"/>
      <c r="CM4" s="241"/>
      <c r="CN4" s="239" t="s">
        <v>230</v>
      </c>
      <c r="CO4" s="240"/>
      <c r="CP4" s="240"/>
      <c r="CQ4" s="240"/>
      <c r="CR4" s="241"/>
      <c r="CS4" s="239" t="s">
        <v>231</v>
      </c>
      <c r="CT4" s="244"/>
      <c r="CU4" s="244"/>
      <c r="CV4" s="244"/>
      <c r="CW4" s="244"/>
    </row>
    <row r="5" spans="1:101" ht="13.5">
      <c r="A5" s="212"/>
      <c r="B5" s="243" t="s">
        <v>5</v>
      </c>
      <c r="C5" s="242" t="s">
        <v>232</v>
      </c>
      <c r="D5" s="242" t="s">
        <v>233</v>
      </c>
      <c r="E5" s="49" t="s">
        <v>234</v>
      </c>
      <c r="F5" s="50" t="s">
        <v>235</v>
      </c>
      <c r="G5" s="243" t="s">
        <v>5</v>
      </c>
      <c r="H5" s="242" t="s">
        <v>232</v>
      </c>
      <c r="I5" s="245" t="s">
        <v>233</v>
      </c>
      <c r="J5" s="51" t="s">
        <v>234</v>
      </c>
      <c r="K5" s="50" t="s">
        <v>235</v>
      </c>
      <c r="L5" s="243" t="s">
        <v>5</v>
      </c>
      <c r="M5" s="242" t="s">
        <v>232</v>
      </c>
      <c r="N5" s="242" t="s">
        <v>233</v>
      </c>
      <c r="O5" s="49" t="s">
        <v>234</v>
      </c>
      <c r="P5" s="50" t="s">
        <v>235</v>
      </c>
      <c r="Q5" s="243" t="s">
        <v>5</v>
      </c>
      <c r="R5" s="242" t="s">
        <v>232</v>
      </c>
      <c r="S5" s="242" t="s">
        <v>233</v>
      </c>
      <c r="T5" s="49" t="s">
        <v>234</v>
      </c>
      <c r="U5" s="50" t="s">
        <v>235</v>
      </c>
      <c r="V5" s="243" t="s">
        <v>5</v>
      </c>
      <c r="W5" s="242" t="s">
        <v>232</v>
      </c>
      <c r="X5" s="242" t="s">
        <v>233</v>
      </c>
      <c r="Y5" s="49" t="s">
        <v>234</v>
      </c>
      <c r="Z5" s="50" t="s">
        <v>235</v>
      </c>
      <c r="AA5" s="243" t="s">
        <v>5</v>
      </c>
      <c r="AB5" s="242" t="s">
        <v>232</v>
      </c>
      <c r="AC5" s="242" t="s">
        <v>233</v>
      </c>
      <c r="AD5" s="49" t="s">
        <v>234</v>
      </c>
      <c r="AE5" s="50" t="s">
        <v>235</v>
      </c>
      <c r="AF5" s="243" t="s">
        <v>5</v>
      </c>
      <c r="AG5" s="242" t="s">
        <v>232</v>
      </c>
      <c r="AH5" s="242" t="s">
        <v>233</v>
      </c>
      <c r="AI5" s="49" t="s">
        <v>234</v>
      </c>
      <c r="AJ5" s="50" t="s">
        <v>235</v>
      </c>
      <c r="AK5" s="243" t="s">
        <v>5</v>
      </c>
      <c r="AL5" s="242" t="s">
        <v>232</v>
      </c>
      <c r="AM5" s="242" t="s">
        <v>233</v>
      </c>
      <c r="AN5" s="49" t="s">
        <v>234</v>
      </c>
      <c r="AO5" s="50" t="s">
        <v>235</v>
      </c>
      <c r="AP5" s="243" t="s">
        <v>5</v>
      </c>
      <c r="AQ5" s="242" t="s">
        <v>232</v>
      </c>
      <c r="AR5" s="242" t="s">
        <v>233</v>
      </c>
      <c r="AS5" s="49" t="s">
        <v>234</v>
      </c>
      <c r="AT5" s="50" t="s">
        <v>235</v>
      </c>
      <c r="AU5" s="243" t="s">
        <v>5</v>
      </c>
      <c r="AV5" s="242" t="s">
        <v>232</v>
      </c>
      <c r="AW5" s="242" t="s">
        <v>233</v>
      </c>
      <c r="AX5" s="49" t="s">
        <v>234</v>
      </c>
      <c r="AY5" s="50" t="s">
        <v>235</v>
      </c>
      <c r="AZ5" s="243" t="s">
        <v>5</v>
      </c>
      <c r="BA5" s="242" t="s">
        <v>232</v>
      </c>
      <c r="BB5" s="242" t="s">
        <v>233</v>
      </c>
      <c r="BC5" s="49" t="s">
        <v>234</v>
      </c>
      <c r="BD5" s="50" t="s">
        <v>235</v>
      </c>
      <c r="BE5" s="243" t="s">
        <v>5</v>
      </c>
      <c r="BF5" s="242" t="s">
        <v>232</v>
      </c>
      <c r="BG5" s="242" t="s">
        <v>233</v>
      </c>
      <c r="BH5" s="49" t="s">
        <v>234</v>
      </c>
      <c r="BI5" s="50" t="s">
        <v>235</v>
      </c>
      <c r="BJ5" s="243" t="s">
        <v>5</v>
      </c>
      <c r="BK5" s="242" t="s">
        <v>232</v>
      </c>
      <c r="BL5" s="242" t="s">
        <v>233</v>
      </c>
      <c r="BM5" s="49" t="s">
        <v>234</v>
      </c>
      <c r="BN5" s="50" t="s">
        <v>235</v>
      </c>
      <c r="BO5" s="243" t="s">
        <v>5</v>
      </c>
      <c r="BP5" s="242" t="s">
        <v>232</v>
      </c>
      <c r="BQ5" s="242" t="s">
        <v>233</v>
      </c>
      <c r="BR5" s="49" t="s">
        <v>234</v>
      </c>
      <c r="BS5" s="50" t="s">
        <v>235</v>
      </c>
      <c r="BT5" s="243" t="s">
        <v>5</v>
      </c>
      <c r="BU5" s="242" t="s">
        <v>232</v>
      </c>
      <c r="BV5" s="242" t="s">
        <v>233</v>
      </c>
      <c r="BW5" s="49" t="s">
        <v>234</v>
      </c>
      <c r="BX5" s="50" t="s">
        <v>235</v>
      </c>
      <c r="BY5" s="243" t="s">
        <v>5</v>
      </c>
      <c r="BZ5" s="242" t="s">
        <v>232</v>
      </c>
      <c r="CA5" s="242" t="s">
        <v>233</v>
      </c>
      <c r="CB5" s="49" t="s">
        <v>234</v>
      </c>
      <c r="CC5" s="50" t="s">
        <v>235</v>
      </c>
      <c r="CD5" s="243" t="s">
        <v>5</v>
      </c>
      <c r="CE5" s="242" t="s">
        <v>232</v>
      </c>
      <c r="CF5" s="242" t="s">
        <v>233</v>
      </c>
      <c r="CG5" s="49" t="s">
        <v>234</v>
      </c>
      <c r="CH5" s="50" t="s">
        <v>235</v>
      </c>
      <c r="CI5" s="243" t="s">
        <v>5</v>
      </c>
      <c r="CJ5" s="242" t="s">
        <v>232</v>
      </c>
      <c r="CK5" s="242" t="s">
        <v>233</v>
      </c>
      <c r="CL5" s="49" t="s">
        <v>234</v>
      </c>
      <c r="CM5" s="50" t="s">
        <v>235</v>
      </c>
      <c r="CN5" s="243" t="s">
        <v>5</v>
      </c>
      <c r="CO5" s="242" t="s">
        <v>232</v>
      </c>
      <c r="CP5" s="242" t="s">
        <v>233</v>
      </c>
      <c r="CQ5" s="49" t="s">
        <v>234</v>
      </c>
      <c r="CR5" s="50" t="s">
        <v>235</v>
      </c>
      <c r="CS5" s="243" t="s">
        <v>5</v>
      </c>
      <c r="CT5" s="242" t="s">
        <v>232</v>
      </c>
      <c r="CU5" s="242" t="s">
        <v>233</v>
      </c>
      <c r="CV5" s="47" t="s">
        <v>236</v>
      </c>
      <c r="CW5" s="50" t="s">
        <v>235</v>
      </c>
    </row>
    <row r="6" spans="1:101" ht="14.25" thickBot="1">
      <c r="A6" s="213"/>
      <c r="B6" s="222"/>
      <c r="C6" s="232"/>
      <c r="D6" s="232"/>
      <c r="E6" s="52" t="s">
        <v>237</v>
      </c>
      <c r="F6" s="53" t="s">
        <v>239</v>
      </c>
      <c r="G6" s="222"/>
      <c r="H6" s="232"/>
      <c r="I6" s="246"/>
      <c r="J6" s="52" t="s">
        <v>237</v>
      </c>
      <c r="K6" s="53" t="s">
        <v>239</v>
      </c>
      <c r="L6" s="222"/>
      <c r="M6" s="232"/>
      <c r="N6" s="232"/>
      <c r="O6" s="52" t="s">
        <v>237</v>
      </c>
      <c r="P6" s="53" t="s">
        <v>239</v>
      </c>
      <c r="Q6" s="222"/>
      <c r="R6" s="232"/>
      <c r="S6" s="232"/>
      <c r="T6" s="52" t="s">
        <v>237</v>
      </c>
      <c r="U6" s="53" t="s">
        <v>239</v>
      </c>
      <c r="V6" s="222"/>
      <c r="W6" s="232"/>
      <c r="X6" s="232"/>
      <c r="Y6" s="52" t="s">
        <v>237</v>
      </c>
      <c r="Z6" s="53" t="s">
        <v>239</v>
      </c>
      <c r="AA6" s="222"/>
      <c r="AB6" s="232"/>
      <c r="AC6" s="232"/>
      <c r="AD6" s="52" t="s">
        <v>237</v>
      </c>
      <c r="AE6" s="53" t="s">
        <v>239</v>
      </c>
      <c r="AF6" s="222"/>
      <c r="AG6" s="232"/>
      <c r="AH6" s="232"/>
      <c r="AI6" s="52" t="s">
        <v>237</v>
      </c>
      <c r="AJ6" s="53" t="s">
        <v>239</v>
      </c>
      <c r="AK6" s="222"/>
      <c r="AL6" s="232"/>
      <c r="AM6" s="232"/>
      <c r="AN6" s="52" t="s">
        <v>237</v>
      </c>
      <c r="AO6" s="53" t="s">
        <v>239</v>
      </c>
      <c r="AP6" s="222"/>
      <c r="AQ6" s="232"/>
      <c r="AR6" s="232"/>
      <c r="AS6" s="52" t="s">
        <v>237</v>
      </c>
      <c r="AT6" s="53" t="s">
        <v>239</v>
      </c>
      <c r="AU6" s="222"/>
      <c r="AV6" s="232"/>
      <c r="AW6" s="232"/>
      <c r="AX6" s="52" t="s">
        <v>237</v>
      </c>
      <c r="AY6" s="53" t="s">
        <v>239</v>
      </c>
      <c r="AZ6" s="222"/>
      <c r="BA6" s="232"/>
      <c r="BB6" s="232"/>
      <c r="BC6" s="52" t="s">
        <v>237</v>
      </c>
      <c r="BD6" s="53" t="s">
        <v>239</v>
      </c>
      <c r="BE6" s="222"/>
      <c r="BF6" s="232"/>
      <c r="BG6" s="232"/>
      <c r="BH6" s="52" t="s">
        <v>237</v>
      </c>
      <c r="BI6" s="53" t="s">
        <v>239</v>
      </c>
      <c r="BJ6" s="222"/>
      <c r="BK6" s="232"/>
      <c r="BL6" s="232"/>
      <c r="BM6" s="52" t="s">
        <v>237</v>
      </c>
      <c r="BN6" s="53" t="s">
        <v>239</v>
      </c>
      <c r="BO6" s="222"/>
      <c r="BP6" s="232"/>
      <c r="BQ6" s="232"/>
      <c r="BR6" s="52" t="s">
        <v>237</v>
      </c>
      <c r="BS6" s="53" t="s">
        <v>239</v>
      </c>
      <c r="BT6" s="222"/>
      <c r="BU6" s="232"/>
      <c r="BV6" s="232"/>
      <c r="BW6" s="52" t="s">
        <v>237</v>
      </c>
      <c r="BX6" s="53" t="s">
        <v>239</v>
      </c>
      <c r="BY6" s="222"/>
      <c r="BZ6" s="232"/>
      <c r="CA6" s="232"/>
      <c r="CB6" s="52" t="s">
        <v>237</v>
      </c>
      <c r="CC6" s="53" t="s">
        <v>239</v>
      </c>
      <c r="CD6" s="222"/>
      <c r="CE6" s="232"/>
      <c r="CF6" s="232"/>
      <c r="CG6" s="52" t="s">
        <v>237</v>
      </c>
      <c r="CH6" s="53" t="s">
        <v>239</v>
      </c>
      <c r="CI6" s="222"/>
      <c r="CJ6" s="232"/>
      <c r="CK6" s="232"/>
      <c r="CL6" s="52" t="s">
        <v>237</v>
      </c>
      <c r="CM6" s="53" t="s">
        <v>239</v>
      </c>
      <c r="CN6" s="222"/>
      <c r="CO6" s="232"/>
      <c r="CP6" s="232"/>
      <c r="CQ6" s="52" t="s">
        <v>237</v>
      </c>
      <c r="CR6" s="53" t="s">
        <v>239</v>
      </c>
      <c r="CS6" s="222"/>
      <c r="CT6" s="232"/>
      <c r="CU6" s="232"/>
      <c r="CV6" s="48" t="s">
        <v>237</v>
      </c>
      <c r="CW6" s="53" t="s">
        <v>239</v>
      </c>
    </row>
    <row r="7" spans="1:101" ht="13.5">
      <c r="A7" s="54" t="s">
        <v>53</v>
      </c>
      <c r="B7" s="55">
        <f>B8+B14</f>
        <v>31657</v>
      </c>
      <c r="C7" s="56">
        <f>C8+C14</f>
        <v>15660</v>
      </c>
      <c r="D7" s="57">
        <f>D8+D14</f>
        <v>15997</v>
      </c>
      <c r="E7" s="58">
        <f aca="true" t="shared" si="0" ref="E7:E38">IF(ISERROR(C7/D7),"***",C7/D7*100)</f>
        <v>97.89335500406327</v>
      </c>
      <c r="F7" s="59">
        <v>100</v>
      </c>
      <c r="G7" s="55">
        <f>G8+G14</f>
        <v>2338</v>
      </c>
      <c r="H7" s="56">
        <f>H8+H14</f>
        <v>1198</v>
      </c>
      <c r="I7" s="57">
        <f>I8+I14</f>
        <v>1140</v>
      </c>
      <c r="J7" s="58">
        <f aca="true" t="shared" si="1" ref="J7:J38">IF(ISERROR(H7/I7),"***",H7/I7*100)</f>
        <v>105.0877192982456</v>
      </c>
      <c r="K7" s="59">
        <v>100</v>
      </c>
      <c r="L7" s="55">
        <f>L8+L14</f>
        <v>1378</v>
      </c>
      <c r="M7" s="56">
        <f>M8+M14</f>
        <v>694</v>
      </c>
      <c r="N7" s="57">
        <f>N8+N14</f>
        <v>684</v>
      </c>
      <c r="O7" s="58">
        <f aca="true" t="shared" si="2" ref="O7:O38">IF(ISERROR(M7/N7),"***",M7/N7*100)</f>
        <v>101.46198830409357</v>
      </c>
      <c r="P7" s="59">
        <v>100</v>
      </c>
      <c r="Q7" s="55">
        <f>Q8+Q14</f>
        <v>664</v>
      </c>
      <c r="R7" s="56">
        <f>R8+R14</f>
        <v>315</v>
      </c>
      <c r="S7" s="57">
        <f>S8+S14</f>
        <v>349</v>
      </c>
      <c r="T7" s="58">
        <f aca="true" t="shared" si="3" ref="T7:T38">IF(ISERROR(R7/S7),"***",R7/S7*100)</f>
        <v>90.25787965616045</v>
      </c>
      <c r="U7" s="59">
        <v>100</v>
      </c>
      <c r="V7" s="55">
        <f>V8+V14</f>
        <v>1855</v>
      </c>
      <c r="W7" s="56">
        <f>W8+W14</f>
        <v>1006</v>
      </c>
      <c r="X7" s="57">
        <f>X8+X14</f>
        <v>849</v>
      </c>
      <c r="Y7" s="58">
        <f aca="true" t="shared" si="4" ref="Y7:Y38">IF(ISERROR(W7/X7),"***",W7/X7*100)</f>
        <v>118.49234393404005</v>
      </c>
      <c r="Z7" s="59">
        <v>100</v>
      </c>
      <c r="AA7" s="55">
        <f>AA8+AA14</f>
        <v>6005</v>
      </c>
      <c r="AB7" s="56">
        <f>AB8+AB14</f>
        <v>2702</v>
      </c>
      <c r="AC7" s="57">
        <f>AC8+AC14</f>
        <v>3303</v>
      </c>
      <c r="AD7" s="58">
        <f aca="true" t="shared" si="5" ref="AD7:AD38">IF(ISERROR(AB7/AC7),"***",AB7/AC7*100)</f>
        <v>81.80442022403875</v>
      </c>
      <c r="AE7" s="59">
        <v>100</v>
      </c>
      <c r="AF7" s="55">
        <f>AF8+AF14</f>
        <v>6271</v>
      </c>
      <c r="AG7" s="56">
        <f>AG8+AG14</f>
        <v>2887</v>
      </c>
      <c r="AH7" s="57">
        <f>AH8+AH14</f>
        <v>3384</v>
      </c>
      <c r="AI7" s="58">
        <f aca="true" t="shared" si="6" ref="AI7:AI38">IF(ISERROR(AG7/AH7),"***",AG7/AH7*100)</f>
        <v>85.31323877068559</v>
      </c>
      <c r="AJ7" s="59">
        <v>100</v>
      </c>
      <c r="AK7" s="55">
        <f>AK8+AK14</f>
        <v>4469</v>
      </c>
      <c r="AL7" s="56">
        <f>AL8+AL14</f>
        <v>2051</v>
      </c>
      <c r="AM7" s="57">
        <f>AM8+AM14</f>
        <v>2418</v>
      </c>
      <c r="AN7" s="58">
        <f aca="true" t="shared" si="7" ref="AN7:AN38">IF(ISERROR(AL7/AM7),"***",AL7/AM7*100)</f>
        <v>84.8221670802316</v>
      </c>
      <c r="AO7" s="59">
        <v>100</v>
      </c>
      <c r="AP7" s="55">
        <f>AP8+AP14</f>
        <v>2308</v>
      </c>
      <c r="AQ7" s="56">
        <f>AQ8+AQ14</f>
        <v>1227</v>
      </c>
      <c r="AR7" s="57">
        <f>AR8+AR14</f>
        <v>1081</v>
      </c>
      <c r="AS7" s="58">
        <f aca="true" t="shared" si="8" ref="AS7:AS38">IF(ISERROR(AQ7/AR7),"***",AQ7/AR7*100)</f>
        <v>113.50601295097131</v>
      </c>
      <c r="AT7" s="59">
        <v>100</v>
      </c>
      <c r="AU7" s="55">
        <f>AU8+AU14</f>
        <v>1535</v>
      </c>
      <c r="AV7" s="56">
        <f>AV8+AV14</f>
        <v>903</v>
      </c>
      <c r="AW7" s="57">
        <f>AW8+AW14</f>
        <v>632</v>
      </c>
      <c r="AX7" s="58">
        <f aca="true" t="shared" si="9" ref="AX7:AX38">IF(ISERROR(AV7/AW7),"***",AV7/AW7*100)</f>
        <v>142.87974683544306</v>
      </c>
      <c r="AY7" s="59">
        <v>100</v>
      </c>
      <c r="AZ7" s="55">
        <f>AZ8+AZ14</f>
        <v>1150</v>
      </c>
      <c r="BA7" s="56">
        <f>BA8+BA14</f>
        <v>683</v>
      </c>
      <c r="BB7" s="57">
        <f>BB8+BB14</f>
        <v>467</v>
      </c>
      <c r="BC7" s="58">
        <f aca="true" t="shared" si="10" ref="BC7:BC38">IF(ISERROR(BA7/BB7),"***",BA7/BB7*100)</f>
        <v>146.2526766595289</v>
      </c>
      <c r="BD7" s="59">
        <v>100</v>
      </c>
      <c r="BE7" s="55">
        <f>BE8+BE14</f>
        <v>1120</v>
      </c>
      <c r="BF7" s="56">
        <f>BF8+BF14</f>
        <v>686</v>
      </c>
      <c r="BG7" s="57">
        <f>BG8+BG14</f>
        <v>434</v>
      </c>
      <c r="BH7" s="58">
        <f aca="true" t="shared" si="11" ref="BH7:BH38">IF(ISERROR(BF7/BG7),"***",BF7/BG7*100)</f>
        <v>158.06451612903226</v>
      </c>
      <c r="BI7" s="59">
        <v>100</v>
      </c>
      <c r="BJ7" s="55">
        <f>BJ8+BJ14</f>
        <v>992</v>
      </c>
      <c r="BK7" s="56">
        <f>BK8+BK14</f>
        <v>609</v>
      </c>
      <c r="BL7" s="57">
        <f>BL8+BL14</f>
        <v>383</v>
      </c>
      <c r="BM7" s="58">
        <f aca="true" t="shared" si="12" ref="BM7:BM38">IF(ISERROR(BK7/BL7),"***",BK7/BL7*100)</f>
        <v>159.00783289817232</v>
      </c>
      <c r="BN7" s="59">
        <v>100</v>
      </c>
      <c r="BO7" s="55">
        <f>BO8+BO14</f>
        <v>473</v>
      </c>
      <c r="BP7" s="56">
        <f>BP8+BP14</f>
        <v>274</v>
      </c>
      <c r="BQ7" s="57">
        <f>BQ8+BQ14</f>
        <v>199</v>
      </c>
      <c r="BR7" s="58">
        <f aca="true" t="shared" si="13" ref="BR7:BR38">IF(ISERROR(BP7/BQ7),"***",BP7/BQ7*100)</f>
        <v>137.68844221105527</v>
      </c>
      <c r="BS7" s="59">
        <v>100</v>
      </c>
      <c r="BT7" s="55">
        <f>BT8+BT14</f>
        <v>282</v>
      </c>
      <c r="BU7" s="56">
        <f>BU8+BU14</f>
        <v>149</v>
      </c>
      <c r="BV7" s="57">
        <f>BV8+BV14</f>
        <v>133</v>
      </c>
      <c r="BW7" s="58">
        <f aca="true" t="shared" si="14" ref="BW7:BW38">IF(ISERROR(BU7/BV7),"***",BU7/BV7*100)</f>
        <v>112.03007518796993</v>
      </c>
      <c r="BX7" s="59">
        <v>100</v>
      </c>
      <c r="BY7" s="55">
        <f>BY8+BY14</f>
        <v>242</v>
      </c>
      <c r="BZ7" s="56">
        <f>BZ8+BZ14</f>
        <v>94</v>
      </c>
      <c r="CA7" s="57">
        <f>CA8+CA14</f>
        <v>148</v>
      </c>
      <c r="CB7" s="58">
        <f aca="true" t="shared" si="15" ref="CB7:CB38">IF(ISERROR(BZ7/CA7),"***",BZ7/CA7*100)</f>
        <v>63.51351351351351</v>
      </c>
      <c r="CC7" s="59">
        <v>100</v>
      </c>
      <c r="CD7" s="55">
        <f>CD8+CD14</f>
        <v>203</v>
      </c>
      <c r="CE7" s="56">
        <f>CE8+CE14</f>
        <v>87</v>
      </c>
      <c r="CF7" s="57">
        <f>CF8+CF14</f>
        <v>116</v>
      </c>
      <c r="CG7" s="58">
        <f aca="true" t="shared" si="16" ref="CG7:CG38">IF(ISERROR(CE7/CF7),"***",CE7/CF7*100)</f>
        <v>75</v>
      </c>
      <c r="CH7" s="59">
        <v>100</v>
      </c>
      <c r="CI7" s="55">
        <f>CI8+CI14</f>
        <v>189</v>
      </c>
      <c r="CJ7" s="56">
        <f>CJ8+CJ14</f>
        <v>42</v>
      </c>
      <c r="CK7" s="57">
        <f>CK8+CK14</f>
        <v>147</v>
      </c>
      <c r="CL7" s="58">
        <f aca="true" t="shared" si="17" ref="CL7:CL38">IF(ISERROR(CJ7/CK7),"***",CJ7/CK7*100)</f>
        <v>28.57142857142857</v>
      </c>
      <c r="CM7" s="59">
        <v>100</v>
      </c>
      <c r="CN7" s="55">
        <f>CN8+CN14</f>
        <v>121</v>
      </c>
      <c r="CO7" s="56">
        <f>CO8+CO14</f>
        <v>34</v>
      </c>
      <c r="CP7" s="57">
        <f>CP8+CP14</f>
        <v>87</v>
      </c>
      <c r="CQ7" s="58">
        <f aca="true" t="shared" si="18" ref="CQ7:CQ38">IF(ISERROR(CO7/CP7),"***",CO7/CP7*100)</f>
        <v>39.08045977011494</v>
      </c>
      <c r="CR7" s="59">
        <v>100</v>
      </c>
      <c r="CS7" s="55">
        <f>CS8+CS14</f>
        <v>62</v>
      </c>
      <c r="CT7" s="56">
        <f>CT8+CT14</f>
        <v>19</v>
      </c>
      <c r="CU7" s="57">
        <f>CU8+CU14</f>
        <v>43</v>
      </c>
      <c r="CV7" s="60">
        <f aca="true" t="shared" si="19" ref="CV7:CV38">IF(ISERROR(CT7/CU7),"***",CT7/CU7*100)</f>
        <v>44.18604651162791</v>
      </c>
      <c r="CW7" s="61">
        <f aca="true" t="shared" si="20" ref="CW7:CW38">CS7/$CS$7*100</f>
        <v>100</v>
      </c>
    </row>
    <row r="8" spans="1:101" ht="13.5">
      <c r="A8" s="62" t="s">
        <v>54</v>
      </c>
      <c r="B8" s="63">
        <f>SUM(B9:B13)</f>
        <v>18497</v>
      </c>
      <c r="C8" s="64">
        <f>SUM(C9:C13)</f>
        <v>9344</v>
      </c>
      <c r="D8" s="65">
        <f>SUM(D9:D13)</f>
        <v>9153</v>
      </c>
      <c r="E8" s="66">
        <f t="shared" si="0"/>
        <v>102.08674751447613</v>
      </c>
      <c r="F8" s="67">
        <f aca="true" t="shared" si="21" ref="F8:F39">B8/$B$7*100</f>
        <v>58.429415295195376</v>
      </c>
      <c r="G8" s="63">
        <f>SUM(G9:G13)</f>
        <v>1382</v>
      </c>
      <c r="H8" s="64">
        <f>SUM(H9:H13)</f>
        <v>709</v>
      </c>
      <c r="I8" s="65">
        <f>SUM(I9:I13)</f>
        <v>673</v>
      </c>
      <c r="J8" s="66">
        <f t="shared" si="1"/>
        <v>105.34918276374444</v>
      </c>
      <c r="K8" s="67">
        <f aca="true" t="shared" si="22" ref="K8:K39">G8/$G$7*100</f>
        <v>59.110350727117186</v>
      </c>
      <c r="L8" s="63">
        <f>SUM(L9:L13)</f>
        <v>858</v>
      </c>
      <c r="M8" s="64">
        <f>SUM(M9:M13)</f>
        <v>438</v>
      </c>
      <c r="N8" s="65">
        <f>SUM(N9:N13)</f>
        <v>420</v>
      </c>
      <c r="O8" s="66">
        <f t="shared" si="2"/>
        <v>104.28571428571429</v>
      </c>
      <c r="P8" s="67">
        <f aca="true" t="shared" si="23" ref="P8:P39">L8/$L$7*100</f>
        <v>62.264150943396224</v>
      </c>
      <c r="Q8" s="63">
        <f>SUM(Q9:Q13)</f>
        <v>428</v>
      </c>
      <c r="R8" s="64">
        <f>SUM(R9:R13)</f>
        <v>209</v>
      </c>
      <c r="S8" s="65">
        <f>SUM(S9:S13)</f>
        <v>219</v>
      </c>
      <c r="T8" s="66">
        <f t="shared" si="3"/>
        <v>95.4337899543379</v>
      </c>
      <c r="U8" s="67">
        <f aca="true" t="shared" si="24" ref="U8:U39">Q8/$Q$7*100</f>
        <v>64.45783132530121</v>
      </c>
      <c r="V8" s="63">
        <f>SUM(V9:V13)</f>
        <v>964</v>
      </c>
      <c r="W8" s="64">
        <f>SUM(W9:W13)</f>
        <v>535</v>
      </c>
      <c r="X8" s="65">
        <f>SUM(X9:X13)</f>
        <v>429</v>
      </c>
      <c r="Y8" s="66">
        <f t="shared" si="4"/>
        <v>124.70862470862471</v>
      </c>
      <c r="Z8" s="67">
        <f aca="true" t="shared" si="25" ref="Z8:Z39">V8/$V$7*100</f>
        <v>51.967654986522916</v>
      </c>
      <c r="AA8" s="63">
        <f>SUM(AA9:AA13)</f>
        <v>3440</v>
      </c>
      <c r="AB8" s="64">
        <f>SUM(AB9:AB13)</f>
        <v>1575</v>
      </c>
      <c r="AC8" s="65">
        <f>SUM(AC9:AC13)</f>
        <v>1865</v>
      </c>
      <c r="AD8" s="66">
        <f t="shared" si="5"/>
        <v>84.45040214477211</v>
      </c>
      <c r="AE8" s="67">
        <f aca="true" t="shared" si="26" ref="AE8:AE39">AA8/$AA$7*100</f>
        <v>57.285595337218986</v>
      </c>
      <c r="AF8" s="63">
        <f>SUM(AF9:AF13)</f>
        <v>3671</v>
      </c>
      <c r="AG8" s="64">
        <f>SUM(AG9:AG13)</f>
        <v>1733</v>
      </c>
      <c r="AH8" s="65">
        <f>SUM(AH9:AH13)</f>
        <v>1938</v>
      </c>
      <c r="AI8" s="66">
        <f t="shared" si="6"/>
        <v>89.42208462332302</v>
      </c>
      <c r="AJ8" s="67">
        <f aca="true" t="shared" si="27" ref="AJ8:AJ39">AF8/$AF$7*100</f>
        <v>58.53930792537076</v>
      </c>
      <c r="AK8" s="63">
        <f>SUM(AK9:AK13)</f>
        <v>2671</v>
      </c>
      <c r="AL8" s="64">
        <f>SUM(AL9:AL13)</f>
        <v>1253</v>
      </c>
      <c r="AM8" s="65">
        <f>SUM(AM9:AM13)</f>
        <v>1418</v>
      </c>
      <c r="AN8" s="66">
        <f t="shared" si="7"/>
        <v>88.3638928067701</v>
      </c>
      <c r="AO8" s="67">
        <f aca="true" t="shared" si="28" ref="AO8:AO39">AK8/$AK$7*100</f>
        <v>59.76728574625195</v>
      </c>
      <c r="AP8" s="63">
        <f>SUM(AP9:AP13)</f>
        <v>1451</v>
      </c>
      <c r="AQ8" s="64">
        <f>SUM(AQ9:AQ13)</f>
        <v>782</v>
      </c>
      <c r="AR8" s="65">
        <f>SUM(AR9:AR13)</f>
        <v>669</v>
      </c>
      <c r="AS8" s="66">
        <f t="shared" si="8"/>
        <v>116.89088191330343</v>
      </c>
      <c r="AT8" s="67">
        <f aca="true" t="shared" si="29" ref="AT8:AT39">AP8/$AP$7*100</f>
        <v>62.8682842287695</v>
      </c>
      <c r="AU8" s="63">
        <f>SUM(AU9:AU13)</f>
        <v>948</v>
      </c>
      <c r="AV8" s="64">
        <f>SUM(AV9:AV13)</f>
        <v>570</v>
      </c>
      <c r="AW8" s="65">
        <f>SUM(AW9:AW13)</f>
        <v>378</v>
      </c>
      <c r="AX8" s="66">
        <f t="shared" si="9"/>
        <v>150.79365079365078</v>
      </c>
      <c r="AY8" s="67">
        <f aca="true" t="shared" si="30" ref="AY8:AY39">AU8/$AU$7*100</f>
        <v>61.758957654723126</v>
      </c>
      <c r="AZ8" s="63">
        <f>SUM(AZ9:AZ13)</f>
        <v>649</v>
      </c>
      <c r="BA8" s="64">
        <f>SUM(BA9:BA13)</f>
        <v>409</v>
      </c>
      <c r="BB8" s="65">
        <f>SUM(BB9:BB13)</f>
        <v>240</v>
      </c>
      <c r="BC8" s="66">
        <f t="shared" si="10"/>
        <v>170.41666666666666</v>
      </c>
      <c r="BD8" s="67">
        <f aca="true" t="shared" si="31" ref="BD8:BD39">AZ8/$AZ$7*100</f>
        <v>56.434782608695656</v>
      </c>
      <c r="BE8" s="63">
        <f>SUM(BE9:BE13)</f>
        <v>633</v>
      </c>
      <c r="BF8" s="64">
        <f>SUM(BF9:BF13)</f>
        <v>392</v>
      </c>
      <c r="BG8" s="65">
        <f>SUM(BG9:BG13)</f>
        <v>241</v>
      </c>
      <c r="BH8" s="66">
        <f t="shared" si="11"/>
        <v>162.65560165975103</v>
      </c>
      <c r="BI8" s="67">
        <f aca="true" t="shared" si="32" ref="BI8:BI39">BE8/$BE$7*100</f>
        <v>56.51785714285714</v>
      </c>
      <c r="BJ8" s="63">
        <f>SUM(BJ9:BJ13)</f>
        <v>554</v>
      </c>
      <c r="BK8" s="64">
        <f>SUM(BK9:BK13)</f>
        <v>352</v>
      </c>
      <c r="BL8" s="65">
        <f>SUM(BL9:BL13)</f>
        <v>202</v>
      </c>
      <c r="BM8" s="66">
        <f t="shared" si="12"/>
        <v>174.25742574257427</v>
      </c>
      <c r="BN8" s="67">
        <f aca="true" t="shared" si="33" ref="BN8:BN39">BJ8/$BJ$7*100</f>
        <v>55.846774193548384</v>
      </c>
      <c r="BO8" s="63">
        <f>SUM(BO9:BO13)</f>
        <v>282</v>
      </c>
      <c r="BP8" s="64">
        <f>SUM(BP9:BP13)</f>
        <v>163</v>
      </c>
      <c r="BQ8" s="65">
        <f>SUM(BQ9:BQ13)</f>
        <v>119</v>
      </c>
      <c r="BR8" s="66">
        <f t="shared" si="13"/>
        <v>136.9747899159664</v>
      </c>
      <c r="BS8" s="67">
        <f aca="true" t="shared" si="34" ref="BS8:BS39">BO8/$BO$7*100</f>
        <v>59.61945031712473</v>
      </c>
      <c r="BT8" s="63">
        <f>SUM(BT9:BT13)</f>
        <v>151</v>
      </c>
      <c r="BU8" s="64">
        <f>SUM(BU9:BU13)</f>
        <v>79</v>
      </c>
      <c r="BV8" s="65">
        <f>SUM(BV9:BV13)</f>
        <v>72</v>
      </c>
      <c r="BW8" s="66">
        <f t="shared" si="14"/>
        <v>109.72222222222223</v>
      </c>
      <c r="BX8" s="67">
        <f aca="true" t="shared" si="35" ref="BX8:BX39">BT8/$BT$7*100</f>
        <v>53.54609929078015</v>
      </c>
      <c r="BY8" s="63">
        <f>SUM(BY9:BY13)</f>
        <v>126</v>
      </c>
      <c r="BZ8" s="64">
        <f>SUM(BZ9:BZ13)</f>
        <v>54</v>
      </c>
      <c r="CA8" s="65">
        <f>SUM(CA9:CA13)</f>
        <v>72</v>
      </c>
      <c r="CB8" s="66">
        <f t="shared" si="15"/>
        <v>75</v>
      </c>
      <c r="CC8" s="67">
        <f aca="true" t="shared" si="36" ref="CC8:CC39">BY8/$BY$7*100</f>
        <v>52.066115702479344</v>
      </c>
      <c r="CD8" s="63">
        <f>SUM(CD9:CD13)</f>
        <v>111</v>
      </c>
      <c r="CE8" s="64">
        <f>SUM(CE9:CE13)</f>
        <v>47</v>
      </c>
      <c r="CF8" s="65">
        <f>SUM(CF9:CF13)</f>
        <v>64</v>
      </c>
      <c r="CG8" s="66">
        <f t="shared" si="16"/>
        <v>73.4375</v>
      </c>
      <c r="CH8" s="67">
        <f aca="true" t="shared" si="37" ref="CH8:CH39">CD8/$CD$7*100</f>
        <v>54.679802955665025</v>
      </c>
      <c r="CI8" s="63">
        <f>SUM(CI9:CI13)</f>
        <v>91</v>
      </c>
      <c r="CJ8" s="64">
        <f>SUM(CJ9:CJ13)</f>
        <v>22</v>
      </c>
      <c r="CK8" s="65">
        <f>SUM(CK9:CK13)</f>
        <v>69</v>
      </c>
      <c r="CL8" s="66">
        <f t="shared" si="17"/>
        <v>31.88405797101449</v>
      </c>
      <c r="CM8" s="67">
        <f aca="true" t="shared" si="38" ref="CM8:CM39">CI8/$CI$7*100</f>
        <v>48.148148148148145</v>
      </c>
      <c r="CN8" s="63">
        <f>SUM(CN9:CN13)</f>
        <v>58</v>
      </c>
      <c r="CO8" s="64">
        <f>SUM(CO9:CO13)</f>
        <v>13</v>
      </c>
      <c r="CP8" s="65">
        <f>SUM(CP9:CP13)</f>
        <v>45</v>
      </c>
      <c r="CQ8" s="66">
        <f t="shared" si="18"/>
        <v>28.888888888888886</v>
      </c>
      <c r="CR8" s="67">
        <f aca="true" t="shared" si="39" ref="CR8:CR39">CN8/$CN$7*100</f>
        <v>47.93388429752066</v>
      </c>
      <c r="CS8" s="63">
        <f>SUM(CS9:CS13)</f>
        <v>29</v>
      </c>
      <c r="CT8" s="64">
        <f>SUM(CT9:CT13)</f>
        <v>9</v>
      </c>
      <c r="CU8" s="65">
        <f>SUM(CU9:CU13)</f>
        <v>20</v>
      </c>
      <c r="CV8" s="66">
        <f t="shared" si="19"/>
        <v>45</v>
      </c>
      <c r="CW8" s="68">
        <f t="shared" si="20"/>
        <v>46.774193548387096</v>
      </c>
    </row>
    <row r="9" spans="1:101" ht="13.5">
      <c r="A9" s="36" t="s">
        <v>55</v>
      </c>
      <c r="B9" s="69">
        <f>SUM(C9:D9)</f>
        <v>10832</v>
      </c>
      <c r="C9" s="70">
        <f aca="true" t="shared" si="40" ref="C9:D13">H9+M9+R9+W9+AB9+AG9+AL9+AQ9+AV9+BA9+BF9+BK9+BP9+BU9+BZ9+CE9+CJ9+CO9+CT9</f>
        <v>5667</v>
      </c>
      <c r="D9" s="71">
        <f t="shared" si="40"/>
        <v>5165</v>
      </c>
      <c r="E9" s="72">
        <f t="shared" si="0"/>
        <v>109.71926427879961</v>
      </c>
      <c r="F9" s="73">
        <f t="shared" si="21"/>
        <v>34.21676090596077</v>
      </c>
      <c r="G9" s="69">
        <v>812</v>
      </c>
      <c r="H9" s="70">
        <v>429</v>
      </c>
      <c r="I9" s="71">
        <v>383</v>
      </c>
      <c r="J9" s="72">
        <f t="shared" si="1"/>
        <v>112.01044386422976</v>
      </c>
      <c r="K9" s="73">
        <f t="shared" si="22"/>
        <v>34.73053892215569</v>
      </c>
      <c r="L9" s="69">
        <v>528</v>
      </c>
      <c r="M9" s="70">
        <v>275</v>
      </c>
      <c r="N9" s="71">
        <v>253</v>
      </c>
      <c r="O9" s="72">
        <f t="shared" si="2"/>
        <v>108.69565217391303</v>
      </c>
      <c r="P9" s="73">
        <f t="shared" si="23"/>
        <v>38.31640058055152</v>
      </c>
      <c r="Q9" s="69">
        <v>238</v>
      </c>
      <c r="R9" s="70">
        <v>121</v>
      </c>
      <c r="S9" s="71">
        <v>117</v>
      </c>
      <c r="T9" s="72">
        <f t="shared" si="3"/>
        <v>103.41880341880344</v>
      </c>
      <c r="U9" s="73">
        <f t="shared" si="24"/>
        <v>35.8433734939759</v>
      </c>
      <c r="V9" s="69">
        <v>542</v>
      </c>
      <c r="W9" s="70">
        <v>296</v>
      </c>
      <c r="X9" s="71">
        <v>246</v>
      </c>
      <c r="Y9" s="72">
        <f t="shared" si="4"/>
        <v>120.32520325203254</v>
      </c>
      <c r="Z9" s="73">
        <f t="shared" si="25"/>
        <v>29.218328840970347</v>
      </c>
      <c r="AA9" s="69">
        <v>2046</v>
      </c>
      <c r="AB9" s="70">
        <v>983</v>
      </c>
      <c r="AC9" s="71">
        <v>1063</v>
      </c>
      <c r="AD9" s="72">
        <f t="shared" si="5"/>
        <v>92.47412982126059</v>
      </c>
      <c r="AE9" s="73">
        <f t="shared" si="26"/>
        <v>34.071606994171525</v>
      </c>
      <c r="AF9" s="69">
        <v>2094</v>
      </c>
      <c r="AG9" s="70">
        <v>1049</v>
      </c>
      <c r="AH9" s="71">
        <v>1045</v>
      </c>
      <c r="AI9" s="72">
        <f t="shared" si="6"/>
        <v>100.38277511961722</v>
      </c>
      <c r="AJ9" s="73">
        <f t="shared" si="27"/>
        <v>33.39180354010524</v>
      </c>
      <c r="AK9" s="69">
        <v>1599</v>
      </c>
      <c r="AL9" s="70">
        <v>778</v>
      </c>
      <c r="AM9" s="71">
        <v>821</v>
      </c>
      <c r="AN9" s="72">
        <f t="shared" si="7"/>
        <v>94.76248477466504</v>
      </c>
      <c r="AO9" s="73">
        <f t="shared" si="28"/>
        <v>35.77981651376147</v>
      </c>
      <c r="AP9" s="69">
        <v>891</v>
      </c>
      <c r="AQ9" s="70">
        <v>502</v>
      </c>
      <c r="AR9" s="71">
        <v>389</v>
      </c>
      <c r="AS9" s="72">
        <f t="shared" si="8"/>
        <v>129.04884318766068</v>
      </c>
      <c r="AT9" s="73">
        <f t="shared" si="29"/>
        <v>38.6048526863085</v>
      </c>
      <c r="AU9" s="69">
        <v>564</v>
      </c>
      <c r="AV9" s="70">
        <v>348</v>
      </c>
      <c r="AW9" s="71">
        <v>216</v>
      </c>
      <c r="AX9" s="72">
        <f t="shared" si="9"/>
        <v>161.11111111111111</v>
      </c>
      <c r="AY9" s="73">
        <f t="shared" si="30"/>
        <v>36.74267100977199</v>
      </c>
      <c r="AZ9" s="69">
        <v>391</v>
      </c>
      <c r="BA9" s="70">
        <v>246</v>
      </c>
      <c r="BB9" s="71">
        <v>145</v>
      </c>
      <c r="BC9" s="72">
        <f t="shared" si="10"/>
        <v>169.6551724137931</v>
      </c>
      <c r="BD9" s="73">
        <f t="shared" si="31"/>
        <v>34</v>
      </c>
      <c r="BE9" s="69">
        <v>355</v>
      </c>
      <c r="BF9" s="70">
        <v>221</v>
      </c>
      <c r="BG9" s="71">
        <v>134</v>
      </c>
      <c r="BH9" s="72">
        <f t="shared" si="11"/>
        <v>164.92537313432837</v>
      </c>
      <c r="BI9" s="73">
        <f t="shared" si="32"/>
        <v>31.69642857142857</v>
      </c>
      <c r="BJ9" s="69">
        <v>309</v>
      </c>
      <c r="BK9" s="70">
        <v>198</v>
      </c>
      <c r="BL9" s="71">
        <v>111</v>
      </c>
      <c r="BM9" s="72">
        <f t="shared" si="12"/>
        <v>178.3783783783784</v>
      </c>
      <c r="BN9" s="73">
        <f t="shared" si="33"/>
        <v>31.149193548387093</v>
      </c>
      <c r="BO9" s="69">
        <v>169</v>
      </c>
      <c r="BP9" s="70">
        <v>103</v>
      </c>
      <c r="BQ9" s="71">
        <v>66</v>
      </c>
      <c r="BR9" s="72">
        <f t="shared" si="13"/>
        <v>156.06060606060606</v>
      </c>
      <c r="BS9" s="73">
        <f t="shared" si="34"/>
        <v>35.72938689217759</v>
      </c>
      <c r="BT9" s="69">
        <v>81</v>
      </c>
      <c r="BU9" s="70">
        <v>46</v>
      </c>
      <c r="BV9" s="71">
        <v>35</v>
      </c>
      <c r="BW9" s="72">
        <f t="shared" si="14"/>
        <v>131.42857142857142</v>
      </c>
      <c r="BX9" s="73">
        <f t="shared" si="35"/>
        <v>28.723404255319153</v>
      </c>
      <c r="BY9" s="69">
        <v>68</v>
      </c>
      <c r="BZ9" s="70">
        <v>27</v>
      </c>
      <c r="CA9" s="71">
        <v>41</v>
      </c>
      <c r="CB9" s="72">
        <f t="shared" si="15"/>
        <v>65.85365853658537</v>
      </c>
      <c r="CC9" s="73">
        <f t="shared" si="36"/>
        <v>28.09917355371901</v>
      </c>
      <c r="CD9" s="69">
        <v>54</v>
      </c>
      <c r="CE9" s="70">
        <v>22</v>
      </c>
      <c r="CF9" s="71">
        <v>32</v>
      </c>
      <c r="CG9" s="72">
        <f t="shared" si="16"/>
        <v>68.75</v>
      </c>
      <c r="CH9" s="73">
        <f t="shared" si="37"/>
        <v>26.60098522167488</v>
      </c>
      <c r="CI9" s="69">
        <v>47</v>
      </c>
      <c r="CJ9" s="70">
        <v>11</v>
      </c>
      <c r="CK9" s="71">
        <v>36</v>
      </c>
      <c r="CL9" s="72">
        <f t="shared" si="17"/>
        <v>30.555555555555557</v>
      </c>
      <c r="CM9" s="73">
        <f t="shared" si="38"/>
        <v>24.867724867724867</v>
      </c>
      <c r="CN9" s="69">
        <v>25</v>
      </c>
      <c r="CO9" s="70">
        <v>7</v>
      </c>
      <c r="CP9" s="71">
        <v>18</v>
      </c>
      <c r="CQ9" s="72">
        <f t="shared" si="18"/>
        <v>38.88888888888889</v>
      </c>
      <c r="CR9" s="73">
        <f t="shared" si="39"/>
        <v>20.66115702479339</v>
      </c>
      <c r="CS9" s="69">
        <f>SUM(CT9:CU9)</f>
        <v>19</v>
      </c>
      <c r="CT9" s="70">
        <v>5</v>
      </c>
      <c r="CU9" s="71">
        <v>14</v>
      </c>
      <c r="CV9" s="72">
        <f t="shared" si="19"/>
        <v>35.714285714285715</v>
      </c>
      <c r="CW9" s="74">
        <f t="shared" si="20"/>
        <v>30.64516129032258</v>
      </c>
    </row>
    <row r="10" spans="1:101" ht="13.5">
      <c r="A10" s="36" t="s">
        <v>56</v>
      </c>
      <c r="B10" s="69">
        <f>SUM(C10:D10)</f>
        <v>2498</v>
      </c>
      <c r="C10" s="70">
        <f t="shared" si="40"/>
        <v>1218</v>
      </c>
      <c r="D10" s="71">
        <f t="shared" si="40"/>
        <v>1280</v>
      </c>
      <c r="E10" s="72">
        <f t="shared" si="0"/>
        <v>95.15625</v>
      </c>
      <c r="F10" s="73">
        <f t="shared" si="21"/>
        <v>7.890829832264585</v>
      </c>
      <c r="G10" s="69">
        <v>165</v>
      </c>
      <c r="H10" s="70">
        <v>100</v>
      </c>
      <c r="I10" s="71">
        <v>65</v>
      </c>
      <c r="J10" s="72">
        <f t="shared" si="1"/>
        <v>153.84615384615387</v>
      </c>
      <c r="K10" s="73">
        <f t="shared" si="22"/>
        <v>7.057313943541487</v>
      </c>
      <c r="L10" s="69">
        <v>119</v>
      </c>
      <c r="M10" s="70">
        <v>61</v>
      </c>
      <c r="N10" s="71">
        <v>58</v>
      </c>
      <c r="O10" s="72">
        <f t="shared" si="2"/>
        <v>105.17241379310344</v>
      </c>
      <c r="P10" s="73">
        <f t="shared" si="23"/>
        <v>8.635703918722786</v>
      </c>
      <c r="Q10" s="69">
        <v>66</v>
      </c>
      <c r="R10" s="70">
        <v>34</v>
      </c>
      <c r="S10" s="71">
        <v>32</v>
      </c>
      <c r="T10" s="72">
        <f t="shared" si="3"/>
        <v>106.25</v>
      </c>
      <c r="U10" s="73">
        <f t="shared" si="24"/>
        <v>9.939759036144578</v>
      </c>
      <c r="V10" s="69">
        <v>129</v>
      </c>
      <c r="W10" s="70">
        <v>77</v>
      </c>
      <c r="X10" s="71">
        <v>52</v>
      </c>
      <c r="Y10" s="72">
        <f t="shared" si="4"/>
        <v>148.0769230769231</v>
      </c>
      <c r="Z10" s="73">
        <f t="shared" si="25"/>
        <v>6.954177897574124</v>
      </c>
      <c r="AA10" s="69">
        <v>440</v>
      </c>
      <c r="AB10" s="70">
        <v>184</v>
      </c>
      <c r="AC10" s="71">
        <v>256</v>
      </c>
      <c r="AD10" s="72">
        <f t="shared" si="5"/>
        <v>71.875</v>
      </c>
      <c r="AE10" s="73">
        <f t="shared" si="26"/>
        <v>7.327227310574521</v>
      </c>
      <c r="AF10" s="69">
        <v>513</v>
      </c>
      <c r="AG10" s="70">
        <v>212</v>
      </c>
      <c r="AH10" s="71">
        <v>301</v>
      </c>
      <c r="AI10" s="72">
        <f t="shared" si="6"/>
        <v>70.43189368770764</v>
      </c>
      <c r="AJ10" s="73">
        <f t="shared" si="27"/>
        <v>8.180513474724924</v>
      </c>
      <c r="AK10" s="69">
        <v>354</v>
      </c>
      <c r="AL10" s="70">
        <v>150</v>
      </c>
      <c r="AM10" s="71">
        <v>204</v>
      </c>
      <c r="AN10" s="72">
        <f t="shared" si="7"/>
        <v>73.52941176470588</v>
      </c>
      <c r="AO10" s="73">
        <f t="shared" si="28"/>
        <v>7.921235175654509</v>
      </c>
      <c r="AP10" s="69">
        <v>205</v>
      </c>
      <c r="AQ10" s="70">
        <v>96</v>
      </c>
      <c r="AR10" s="71">
        <v>109</v>
      </c>
      <c r="AS10" s="72">
        <f t="shared" si="8"/>
        <v>88.07339449541286</v>
      </c>
      <c r="AT10" s="73">
        <f t="shared" si="29"/>
        <v>8.88214904679376</v>
      </c>
      <c r="AU10" s="69">
        <v>134</v>
      </c>
      <c r="AV10" s="70">
        <v>81</v>
      </c>
      <c r="AW10" s="71">
        <v>53</v>
      </c>
      <c r="AX10" s="72">
        <f t="shared" si="9"/>
        <v>152.83018867924528</v>
      </c>
      <c r="AY10" s="73">
        <f t="shared" si="30"/>
        <v>8.729641693811075</v>
      </c>
      <c r="AZ10" s="69">
        <v>96</v>
      </c>
      <c r="BA10" s="70">
        <v>69</v>
      </c>
      <c r="BB10" s="71">
        <v>27</v>
      </c>
      <c r="BC10" s="72">
        <f t="shared" si="10"/>
        <v>255.55555555555554</v>
      </c>
      <c r="BD10" s="73">
        <f t="shared" si="31"/>
        <v>8.347826086956523</v>
      </c>
      <c r="BE10" s="69">
        <v>73</v>
      </c>
      <c r="BF10" s="70">
        <v>46</v>
      </c>
      <c r="BG10" s="71">
        <v>27</v>
      </c>
      <c r="BH10" s="72">
        <f t="shared" si="11"/>
        <v>170.37037037037038</v>
      </c>
      <c r="BI10" s="73">
        <f t="shared" si="32"/>
        <v>6.517857142857143</v>
      </c>
      <c r="BJ10" s="69">
        <v>82</v>
      </c>
      <c r="BK10" s="70">
        <v>56</v>
      </c>
      <c r="BL10" s="71">
        <v>26</v>
      </c>
      <c r="BM10" s="72">
        <f t="shared" si="12"/>
        <v>215.3846153846154</v>
      </c>
      <c r="BN10" s="73">
        <f t="shared" si="33"/>
        <v>8.266129032258064</v>
      </c>
      <c r="BO10" s="69">
        <v>41</v>
      </c>
      <c r="BP10" s="70">
        <v>20</v>
      </c>
      <c r="BQ10" s="71">
        <v>21</v>
      </c>
      <c r="BR10" s="72">
        <f t="shared" si="13"/>
        <v>95.23809523809523</v>
      </c>
      <c r="BS10" s="73">
        <f t="shared" si="34"/>
        <v>8.668076109936575</v>
      </c>
      <c r="BT10" s="69">
        <v>22</v>
      </c>
      <c r="BU10" s="70">
        <v>11</v>
      </c>
      <c r="BV10" s="71">
        <v>11</v>
      </c>
      <c r="BW10" s="72">
        <f t="shared" si="14"/>
        <v>100</v>
      </c>
      <c r="BX10" s="73">
        <f t="shared" si="35"/>
        <v>7.801418439716312</v>
      </c>
      <c r="BY10" s="69">
        <v>19</v>
      </c>
      <c r="BZ10" s="70">
        <v>7</v>
      </c>
      <c r="CA10" s="71">
        <v>12</v>
      </c>
      <c r="CB10" s="72">
        <f t="shared" si="15"/>
        <v>58.333333333333336</v>
      </c>
      <c r="CC10" s="73">
        <f t="shared" si="36"/>
        <v>7.851239669421488</v>
      </c>
      <c r="CD10" s="69">
        <v>11</v>
      </c>
      <c r="CE10" s="70">
        <v>6</v>
      </c>
      <c r="CF10" s="71">
        <v>5</v>
      </c>
      <c r="CG10" s="72">
        <f t="shared" si="16"/>
        <v>120</v>
      </c>
      <c r="CH10" s="73">
        <f t="shared" si="37"/>
        <v>5.41871921182266</v>
      </c>
      <c r="CI10" s="69">
        <v>13</v>
      </c>
      <c r="CJ10" s="70">
        <v>3</v>
      </c>
      <c r="CK10" s="71">
        <v>10</v>
      </c>
      <c r="CL10" s="72">
        <f t="shared" si="17"/>
        <v>30</v>
      </c>
      <c r="CM10" s="73">
        <f t="shared" si="38"/>
        <v>6.878306878306878</v>
      </c>
      <c r="CN10" s="69">
        <v>12</v>
      </c>
      <c r="CO10" s="70">
        <v>3</v>
      </c>
      <c r="CP10" s="71">
        <v>9</v>
      </c>
      <c r="CQ10" s="72">
        <f t="shared" si="18"/>
        <v>33.33333333333333</v>
      </c>
      <c r="CR10" s="73">
        <f t="shared" si="39"/>
        <v>9.917355371900827</v>
      </c>
      <c r="CS10" s="69">
        <f>SUM(CT10:CU10)</f>
        <v>4</v>
      </c>
      <c r="CT10" s="70">
        <v>2</v>
      </c>
      <c r="CU10" s="71">
        <v>2</v>
      </c>
      <c r="CV10" s="72">
        <f t="shared" si="19"/>
        <v>100</v>
      </c>
      <c r="CW10" s="74">
        <f t="shared" si="20"/>
        <v>6.451612903225806</v>
      </c>
    </row>
    <row r="11" spans="1:101" ht="13.5">
      <c r="A11" s="36" t="s">
        <v>57</v>
      </c>
      <c r="B11" s="69">
        <f>SUM(C11:D11)</f>
        <v>1652</v>
      </c>
      <c r="C11" s="70">
        <f t="shared" si="40"/>
        <v>826</v>
      </c>
      <c r="D11" s="71">
        <f t="shared" si="40"/>
        <v>826</v>
      </c>
      <c r="E11" s="72">
        <f t="shared" si="0"/>
        <v>100</v>
      </c>
      <c r="F11" s="73">
        <f t="shared" si="21"/>
        <v>5.218435101241432</v>
      </c>
      <c r="G11" s="69">
        <v>157</v>
      </c>
      <c r="H11" s="70">
        <v>68</v>
      </c>
      <c r="I11" s="71">
        <v>89</v>
      </c>
      <c r="J11" s="72">
        <f t="shared" si="1"/>
        <v>76.40449438202246</v>
      </c>
      <c r="K11" s="73">
        <f t="shared" si="22"/>
        <v>6.715141146278871</v>
      </c>
      <c r="L11" s="69">
        <v>85</v>
      </c>
      <c r="M11" s="70">
        <v>37</v>
      </c>
      <c r="N11" s="71">
        <v>48</v>
      </c>
      <c r="O11" s="72">
        <f t="shared" si="2"/>
        <v>77.08333333333334</v>
      </c>
      <c r="P11" s="73">
        <f t="shared" si="23"/>
        <v>6.168359941944847</v>
      </c>
      <c r="Q11" s="69">
        <v>36</v>
      </c>
      <c r="R11" s="70">
        <v>17</v>
      </c>
      <c r="S11" s="71">
        <v>19</v>
      </c>
      <c r="T11" s="72">
        <f t="shared" si="3"/>
        <v>89.47368421052632</v>
      </c>
      <c r="U11" s="73">
        <f t="shared" si="24"/>
        <v>5.421686746987952</v>
      </c>
      <c r="V11" s="69">
        <v>74</v>
      </c>
      <c r="W11" s="70">
        <v>42</v>
      </c>
      <c r="X11" s="71">
        <v>32</v>
      </c>
      <c r="Y11" s="72">
        <f t="shared" si="4"/>
        <v>131.25</v>
      </c>
      <c r="Z11" s="73">
        <f t="shared" si="25"/>
        <v>3.98921832884097</v>
      </c>
      <c r="AA11" s="69">
        <v>281</v>
      </c>
      <c r="AB11" s="70">
        <v>134</v>
      </c>
      <c r="AC11" s="71">
        <v>147</v>
      </c>
      <c r="AD11" s="72">
        <f t="shared" si="5"/>
        <v>91.15646258503402</v>
      </c>
      <c r="AE11" s="73">
        <f t="shared" si="26"/>
        <v>4.679433805162365</v>
      </c>
      <c r="AF11" s="69">
        <v>319</v>
      </c>
      <c r="AG11" s="70">
        <v>155</v>
      </c>
      <c r="AH11" s="71">
        <v>164</v>
      </c>
      <c r="AI11" s="72">
        <f t="shared" si="6"/>
        <v>94.51219512195121</v>
      </c>
      <c r="AJ11" s="73">
        <f t="shared" si="27"/>
        <v>5.086907989156434</v>
      </c>
      <c r="AK11" s="69">
        <v>227</v>
      </c>
      <c r="AL11" s="70">
        <v>101</v>
      </c>
      <c r="AM11" s="71">
        <v>126</v>
      </c>
      <c r="AN11" s="72">
        <f t="shared" si="7"/>
        <v>80.15873015873017</v>
      </c>
      <c r="AO11" s="73">
        <f t="shared" si="28"/>
        <v>5.079436115462072</v>
      </c>
      <c r="AP11" s="69">
        <v>140</v>
      </c>
      <c r="AQ11" s="70">
        <v>72</v>
      </c>
      <c r="AR11" s="71">
        <v>68</v>
      </c>
      <c r="AS11" s="72">
        <f t="shared" si="8"/>
        <v>105.88235294117648</v>
      </c>
      <c r="AT11" s="73">
        <f t="shared" si="29"/>
        <v>6.065857885615252</v>
      </c>
      <c r="AU11" s="69">
        <v>78</v>
      </c>
      <c r="AV11" s="70">
        <v>49</v>
      </c>
      <c r="AW11" s="71">
        <v>29</v>
      </c>
      <c r="AX11" s="72">
        <f t="shared" si="9"/>
        <v>168.9655172413793</v>
      </c>
      <c r="AY11" s="73">
        <f t="shared" si="30"/>
        <v>5.081433224755701</v>
      </c>
      <c r="AZ11" s="69">
        <v>53</v>
      </c>
      <c r="BA11" s="70">
        <v>37</v>
      </c>
      <c r="BB11" s="71">
        <v>16</v>
      </c>
      <c r="BC11" s="72">
        <f t="shared" si="10"/>
        <v>231.25</v>
      </c>
      <c r="BD11" s="73">
        <f t="shared" si="31"/>
        <v>4.608695652173913</v>
      </c>
      <c r="BE11" s="69">
        <v>69</v>
      </c>
      <c r="BF11" s="70">
        <v>45</v>
      </c>
      <c r="BG11" s="71">
        <v>24</v>
      </c>
      <c r="BH11" s="72">
        <f t="shared" si="11"/>
        <v>187.5</v>
      </c>
      <c r="BI11" s="73">
        <f t="shared" si="32"/>
        <v>6.1607142857142865</v>
      </c>
      <c r="BJ11" s="69">
        <v>63</v>
      </c>
      <c r="BK11" s="70">
        <v>35</v>
      </c>
      <c r="BL11" s="71">
        <v>28</v>
      </c>
      <c r="BM11" s="72">
        <f t="shared" si="12"/>
        <v>125</v>
      </c>
      <c r="BN11" s="73">
        <f t="shared" si="33"/>
        <v>6.350806451612903</v>
      </c>
      <c r="BO11" s="69">
        <v>23</v>
      </c>
      <c r="BP11" s="70">
        <v>13</v>
      </c>
      <c r="BQ11" s="71">
        <v>10</v>
      </c>
      <c r="BR11" s="72">
        <f t="shared" si="13"/>
        <v>130</v>
      </c>
      <c r="BS11" s="73">
        <f t="shared" si="34"/>
        <v>4.862579281183932</v>
      </c>
      <c r="BT11" s="69">
        <v>18</v>
      </c>
      <c r="BU11" s="70">
        <v>10</v>
      </c>
      <c r="BV11" s="71">
        <v>8</v>
      </c>
      <c r="BW11" s="72">
        <f t="shared" si="14"/>
        <v>125</v>
      </c>
      <c r="BX11" s="73">
        <f t="shared" si="35"/>
        <v>6.382978723404255</v>
      </c>
      <c r="BY11" s="69">
        <v>9</v>
      </c>
      <c r="BZ11" s="70">
        <v>5</v>
      </c>
      <c r="CA11" s="71">
        <v>4</v>
      </c>
      <c r="CB11" s="72">
        <f t="shared" si="15"/>
        <v>125</v>
      </c>
      <c r="CC11" s="73">
        <f t="shared" si="36"/>
        <v>3.71900826446281</v>
      </c>
      <c r="CD11" s="69">
        <v>7</v>
      </c>
      <c r="CE11" s="70">
        <v>1</v>
      </c>
      <c r="CF11" s="71">
        <v>6</v>
      </c>
      <c r="CG11" s="72">
        <f t="shared" si="16"/>
        <v>16.666666666666664</v>
      </c>
      <c r="CH11" s="73">
        <f t="shared" si="37"/>
        <v>3.4482758620689653</v>
      </c>
      <c r="CI11" s="69">
        <v>7</v>
      </c>
      <c r="CJ11" s="70">
        <v>3</v>
      </c>
      <c r="CK11" s="71">
        <v>4</v>
      </c>
      <c r="CL11" s="72">
        <f t="shared" si="17"/>
        <v>75</v>
      </c>
      <c r="CM11" s="73">
        <f t="shared" si="38"/>
        <v>3.7037037037037033</v>
      </c>
      <c r="CN11" s="69">
        <v>4</v>
      </c>
      <c r="CO11" s="70">
        <v>1</v>
      </c>
      <c r="CP11" s="71">
        <v>3</v>
      </c>
      <c r="CQ11" s="72">
        <f t="shared" si="18"/>
        <v>33.33333333333333</v>
      </c>
      <c r="CR11" s="73">
        <f t="shared" si="39"/>
        <v>3.3057851239669422</v>
      </c>
      <c r="CS11" s="69">
        <f>SUM(CT11:CU11)</f>
        <v>2</v>
      </c>
      <c r="CT11" s="70">
        <v>1</v>
      </c>
      <c r="CU11" s="71">
        <v>1</v>
      </c>
      <c r="CV11" s="72">
        <f t="shared" si="19"/>
        <v>100</v>
      </c>
      <c r="CW11" s="74">
        <f t="shared" si="20"/>
        <v>3.225806451612903</v>
      </c>
    </row>
    <row r="12" spans="1:101" ht="13.5">
      <c r="A12" s="36" t="s">
        <v>58</v>
      </c>
      <c r="B12" s="69">
        <f>SUM(C12:D12)</f>
        <v>1959</v>
      </c>
      <c r="C12" s="70">
        <f t="shared" si="40"/>
        <v>948</v>
      </c>
      <c r="D12" s="71">
        <f t="shared" si="40"/>
        <v>1011</v>
      </c>
      <c r="E12" s="72">
        <f t="shared" si="0"/>
        <v>93.76854599406528</v>
      </c>
      <c r="F12" s="73">
        <f t="shared" si="21"/>
        <v>6.188204820418865</v>
      </c>
      <c r="G12" s="69">
        <v>138</v>
      </c>
      <c r="H12" s="70">
        <v>56</v>
      </c>
      <c r="I12" s="71">
        <v>82</v>
      </c>
      <c r="J12" s="72">
        <f t="shared" si="1"/>
        <v>68.29268292682927</v>
      </c>
      <c r="K12" s="73">
        <f t="shared" si="22"/>
        <v>5.9024807527801535</v>
      </c>
      <c r="L12" s="69">
        <v>86</v>
      </c>
      <c r="M12" s="70">
        <v>48</v>
      </c>
      <c r="N12" s="71">
        <v>38</v>
      </c>
      <c r="O12" s="72">
        <f t="shared" si="2"/>
        <v>126.3157894736842</v>
      </c>
      <c r="P12" s="73">
        <f t="shared" si="23"/>
        <v>6.2409288824383164</v>
      </c>
      <c r="Q12" s="69">
        <v>56</v>
      </c>
      <c r="R12" s="70">
        <v>28</v>
      </c>
      <c r="S12" s="71">
        <v>28</v>
      </c>
      <c r="T12" s="72">
        <f t="shared" si="3"/>
        <v>100</v>
      </c>
      <c r="U12" s="73">
        <f t="shared" si="24"/>
        <v>8.433734939759036</v>
      </c>
      <c r="V12" s="69">
        <v>127</v>
      </c>
      <c r="W12" s="70">
        <v>69</v>
      </c>
      <c r="X12" s="71">
        <v>58</v>
      </c>
      <c r="Y12" s="72">
        <f t="shared" si="4"/>
        <v>118.96551724137932</v>
      </c>
      <c r="Z12" s="73">
        <f t="shared" si="25"/>
        <v>6.846361185983827</v>
      </c>
      <c r="AA12" s="69">
        <v>357</v>
      </c>
      <c r="AB12" s="70">
        <v>160</v>
      </c>
      <c r="AC12" s="71">
        <v>197</v>
      </c>
      <c r="AD12" s="72">
        <f t="shared" si="5"/>
        <v>81.21827411167513</v>
      </c>
      <c r="AE12" s="73">
        <f t="shared" si="26"/>
        <v>5.945045795170691</v>
      </c>
      <c r="AF12" s="69">
        <v>396</v>
      </c>
      <c r="AG12" s="70">
        <v>170</v>
      </c>
      <c r="AH12" s="71">
        <v>226</v>
      </c>
      <c r="AI12" s="72">
        <f t="shared" si="6"/>
        <v>75.22123893805309</v>
      </c>
      <c r="AJ12" s="73">
        <f t="shared" si="27"/>
        <v>6.314782331366608</v>
      </c>
      <c r="AK12" s="69">
        <v>274</v>
      </c>
      <c r="AL12" s="70">
        <v>121</v>
      </c>
      <c r="AM12" s="71">
        <v>153</v>
      </c>
      <c r="AN12" s="72">
        <f t="shared" si="7"/>
        <v>79.08496732026144</v>
      </c>
      <c r="AO12" s="73">
        <f t="shared" si="28"/>
        <v>6.1311255314388005</v>
      </c>
      <c r="AP12" s="69">
        <v>141</v>
      </c>
      <c r="AQ12" s="70">
        <v>76</v>
      </c>
      <c r="AR12" s="71">
        <v>65</v>
      </c>
      <c r="AS12" s="72">
        <f t="shared" si="8"/>
        <v>116.92307692307693</v>
      </c>
      <c r="AT12" s="73">
        <f t="shared" si="29"/>
        <v>6.109185441941074</v>
      </c>
      <c r="AU12" s="69">
        <v>107</v>
      </c>
      <c r="AV12" s="70">
        <v>59</v>
      </c>
      <c r="AW12" s="71">
        <v>48</v>
      </c>
      <c r="AX12" s="72">
        <f t="shared" si="9"/>
        <v>122.91666666666667</v>
      </c>
      <c r="AY12" s="73">
        <f t="shared" si="30"/>
        <v>6.970684039087947</v>
      </c>
      <c r="AZ12" s="69">
        <v>64</v>
      </c>
      <c r="BA12" s="70">
        <v>39</v>
      </c>
      <c r="BB12" s="71">
        <v>25</v>
      </c>
      <c r="BC12" s="72">
        <f t="shared" si="10"/>
        <v>156</v>
      </c>
      <c r="BD12" s="73">
        <f t="shared" si="31"/>
        <v>5.565217391304348</v>
      </c>
      <c r="BE12" s="69">
        <v>75</v>
      </c>
      <c r="BF12" s="70">
        <v>50</v>
      </c>
      <c r="BG12" s="71">
        <v>25</v>
      </c>
      <c r="BH12" s="72">
        <f t="shared" si="11"/>
        <v>200</v>
      </c>
      <c r="BI12" s="73">
        <f t="shared" si="32"/>
        <v>6.696428571428571</v>
      </c>
      <c r="BJ12" s="69">
        <v>52</v>
      </c>
      <c r="BK12" s="70">
        <v>32</v>
      </c>
      <c r="BL12" s="71">
        <v>20</v>
      </c>
      <c r="BM12" s="72">
        <f t="shared" si="12"/>
        <v>160</v>
      </c>
      <c r="BN12" s="73">
        <f t="shared" si="33"/>
        <v>5.241935483870968</v>
      </c>
      <c r="BO12" s="69">
        <v>28</v>
      </c>
      <c r="BP12" s="70">
        <v>17</v>
      </c>
      <c r="BQ12" s="71">
        <v>11</v>
      </c>
      <c r="BR12" s="72">
        <f t="shared" si="13"/>
        <v>154.54545454545453</v>
      </c>
      <c r="BS12" s="73">
        <f t="shared" si="34"/>
        <v>5.9196617336152215</v>
      </c>
      <c r="BT12" s="69">
        <v>13</v>
      </c>
      <c r="BU12" s="70">
        <v>6</v>
      </c>
      <c r="BV12" s="71">
        <v>7</v>
      </c>
      <c r="BW12" s="72">
        <f t="shared" si="14"/>
        <v>85.71428571428571</v>
      </c>
      <c r="BX12" s="73">
        <f t="shared" si="35"/>
        <v>4.609929078014184</v>
      </c>
      <c r="BY12" s="69">
        <v>14</v>
      </c>
      <c r="BZ12" s="70">
        <v>7</v>
      </c>
      <c r="CA12" s="71">
        <v>7</v>
      </c>
      <c r="CB12" s="72">
        <f t="shared" si="15"/>
        <v>100</v>
      </c>
      <c r="CC12" s="73">
        <f t="shared" si="36"/>
        <v>5.785123966942149</v>
      </c>
      <c r="CD12" s="69">
        <v>14</v>
      </c>
      <c r="CE12" s="70">
        <v>7</v>
      </c>
      <c r="CF12" s="71">
        <v>7</v>
      </c>
      <c r="CG12" s="72">
        <f t="shared" si="16"/>
        <v>100</v>
      </c>
      <c r="CH12" s="73">
        <f t="shared" si="37"/>
        <v>6.896551724137931</v>
      </c>
      <c r="CI12" s="69">
        <v>7</v>
      </c>
      <c r="CJ12" s="70">
        <v>2</v>
      </c>
      <c r="CK12" s="71">
        <v>5</v>
      </c>
      <c r="CL12" s="72">
        <f t="shared" si="17"/>
        <v>40</v>
      </c>
      <c r="CM12" s="73">
        <f t="shared" si="38"/>
        <v>3.7037037037037033</v>
      </c>
      <c r="CN12" s="69">
        <v>8</v>
      </c>
      <c r="CO12" s="70">
        <v>0</v>
      </c>
      <c r="CP12" s="71">
        <v>8</v>
      </c>
      <c r="CQ12" s="72">
        <f t="shared" si="18"/>
        <v>0</v>
      </c>
      <c r="CR12" s="73">
        <f t="shared" si="39"/>
        <v>6.6115702479338845</v>
      </c>
      <c r="CS12" s="69">
        <f>SUM(CT12:CU12)</f>
        <v>2</v>
      </c>
      <c r="CT12" s="70">
        <v>1</v>
      </c>
      <c r="CU12" s="71">
        <v>1</v>
      </c>
      <c r="CV12" s="72">
        <f t="shared" si="19"/>
        <v>100</v>
      </c>
      <c r="CW12" s="74">
        <f t="shared" si="20"/>
        <v>3.225806451612903</v>
      </c>
    </row>
    <row r="13" spans="1:101" ht="13.5">
      <c r="A13" s="75" t="s">
        <v>59</v>
      </c>
      <c r="B13" s="76">
        <f>SUM(C13:D13)</f>
        <v>1556</v>
      </c>
      <c r="C13" s="77">
        <f t="shared" si="40"/>
        <v>685</v>
      </c>
      <c r="D13" s="78">
        <f t="shared" si="40"/>
        <v>871</v>
      </c>
      <c r="E13" s="79">
        <f t="shared" si="0"/>
        <v>78.64523536165328</v>
      </c>
      <c r="F13" s="80">
        <f t="shared" si="21"/>
        <v>4.915184635309726</v>
      </c>
      <c r="G13" s="76">
        <v>110</v>
      </c>
      <c r="H13" s="77">
        <v>56</v>
      </c>
      <c r="I13" s="78">
        <v>54</v>
      </c>
      <c r="J13" s="79">
        <f t="shared" si="1"/>
        <v>103.7037037037037</v>
      </c>
      <c r="K13" s="80">
        <f t="shared" si="22"/>
        <v>4.704875962360992</v>
      </c>
      <c r="L13" s="76">
        <v>40</v>
      </c>
      <c r="M13" s="77">
        <v>17</v>
      </c>
      <c r="N13" s="78">
        <v>23</v>
      </c>
      <c r="O13" s="79">
        <f t="shared" si="2"/>
        <v>73.91304347826086</v>
      </c>
      <c r="P13" s="80">
        <f t="shared" si="23"/>
        <v>2.9027576197387517</v>
      </c>
      <c r="Q13" s="76">
        <v>32</v>
      </c>
      <c r="R13" s="77">
        <v>9</v>
      </c>
      <c r="S13" s="78">
        <v>23</v>
      </c>
      <c r="T13" s="79">
        <f t="shared" si="3"/>
        <v>39.130434782608695</v>
      </c>
      <c r="U13" s="80">
        <f t="shared" si="24"/>
        <v>4.819277108433735</v>
      </c>
      <c r="V13" s="76">
        <v>92</v>
      </c>
      <c r="W13" s="77">
        <v>51</v>
      </c>
      <c r="X13" s="78">
        <v>41</v>
      </c>
      <c r="Y13" s="79">
        <f t="shared" si="4"/>
        <v>124.39024390243902</v>
      </c>
      <c r="Z13" s="80">
        <f t="shared" si="25"/>
        <v>4.959568733153639</v>
      </c>
      <c r="AA13" s="76">
        <v>316</v>
      </c>
      <c r="AB13" s="77">
        <v>114</v>
      </c>
      <c r="AC13" s="78">
        <v>202</v>
      </c>
      <c r="AD13" s="79">
        <f t="shared" si="5"/>
        <v>56.43564356435643</v>
      </c>
      <c r="AE13" s="80">
        <f t="shared" si="26"/>
        <v>5.262281432139884</v>
      </c>
      <c r="AF13" s="76">
        <v>349</v>
      </c>
      <c r="AG13" s="77">
        <v>147</v>
      </c>
      <c r="AH13" s="78">
        <v>202</v>
      </c>
      <c r="AI13" s="79">
        <f t="shared" si="6"/>
        <v>72.77227722772277</v>
      </c>
      <c r="AJ13" s="80">
        <f t="shared" si="27"/>
        <v>5.565300590017541</v>
      </c>
      <c r="AK13" s="76">
        <v>217</v>
      </c>
      <c r="AL13" s="77">
        <v>103</v>
      </c>
      <c r="AM13" s="78">
        <v>114</v>
      </c>
      <c r="AN13" s="79">
        <f t="shared" si="7"/>
        <v>90.35087719298247</v>
      </c>
      <c r="AO13" s="80">
        <f t="shared" si="28"/>
        <v>4.855672409935108</v>
      </c>
      <c r="AP13" s="76">
        <v>74</v>
      </c>
      <c r="AQ13" s="77">
        <v>36</v>
      </c>
      <c r="AR13" s="78">
        <v>38</v>
      </c>
      <c r="AS13" s="79">
        <f t="shared" si="8"/>
        <v>94.73684210526315</v>
      </c>
      <c r="AT13" s="80">
        <f t="shared" si="29"/>
        <v>3.2062391681109186</v>
      </c>
      <c r="AU13" s="76">
        <v>65</v>
      </c>
      <c r="AV13" s="77">
        <v>33</v>
      </c>
      <c r="AW13" s="78">
        <v>32</v>
      </c>
      <c r="AX13" s="79">
        <f t="shared" si="9"/>
        <v>103.125</v>
      </c>
      <c r="AY13" s="80">
        <f t="shared" si="30"/>
        <v>4.234527687296417</v>
      </c>
      <c r="AZ13" s="76">
        <v>45</v>
      </c>
      <c r="BA13" s="77">
        <v>18</v>
      </c>
      <c r="BB13" s="78">
        <v>27</v>
      </c>
      <c r="BC13" s="79">
        <f t="shared" si="10"/>
        <v>66.66666666666666</v>
      </c>
      <c r="BD13" s="80">
        <f t="shared" si="31"/>
        <v>3.91304347826087</v>
      </c>
      <c r="BE13" s="76">
        <v>61</v>
      </c>
      <c r="BF13" s="77">
        <v>30</v>
      </c>
      <c r="BG13" s="78">
        <v>31</v>
      </c>
      <c r="BH13" s="79">
        <f t="shared" si="11"/>
        <v>96.7741935483871</v>
      </c>
      <c r="BI13" s="80">
        <f t="shared" si="32"/>
        <v>5.446428571428571</v>
      </c>
      <c r="BJ13" s="76">
        <v>48</v>
      </c>
      <c r="BK13" s="77">
        <v>31</v>
      </c>
      <c r="BL13" s="78">
        <v>17</v>
      </c>
      <c r="BM13" s="79">
        <f t="shared" si="12"/>
        <v>182.35294117647058</v>
      </c>
      <c r="BN13" s="80">
        <f t="shared" si="33"/>
        <v>4.838709677419355</v>
      </c>
      <c r="BO13" s="76">
        <v>21</v>
      </c>
      <c r="BP13" s="77">
        <v>10</v>
      </c>
      <c r="BQ13" s="78">
        <v>11</v>
      </c>
      <c r="BR13" s="79">
        <f t="shared" si="13"/>
        <v>90.9090909090909</v>
      </c>
      <c r="BS13" s="80">
        <f t="shared" si="34"/>
        <v>4.439746300211417</v>
      </c>
      <c r="BT13" s="76">
        <v>17</v>
      </c>
      <c r="BU13" s="77">
        <v>6</v>
      </c>
      <c r="BV13" s="78">
        <v>11</v>
      </c>
      <c r="BW13" s="79">
        <f t="shared" si="14"/>
        <v>54.54545454545454</v>
      </c>
      <c r="BX13" s="80">
        <f t="shared" si="35"/>
        <v>6.028368794326241</v>
      </c>
      <c r="BY13" s="76">
        <v>16</v>
      </c>
      <c r="BZ13" s="77">
        <v>8</v>
      </c>
      <c r="CA13" s="78">
        <v>8</v>
      </c>
      <c r="CB13" s="79">
        <f t="shared" si="15"/>
        <v>100</v>
      </c>
      <c r="CC13" s="80">
        <f t="shared" si="36"/>
        <v>6.6115702479338845</v>
      </c>
      <c r="CD13" s="76">
        <v>25</v>
      </c>
      <c r="CE13" s="77">
        <v>11</v>
      </c>
      <c r="CF13" s="78">
        <v>14</v>
      </c>
      <c r="CG13" s="79">
        <f t="shared" si="16"/>
        <v>78.57142857142857</v>
      </c>
      <c r="CH13" s="80">
        <f t="shared" si="37"/>
        <v>12.31527093596059</v>
      </c>
      <c r="CI13" s="76">
        <v>17</v>
      </c>
      <c r="CJ13" s="77">
        <v>3</v>
      </c>
      <c r="CK13" s="78">
        <v>14</v>
      </c>
      <c r="CL13" s="79">
        <f t="shared" si="17"/>
        <v>21.428571428571427</v>
      </c>
      <c r="CM13" s="80">
        <f t="shared" si="38"/>
        <v>8.994708994708994</v>
      </c>
      <c r="CN13" s="76">
        <v>9</v>
      </c>
      <c r="CO13" s="77">
        <v>2</v>
      </c>
      <c r="CP13" s="78">
        <v>7</v>
      </c>
      <c r="CQ13" s="79">
        <f t="shared" si="18"/>
        <v>28.57142857142857</v>
      </c>
      <c r="CR13" s="80">
        <f t="shared" si="39"/>
        <v>7.43801652892562</v>
      </c>
      <c r="CS13" s="76">
        <f>SUM(CT13:CU13)</f>
        <v>2</v>
      </c>
      <c r="CT13" s="77"/>
      <c r="CU13" s="78">
        <v>2</v>
      </c>
      <c r="CV13" s="79">
        <f t="shared" si="19"/>
        <v>0</v>
      </c>
      <c r="CW13" s="81">
        <f t="shared" si="20"/>
        <v>3.225806451612903</v>
      </c>
    </row>
    <row r="14" spans="1:101" ht="13.5">
      <c r="A14" s="82" t="s">
        <v>60</v>
      </c>
      <c r="B14" s="76">
        <f>B15+B18+B19+B22+B30+B37+B45+B48+B56</f>
        <v>13160</v>
      </c>
      <c r="C14" s="77">
        <f>C15+C18+C19+C22+C30+C37+C45+C48+C56</f>
        <v>6316</v>
      </c>
      <c r="D14" s="78">
        <f>D15+D18+D19+D22+D30+D37+D45+D48+D56</f>
        <v>6844</v>
      </c>
      <c r="E14" s="79">
        <f t="shared" si="0"/>
        <v>92.28521332554061</v>
      </c>
      <c r="F14" s="80">
        <f t="shared" si="21"/>
        <v>41.570584704804624</v>
      </c>
      <c r="G14" s="76">
        <f>G15+G18+G19+G22+G30+G37+G45+G48+G56</f>
        <v>956</v>
      </c>
      <c r="H14" s="77">
        <f>H15+H18+H19+H22+H30+H37+H45+H48+H56</f>
        <v>489</v>
      </c>
      <c r="I14" s="78">
        <f>I15+I18+I19+I22+I30+I37+I45+I48+I56</f>
        <v>467</v>
      </c>
      <c r="J14" s="79">
        <f t="shared" si="1"/>
        <v>104.71092077087793</v>
      </c>
      <c r="K14" s="80">
        <f t="shared" si="22"/>
        <v>40.88964927288281</v>
      </c>
      <c r="L14" s="76">
        <f>L15+L18+L19+L22+L30+L37+L45+L48+L56</f>
        <v>520</v>
      </c>
      <c r="M14" s="77">
        <f>M15+M18+M19+M22+M30+M37+M45+M48+M56</f>
        <v>256</v>
      </c>
      <c r="N14" s="78">
        <f>N15+N18+N19+N22+N30+N37+N45+N48+N56</f>
        <v>264</v>
      </c>
      <c r="O14" s="79">
        <f t="shared" si="2"/>
        <v>96.96969696969697</v>
      </c>
      <c r="P14" s="80">
        <f t="shared" si="23"/>
        <v>37.735849056603776</v>
      </c>
      <c r="Q14" s="76">
        <f>Q15+Q18+Q19+Q22+Q30+Q37+Q45+Q48+Q56</f>
        <v>236</v>
      </c>
      <c r="R14" s="77">
        <f>R15+R18+R19+R22+R30+R37+R45+R48+R56</f>
        <v>106</v>
      </c>
      <c r="S14" s="78">
        <f>S15+S18+S19+S22+S30+S37+S45+S48+S56</f>
        <v>130</v>
      </c>
      <c r="T14" s="79">
        <f t="shared" si="3"/>
        <v>81.53846153846153</v>
      </c>
      <c r="U14" s="80">
        <f t="shared" si="24"/>
        <v>35.54216867469879</v>
      </c>
      <c r="V14" s="76">
        <f>V15+V18+V19+V22+V30+V37+V45+V48+V56</f>
        <v>891</v>
      </c>
      <c r="W14" s="77">
        <f>W15+W18+W19+W22+W30+W37+W45+W48+W56</f>
        <v>471</v>
      </c>
      <c r="X14" s="78">
        <f>X15+X18+X19+X22+X30+X37+X45+X48+X56</f>
        <v>420</v>
      </c>
      <c r="Y14" s="79">
        <f t="shared" si="4"/>
        <v>112.14285714285714</v>
      </c>
      <c r="Z14" s="80">
        <f t="shared" si="25"/>
        <v>48.03234501347709</v>
      </c>
      <c r="AA14" s="76">
        <f>AA15+AA18+AA19+AA22+AA30+AA37+AA45+AA48+AA56</f>
        <v>2565</v>
      </c>
      <c r="AB14" s="77">
        <f>AB15+AB18+AB19+AB22+AB30+AB37+AB45+AB48+AB56</f>
        <v>1127</v>
      </c>
      <c r="AC14" s="78">
        <f>AC15+AC18+AC19+AC22+AC30+AC37+AC45+AC48+AC56</f>
        <v>1438</v>
      </c>
      <c r="AD14" s="79">
        <f t="shared" si="5"/>
        <v>78.37273991655076</v>
      </c>
      <c r="AE14" s="80">
        <f t="shared" si="26"/>
        <v>42.714404662781014</v>
      </c>
      <c r="AF14" s="76">
        <f>AF15+AF18+AF19+AF22+AF30+AF37+AF45+AF48+AF56</f>
        <v>2600</v>
      </c>
      <c r="AG14" s="77">
        <f>AG15+AG18+AG19+AG22+AG30+AG37+AG45+AG48+AG56</f>
        <v>1154</v>
      </c>
      <c r="AH14" s="78">
        <f>AH15+AH18+AH19+AH22+AH30+AH37+AH45+AH48+AH56</f>
        <v>1446</v>
      </c>
      <c r="AI14" s="79">
        <f t="shared" si="6"/>
        <v>79.80636237897649</v>
      </c>
      <c r="AJ14" s="80">
        <f t="shared" si="27"/>
        <v>41.46069207462924</v>
      </c>
      <c r="AK14" s="76">
        <f>AK15+AK18+AK19+AK22+AK30+AK37+AK45+AK48+AK56</f>
        <v>1798</v>
      </c>
      <c r="AL14" s="77">
        <f>AL15+AL18+AL19+AL22+AL30+AL37+AL45+AL48+AL56</f>
        <v>798</v>
      </c>
      <c r="AM14" s="78">
        <f>AM15+AM18+AM19+AM22+AM30+AM37+AM45+AM48+AM56</f>
        <v>1000</v>
      </c>
      <c r="AN14" s="79">
        <f t="shared" si="7"/>
        <v>79.80000000000001</v>
      </c>
      <c r="AO14" s="80">
        <f t="shared" si="28"/>
        <v>40.23271425374804</v>
      </c>
      <c r="AP14" s="76">
        <f>AP15+AP18+AP19+AP22+AP30+AP37+AP45+AP48+AP56</f>
        <v>857</v>
      </c>
      <c r="AQ14" s="77">
        <f>AQ15+AQ18+AQ19+AQ22+AQ30+AQ37+AQ45+AQ48+AQ56</f>
        <v>445</v>
      </c>
      <c r="AR14" s="78">
        <f>AR15+AR18+AR19+AR22+AR30+AR37+AR45+AR48+AR56</f>
        <v>412</v>
      </c>
      <c r="AS14" s="79">
        <f t="shared" si="8"/>
        <v>108.00970873786409</v>
      </c>
      <c r="AT14" s="80">
        <f t="shared" si="29"/>
        <v>37.1317157712305</v>
      </c>
      <c r="AU14" s="76">
        <f>AU15+AU18+AU19+AU22+AU30+AU37+AU45+AU48+AU56</f>
        <v>587</v>
      </c>
      <c r="AV14" s="77">
        <f>AV15+AV18+AV19+AV22+AV30+AV37+AV45+AV48+AV56</f>
        <v>333</v>
      </c>
      <c r="AW14" s="78">
        <f>AW15+AW18+AW19+AW22+AW30+AW37+AW45+AW48+AW56</f>
        <v>254</v>
      </c>
      <c r="AX14" s="79">
        <f t="shared" si="9"/>
        <v>131.1023622047244</v>
      </c>
      <c r="AY14" s="80">
        <f t="shared" si="30"/>
        <v>38.241042345276874</v>
      </c>
      <c r="AZ14" s="76">
        <f>AZ15+AZ18+AZ19+AZ22+AZ30+AZ37+AZ45+AZ48+AZ56</f>
        <v>501</v>
      </c>
      <c r="BA14" s="77">
        <f>BA15+BA18+BA19+BA22+BA30+BA37+BA45+BA48+BA56</f>
        <v>274</v>
      </c>
      <c r="BB14" s="78">
        <f>BB15+BB18+BB19+BB22+BB30+BB37+BB45+BB48+BB56</f>
        <v>227</v>
      </c>
      <c r="BC14" s="79">
        <f t="shared" si="10"/>
        <v>120.70484581497797</v>
      </c>
      <c r="BD14" s="80">
        <f t="shared" si="31"/>
        <v>43.56521739130435</v>
      </c>
      <c r="BE14" s="76">
        <f>BE15+BE18+BE19+BE22+BE30+BE37+BE45+BE48+BE56</f>
        <v>487</v>
      </c>
      <c r="BF14" s="77">
        <f>BF15+BF18+BF19+BF22+BF30+BF37+BF45+BF48+BF56</f>
        <v>294</v>
      </c>
      <c r="BG14" s="78">
        <f>BG15+BG18+BG19+BG22+BG30+BG37+BG45+BG48+BG56</f>
        <v>193</v>
      </c>
      <c r="BH14" s="79">
        <f t="shared" si="11"/>
        <v>152.33160621761658</v>
      </c>
      <c r="BI14" s="80">
        <f t="shared" si="32"/>
        <v>43.48214285714286</v>
      </c>
      <c r="BJ14" s="76">
        <f>BJ15+BJ18+BJ19+BJ22+BJ30+BJ37+BJ45+BJ48+BJ56</f>
        <v>438</v>
      </c>
      <c r="BK14" s="77">
        <f>BK15+BK18+BK19+BK22+BK30+BK37+BK45+BK48+BK56</f>
        <v>257</v>
      </c>
      <c r="BL14" s="78">
        <f>BL15+BL18+BL19+BL22+BL30+BL37+BL45+BL48+BL56</f>
        <v>181</v>
      </c>
      <c r="BM14" s="79">
        <f t="shared" si="12"/>
        <v>141.9889502762431</v>
      </c>
      <c r="BN14" s="80">
        <f t="shared" si="33"/>
        <v>44.153225806451616</v>
      </c>
      <c r="BO14" s="76">
        <f>BO15+BO18+BO19+BO22+BO30+BO37+BO45+BO48+BO56</f>
        <v>191</v>
      </c>
      <c r="BP14" s="77">
        <f>BP15+BP18+BP19+BP22+BP30+BP37+BP45+BP48+BP56</f>
        <v>111</v>
      </c>
      <c r="BQ14" s="78">
        <f>BQ15+BQ18+BQ19+BQ22+BQ30+BQ37+BQ45+BQ48+BQ56</f>
        <v>80</v>
      </c>
      <c r="BR14" s="79">
        <f t="shared" si="13"/>
        <v>138.75</v>
      </c>
      <c r="BS14" s="80">
        <f t="shared" si="34"/>
        <v>40.38054968287527</v>
      </c>
      <c r="BT14" s="76">
        <f>BT15+BT18+BT19+BT22+BT30+BT37+BT45+BT48+BT56</f>
        <v>131</v>
      </c>
      <c r="BU14" s="77">
        <f>BU15+BU18+BU19+BU22+BU30+BU37+BU45+BU48+BU56</f>
        <v>70</v>
      </c>
      <c r="BV14" s="78">
        <f>BV15+BV18+BV19+BV22+BV30+BV37+BV45+BV48+BV56</f>
        <v>61</v>
      </c>
      <c r="BW14" s="79">
        <f t="shared" si="14"/>
        <v>114.75409836065573</v>
      </c>
      <c r="BX14" s="80">
        <f t="shared" si="35"/>
        <v>46.45390070921986</v>
      </c>
      <c r="BY14" s="76">
        <f>BY15+BY18+BY19+BY22+BY30+BY37+BY45+BY48+BY56</f>
        <v>116</v>
      </c>
      <c r="BZ14" s="77">
        <f>BZ15+BZ18+BZ19+BZ22+BZ30+BZ37+BZ45+BZ48+BZ56</f>
        <v>40</v>
      </c>
      <c r="CA14" s="78">
        <f>CA15+CA18+CA19+CA22+CA30+CA37+CA45+CA48+CA56</f>
        <v>76</v>
      </c>
      <c r="CB14" s="79">
        <f t="shared" si="15"/>
        <v>52.63157894736842</v>
      </c>
      <c r="CC14" s="80">
        <f t="shared" si="36"/>
        <v>47.93388429752066</v>
      </c>
      <c r="CD14" s="76">
        <f>CD15+CD18+CD19+CD22+CD30+CD37+CD45+CD48+CD56</f>
        <v>92</v>
      </c>
      <c r="CE14" s="77">
        <f>CE15+CE18+CE19+CE22+CE30+CE37+CE45+CE48+CE56</f>
        <v>40</v>
      </c>
      <c r="CF14" s="78">
        <f>CF15+CF18+CF19+CF22+CF30+CF37+CF45+CF48+CF56</f>
        <v>52</v>
      </c>
      <c r="CG14" s="79">
        <f t="shared" si="16"/>
        <v>76.92307692307693</v>
      </c>
      <c r="CH14" s="80">
        <f t="shared" si="37"/>
        <v>45.320197044334975</v>
      </c>
      <c r="CI14" s="76">
        <f>CI15+CI18+CI19+CI22+CI30+CI37+CI45+CI48+CI56</f>
        <v>98</v>
      </c>
      <c r="CJ14" s="77">
        <f>CJ15+CJ18+CJ19+CJ22+CJ30+CJ37+CJ45+CJ48+CJ56</f>
        <v>20</v>
      </c>
      <c r="CK14" s="78">
        <f>CK15+CK18+CK19+CK22+CK30+CK37+CK45+CK48+CK56</f>
        <v>78</v>
      </c>
      <c r="CL14" s="79">
        <f t="shared" si="17"/>
        <v>25.64102564102564</v>
      </c>
      <c r="CM14" s="80">
        <f t="shared" si="38"/>
        <v>51.85185185185185</v>
      </c>
      <c r="CN14" s="76">
        <f>CN15+CN18+CN19+CN22+CN30+CN37+CN45+CN48+CN56</f>
        <v>63</v>
      </c>
      <c r="CO14" s="77">
        <f>CO15+CO18+CO19+CO22+CO30+CO37+CO45+CO48+CO56</f>
        <v>21</v>
      </c>
      <c r="CP14" s="78">
        <f>CP15+CP18+CP19+CP22+CP30+CP37+CP45+CP48+CP56</f>
        <v>42</v>
      </c>
      <c r="CQ14" s="79">
        <f t="shared" si="18"/>
        <v>50</v>
      </c>
      <c r="CR14" s="80">
        <f t="shared" si="39"/>
        <v>52.066115702479344</v>
      </c>
      <c r="CS14" s="76">
        <f>CS15+CS18+CS19+CS22+CS30+CS37+CS45+CS48+CS56</f>
        <v>33</v>
      </c>
      <c r="CT14" s="77">
        <f>CT15+CT18+CT19+CT22+CT30+CT37+CT45+CT48+CT56</f>
        <v>10</v>
      </c>
      <c r="CU14" s="78">
        <f>CU15+CU18+CU19+CU22+CU30+CU37+CU45+CU48+CU56</f>
        <v>23</v>
      </c>
      <c r="CV14" s="79">
        <f t="shared" si="19"/>
        <v>43.47826086956522</v>
      </c>
      <c r="CW14" s="81">
        <f t="shared" si="20"/>
        <v>53.2258064516129</v>
      </c>
    </row>
    <row r="15" spans="1:101" ht="13.5">
      <c r="A15" s="83" t="s">
        <v>61</v>
      </c>
      <c r="B15" s="76">
        <f>SUM(B16:B17)</f>
        <v>252</v>
      </c>
      <c r="C15" s="77">
        <f>SUM(C16:C17)</f>
        <v>124</v>
      </c>
      <c r="D15" s="78">
        <f>SUM(D16:D17)</f>
        <v>128</v>
      </c>
      <c r="E15" s="79">
        <f t="shared" si="0"/>
        <v>96.875</v>
      </c>
      <c r="F15" s="80">
        <f t="shared" si="21"/>
        <v>0.7960324730707269</v>
      </c>
      <c r="G15" s="76">
        <f>SUM(G16:G17)</f>
        <v>15</v>
      </c>
      <c r="H15" s="77">
        <f>SUM(H16:H17)</f>
        <v>10</v>
      </c>
      <c r="I15" s="78">
        <f>SUM(I16:I17)</f>
        <v>5</v>
      </c>
      <c r="J15" s="79">
        <f t="shared" si="1"/>
        <v>200</v>
      </c>
      <c r="K15" s="80">
        <f t="shared" si="22"/>
        <v>0.6415739948674081</v>
      </c>
      <c r="L15" s="76">
        <f>SUM(L16:L17)</f>
        <v>18</v>
      </c>
      <c r="M15" s="77">
        <f>SUM(M16:M17)</f>
        <v>4</v>
      </c>
      <c r="N15" s="78">
        <f>SUM(N16:N17)</f>
        <v>14</v>
      </c>
      <c r="O15" s="79">
        <f t="shared" si="2"/>
        <v>28.57142857142857</v>
      </c>
      <c r="P15" s="80">
        <f t="shared" si="23"/>
        <v>1.3062409288824384</v>
      </c>
      <c r="Q15" s="76">
        <f>SUM(Q16:Q17)</f>
        <v>5</v>
      </c>
      <c r="R15" s="77">
        <f>SUM(R16:R17)</f>
        <v>2</v>
      </c>
      <c r="S15" s="78">
        <f>SUM(S16:S17)</f>
        <v>3</v>
      </c>
      <c r="T15" s="79">
        <f t="shared" si="3"/>
        <v>66.66666666666666</v>
      </c>
      <c r="U15" s="80">
        <f t="shared" si="24"/>
        <v>0.7530120481927711</v>
      </c>
      <c r="V15" s="76">
        <f>SUM(V16:V17)</f>
        <v>17</v>
      </c>
      <c r="W15" s="77">
        <f>SUM(W16:W17)</f>
        <v>9</v>
      </c>
      <c r="X15" s="78">
        <f>SUM(X16:X17)</f>
        <v>8</v>
      </c>
      <c r="Y15" s="79">
        <f t="shared" si="4"/>
        <v>112.5</v>
      </c>
      <c r="Z15" s="80">
        <f t="shared" si="25"/>
        <v>0.9164420485175202</v>
      </c>
      <c r="AA15" s="76">
        <f>SUM(AA16:AA17)</f>
        <v>50</v>
      </c>
      <c r="AB15" s="77">
        <f>SUM(AB16:AB17)</f>
        <v>27</v>
      </c>
      <c r="AC15" s="78">
        <f>SUM(AC16:AC17)</f>
        <v>23</v>
      </c>
      <c r="AD15" s="79">
        <f t="shared" si="5"/>
        <v>117.3913043478261</v>
      </c>
      <c r="AE15" s="80">
        <f t="shared" si="26"/>
        <v>0.832639467110741</v>
      </c>
      <c r="AF15" s="76">
        <f>SUM(AF16:AF17)</f>
        <v>41</v>
      </c>
      <c r="AG15" s="77">
        <f>SUM(AG16:AG17)</f>
        <v>14</v>
      </c>
      <c r="AH15" s="78">
        <f>SUM(AH16:AH17)</f>
        <v>27</v>
      </c>
      <c r="AI15" s="79">
        <f t="shared" si="6"/>
        <v>51.85185185185185</v>
      </c>
      <c r="AJ15" s="80">
        <f t="shared" si="27"/>
        <v>0.6538032211768458</v>
      </c>
      <c r="AK15" s="76">
        <f>SUM(AK16:AK17)</f>
        <v>35</v>
      </c>
      <c r="AL15" s="77">
        <f>SUM(AL16:AL17)</f>
        <v>15</v>
      </c>
      <c r="AM15" s="78">
        <f>SUM(AM16:AM17)</f>
        <v>20</v>
      </c>
      <c r="AN15" s="79">
        <f t="shared" si="7"/>
        <v>75</v>
      </c>
      <c r="AO15" s="80">
        <f t="shared" si="28"/>
        <v>0.7831729693443723</v>
      </c>
      <c r="AP15" s="76">
        <f>SUM(AP16:AP17)</f>
        <v>16</v>
      </c>
      <c r="AQ15" s="77">
        <f>SUM(AQ16:AQ17)</f>
        <v>12</v>
      </c>
      <c r="AR15" s="78">
        <f>SUM(AR16:AR17)</f>
        <v>4</v>
      </c>
      <c r="AS15" s="79">
        <f t="shared" si="8"/>
        <v>300</v>
      </c>
      <c r="AT15" s="80">
        <f t="shared" si="29"/>
        <v>0.6932409012131715</v>
      </c>
      <c r="AU15" s="76">
        <f>SUM(AU16:AU17)</f>
        <v>12</v>
      </c>
      <c r="AV15" s="77">
        <f>SUM(AV16:AV17)</f>
        <v>4</v>
      </c>
      <c r="AW15" s="78">
        <f>SUM(AW16:AW17)</f>
        <v>8</v>
      </c>
      <c r="AX15" s="79">
        <f t="shared" si="9"/>
        <v>50</v>
      </c>
      <c r="AY15" s="80">
        <f t="shared" si="30"/>
        <v>0.7817589576547231</v>
      </c>
      <c r="AZ15" s="76">
        <f>SUM(AZ16:AZ17)</f>
        <v>7</v>
      </c>
      <c r="BA15" s="77">
        <f>SUM(BA16:BA17)</f>
        <v>3</v>
      </c>
      <c r="BB15" s="78">
        <f>SUM(BB16:BB17)</f>
        <v>4</v>
      </c>
      <c r="BC15" s="79">
        <f t="shared" si="10"/>
        <v>75</v>
      </c>
      <c r="BD15" s="80">
        <f t="shared" si="31"/>
        <v>0.6086956521739131</v>
      </c>
      <c r="BE15" s="76">
        <f>SUM(BE16:BE17)</f>
        <v>13</v>
      </c>
      <c r="BF15" s="77">
        <f>SUM(BF16:BF17)</f>
        <v>9</v>
      </c>
      <c r="BG15" s="78">
        <f>SUM(BG16:BG17)</f>
        <v>4</v>
      </c>
      <c r="BH15" s="79">
        <f t="shared" si="11"/>
        <v>225</v>
      </c>
      <c r="BI15" s="80">
        <f t="shared" si="32"/>
        <v>1.1607142857142858</v>
      </c>
      <c r="BJ15" s="76">
        <f>SUM(BJ16:BJ17)</f>
        <v>9</v>
      </c>
      <c r="BK15" s="77">
        <f>SUM(BK16:BK17)</f>
        <v>6</v>
      </c>
      <c r="BL15" s="78">
        <f>SUM(BL16:BL17)</f>
        <v>3</v>
      </c>
      <c r="BM15" s="79">
        <f t="shared" si="12"/>
        <v>200</v>
      </c>
      <c r="BN15" s="80">
        <f t="shared" si="33"/>
        <v>0.9072580645161291</v>
      </c>
      <c r="BO15" s="76">
        <f>SUM(BO16:BO17)</f>
        <v>3</v>
      </c>
      <c r="BP15" s="77">
        <f>SUM(BP16:BP17)</f>
        <v>3</v>
      </c>
      <c r="BQ15" s="78">
        <f>SUM(BQ16:BQ17)</f>
        <v>0</v>
      </c>
      <c r="BR15" s="79" t="str">
        <f t="shared" si="13"/>
        <v>***</v>
      </c>
      <c r="BS15" s="80">
        <f t="shared" si="34"/>
        <v>0.6342494714587738</v>
      </c>
      <c r="BT15" s="76">
        <f>SUM(BT16:BT17)</f>
        <v>1</v>
      </c>
      <c r="BU15" s="77">
        <f>SUM(BU16:BU17)</f>
        <v>1</v>
      </c>
      <c r="BV15" s="78">
        <f>SUM(BV16:BV17)</f>
        <v>0</v>
      </c>
      <c r="BW15" s="79" t="str">
        <f t="shared" si="14"/>
        <v>***</v>
      </c>
      <c r="BX15" s="80">
        <f t="shared" si="35"/>
        <v>0.3546099290780142</v>
      </c>
      <c r="BY15" s="76">
        <f>SUM(BY16:BY17)</f>
        <v>1</v>
      </c>
      <c r="BZ15" s="77">
        <f>SUM(BZ16:BZ17)</f>
        <v>0</v>
      </c>
      <c r="CA15" s="78">
        <f>SUM(CA16:CA17)</f>
        <v>1</v>
      </c>
      <c r="CB15" s="79">
        <f t="shared" si="15"/>
        <v>0</v>
      </c>
      <c r="CC15" s="80">
        <f t="shared" si="36"/>
        <v>0.4132231404958678</v>
      </c>
      <c r="CD15" s="76">
        <f>SUM(CD16:CD17)</f>
        <v>3</v>
      </c>
      <c r="CE15" s="77">
        <f>SUM(CE16:CE17)</f>
        <v>2</v>
      </c>
      <c r="CF15" s="78">
        <f>SUM(CF16:CF17)</f>
        <v>1</v>
      </c>
      <c r="CG15" s="79">
        <f t="shared" si="16"/>
        <v>200</v>
      </c>
      <c r="CH15" s="80">
        <f t="shared" si="37"/>
        <v>1.477832512315271</v>
      </c>
      <c r="CI15" s="76">
        <f>SUM(CI16:CI17)</f>
        <v>6</v>
      </c>
      <c r="CJ15" s="77">
        <f>SUM(CJ16:CJ17)</f>
        <v>3</v>
      </c>
      <c r="CK15" s="78">
        <f>SUM(CK16:CK17)</f>
        <v>3</v>
      </c>
      <c r="CL15" s="79">
        <f t="shared" si="17"/>
        <v>100</v>
      </c>
      <c r="CM15" s="80">
        <f t="shared" si="38"/>
        <v>3.1746031746031744</v>
      </c>
      <c r="CN15" s="76">
        <f>SUM(CN16:CN17)</f>
        <v>0</v>
      </c>
      <c r="CO15" s="77">
        <f>SUM(CO16:CO17)</f>
        <v>0</v>
      </c>
      <c r="CP15" s="78">
        <f>SUM(CP16:CP17)</f>
        <v>0</v>
      </c>
      <c r="CQ15" s="79" t="str">
        <f t="shared" si="18"/>
        <v>***</v>
      </c>
      <c r="CR15" s="80">
        <f t="shared" si="39"/>
        <v>0</v>
      </c>
      <c r="CS15" s="76">
        <f>SUM(CS16:CS17)</f>
        <v>0</v>
      </c>
      <c r="CT15" s="77">
        <f>SUM(CT16:CT17)</f>
        <v>0</v>
      </c>
      <c r="CU15" s="78">
        <f>SUM(CU16:CU17)</f>
        <v>0</v>
      </c>
      <c r="CV15" s="79" t="str">
        <f t="shared" si="19"/>
        <v>***</v>
      </c>
      <c r="CW15" s="81">
        <f t="shared" si="20"/>
        <v>0</v>
      </c>
    </row>
    <row r="16" spans="1:101" ht="13.5">
      <c r="A16" s="36" t="s">
        <v>62</v>
      </c>
      <c r="B16" s="69">
        <f>SUM(C16:D16)</f>
        <v>187</v>
      </c>
      <c r="C16" s="70">
        <f aca="true" t="shared" si="41" ref="C16:D18">H16+M16+R16+W16+AB16+AG16+AL16+AQ16+AV16+BA16+BF16+BK16+BP16+BU16+BZ16+CE16+CJ16+CO16+CT16</f>
        <v>96</v>
      </c>
      <c r="D16" s="71">
        <f t="shared" si="41"/>
        <v>91</v>
      </c>
      <c r="E16" s="72">
        <f t="shared" si="0"/>
        <v>105.4945054945055</v>
      </c>
      <c r="F16" s="73">
        <f t="shared" si="21"/>
        <v>0.5907066367628013</v>
      </c>
      <c r="G16" s="69">
        <v>12</v>
      </c>
      <c r="H16" s="70">
        <v>9</v>
      </c>
      <c r="I16" s="71">
        <v>3</v>
      </c>
      <c r="J16" s="72">
        <f t="shared" si="1"/>
        <v>300</v>
      </c>
      <c r="K16" s="73">
        <f t="shared" si="22"/>
        <v>0.5132591958939264</v>
      </c>
      <c r="L16" s="69">
        <v>14</v>
      </c>
      <c r="M16" s="70">
        <v>4</v>
      </c>
      <c r="N16" s="71">
        <v>10</v>
      </c>
      <c r="O16" s="72">
        <f t="shared" si="2"/>
        <v>40</v>
      </c>
      <c r="P16" s="73">
        <f t="shared" si="23"/>
        <v>1.0159651669085632</v>
      </c>
      <c r="Q16" s="69">
        <v>3</v>
      </c>
      <c r="R16" s="70">
        <v>1</v>
      </c>
      <c r="S16" s="71">
        <v>2</v>
      </c>
      <c r="T16" s="72">
        <f t="shared" si="3"/>
        <v>50</v>
      </c>
      <c r="U16" s="73">
        <f t="shared" si="24"/>
        <v>0.4518072289156626</v>
      </c>
      <c r="V16" s="69">
        <v>13</v>
      </c>
      <c r="W16" s="70">
        <v>9</v>
      </c>
      <c r="X16" s="71">
        <v>4</v>
      </c>
      <c r="Y16" s="72">
        <f t="shared" si="4"/>
        <v>225</v>
      </c>
      <c r="Z16" s="73">
        <f t="shared" si="25"/>
        <v>0.7008086253369272</v>
      </c>
      <c r="AA16" s="69">
        <v>40</v>
      </c>
      <c r="AB16" s="70">
        <v>23</v>
      </c>
      <c r="AC16" s="71">
        <v>17</v>
      </c>
      <c r="AD16" s="72">
        <f t="shared" si="5"/>
        <v>135.29411764705884</v>
      </c>
      <c r="AE16" s="73">
        <f t="shared" si="26"/>
        <v>0.6661115736885929</v>
      </c>
      <c r="AF16" s="69">
        <v>37</v>
      </c>
      <c r="AG16" s="70">
        <v>13</v>
      </c>
      <c r="AH16" s="71">
        <v>24</v>
      </c>
      <c r="AI16" s="72">
        <f t="shared" si="6"/>
        <v>54.166666666666664</v>
      </c>
      <c r="AJ16" s="73">
        <f t="shared" si="27"/>
        <v>0.5900175410620316</v>
      </c>
      <c r="AK16" s="69">
        <v>27</v>
      </c>
      <c r="AL16" s="70">
        <v>13</v>
      </c>
      <c r="AM16" s="71">
        <v>14</v>
      </c>
      <c r="AN16" s="72">
        <f t="shared" si="7"/>
        <v>92.85714285714286</v>
      </c>
      <c r="AO16" s="73">
        <f t="shared" si="28"/>
        <v>0.6041620049228015</v>
      </c>
      <c r="AP16" s="69">
        <v>12</v>
      </c>
      <c r="AQ16" s="70">
        <v>9</v>
      </c>
      <c r="AR16" s="71">
        <v>3</v>
      </c>
      <c r="AS16" s="72">
        <f t="shared" si="8"/>
        <v>300</v>
      </c>
      <c r="AT16" s="73">
        <f t="shared" si="29"/>
        <v>0.5199306759098787</v>
      </c>
      <c r="AU16" s="69">
        <v>7</v>
      </c>
      <c r="AV16" s="70">
        <v>3</v>
      </c>
      <c r="AW16" s="71">
        <v>4</v>
      </c>
      <c r="AX16" s="72">
        <f t="shared" si="9"/>
        <v>75</v>
      </c>
      <c r="AY16" s="73">
        <f t="shared" si="30"/>
        <v>0.4560260586319218</v>
      </c>
      <c r="AZ16" s="69">
        <v>5</v>
      </c>
      <c r="BA16" s="70">
        <v>2</v>
      </c>
      <c r="BB16" s="71">
        <v>3</v>
      </c>
      <c r="BC16" s="72">
        <f t="shared" si="10"/>
        <v>66.66666666666666</v>
      </c>
      <c r="BD16" s="73">
        <f t="shared" si="31"/>
        <v>0.43478260869565216</v>
      </c>
      <c r="BE16" s="69">
        <v>10</v>
      </c>
      <c r="BF16" s="70">
        <v>6</v>
      </c>
      <c r="BG16" s="71">
        <v>4</v>
      </c>
      <c r="BH16" s="72">
        <f t="shared" si="11"/>
        <v>150</v>
      </c>
      <c r="BI16" s="73">
        <f t="shared" si="32"/>
        <v>0.8928571428571428</v>
      </c>
      <c r="BJ16" s="69">
        <v>6</v>
      </c>
      <c r="BK16" s="70">
        <v>4</v>
      </c>
      <c r="BL16" s="71">
        <v>2</v>
      </c>
      <c r="BM16" s="72">
        <f t="shared" si="12"/>
        <v>200</v>
      </c>
      <c r="BN16" s="73">
        <f t="shared" si="33"/>
        <v>0.6048387096774194</v>
      </c>
      <c r="BO16" s="69"/>
      <c r="BP16" s="70"/>
      <c r="BQ16" s="71"/>
      <c r="BR16" s="72" t="str">
        <f t="shared" si="13"/>
        <v>***</v>
      </c>
      <c r="BS16" s="73">
        <f t="shared" si="34"/>
        <v>0</v>
      </c>
      <c r="BT16" s="69"/>
      <c r="BU16" s="70"/>
      <c r="BV16" s="71"/>
      <c r="BW16" s="72" t="str">
        <f t="shared" si="14"/>
        <v>***</v>
      </c>
      <c r="BX16" s="73">
        <f t="shared" si="35"/>
        <v>0</v>
      </c>
      <c r="BY16" s="69"/>
      <c r="BZ16" s="70"/>
      <c r="CA16" s="71"/>
      <c r="CB16" s="72" t="str">
        <f t="shared" si="15"/>
        <v>***</v>
      </c>
      <c r="CC16" s="73">
        <f t="shared" si="36"/>
        <v>0</v>
      </c>
      <c r="CD16" s="69">
        <v>1</v>
      </c>
      <c r="CE16" s="70">
        <v>0</v>
      </c>
      <c r="CF16" s="71">
        <v>1</v>
      </c>
      <c r="CG16" s="72">
        <f t="shared" si="16"/>
        <v>0</v>
      </c>
      <c r="CH16" s="73">
        <f t="shared" si="37"/>
        <v>0.49261083743842365</v>
      </c>
      <c r="CI16" s="69"/>
      <c r="CJ16" s="70"/>
      <c r="CK16" s="71"/>
      <c r="CL16" s="72" t="str">
        <f t="shared" si="17"/>
        <v>***</v>
      </c>
      <c r="CM16" s="73">
        <f t="shared" si="38"/>
        <v>0</v>
      </c>
      <c r="CN16" s="69"/>
      <c r="CO16" s="70"/>
      <c r="CP16" s="71"/>
      <c r="CQ16" s="72" t="str">
        <f t="shared" si="18"/>
        <v>***</v>
      </c>
      <c r="CR16" s="73">
        <f t="shared" si="39"/>
        <v>0</v>
      </c>
      <c r="CS16" s="69">
        <f>SUM(CT16:CU16)</f>
        <v>0</v>
      </c>
      <c r="CT16" s="70"/>
      <c r="CU16" s="71"/>
      <c r="CV16" s="72" t="str">
        <f t="shared" si="19"/>
        <v>***</v>
      </c>
      <c r="CW16" s="74">
        <f t="shared" si="20"/>
        <v>0</v>
      </c>
    </row>
    <row r="17" spans="1:101" ht="13.5">
      <c r="A17" s="75" t="s">
        <v>63</v>
      </c>
      <c r="B17" s="76">
        <f>SUM(C17:D17)</f>
        <v>65</v>
      </c>
      <c r="C17" s="77">
        <f t="shared" si="41"/>
        <v>28</v>
      </c>
      <c r="D17" s="78">
        <f t="shared" si="41"/>
        <v>37</v>
      </c>
      <c r="E17" s="79">
        <f t="shared" si="0"/>
        <v>75.67567567567568</v>
      </c>
      <c r="F17" s="80">
        <f t="shared" si="21"/>
        <v>0.20532583630792559</v>
      </c>
      <c r="G17" s="76">
        <v>3</v>
      </c>
      <c r="H17" s="77">
        <v>1</v>
      </c>
      <c r="I17" s="78">
        <v>2</v>
      </c>
      <c r="J17" s="79">
        <f t="shared" si="1"/>
        <v>50</v>
      </c>
      <c r="K17" s="80">
        <f t="shared" si="22"/>
        <v>0.1283147989734816</v>
      </c>
      <c r="L17" s="76">
        <v>4</v>
      </c>
      <c r="M17" s="77">
        <v>0</v>
      </c>
      <c r="N17" s="78">
        <v>4</v>
      </c>
      <c r="O17" s="79">
        <f t="shared" si="2"/>
        <v>0</v>
      </c>
      <c r="P17" s="80">
        <f t="shared" si="23"/>
        <v>0.29027576197387517</v>
      </c>
      <c r="Q17" s="76">
        <v>2</v>
      </c>
      <c r="R17" s="77">
        <v>1</v>
      </c>
      <c r="S17" s="78">
        <v>1</v>
      </c>
      <c r="T17" s="79">
        <f t="shared" si="3"/>
        <v>100</v>
      </c>
      <c r="U17" s="80">
        <f t="shared" si="24"/>
        <v>0.30120481927710846</v>
      </c>
      <c r="V17" s="76">
        <v>4</v>
      </c>
      <c r="W17" s="77">
        <v>0</v>
      </c>
      <c r="X17" s="78">
        <v>4</v>
      </c>
      <c r="Y17" s="79">
        <f t="shared" si="4"/>
        <v>0</v>
      </c>
      <c r="Z17" s="80">
        <f t="shared" si="25"/>
        <v>0.215633423180593</v>
      </c>
      <c r="AA17" s="76">
        <v>10</v>
      </c>
      <c r="AB17" s="77">
        <v>4</v>
      </c>
      <c r="AC17" s="78">
        <v>6</v>
      </c>
      <c r="AD17" s="79">
        <f t="shared" si="5"/>
        <v>66.66666666666666</v>
      </c>
      <c r="AE17" s="80">
        <f t="shared" si="26"/>
        <v>0.16652789342214822</v>
      </c>
      <c r="AF17" s="76">
        <v>4</v>
      </c>
      <c r="AG17" s="77">
        <v>1</v>
      </c>
      <c r="AH17" s="78">
        <v>3</v>
      </c>
      <c r="AI17" s="79">
        <f t="shared" si="6"/>
        <v>33.33333333333333</v>
      </c>
      <c r="AJ17" s="80">
        <f t="shared" si="27"/>
        <v>0.06378568011481422</v>
      </c>
      <c r="AK17" s="76">
        <v>8</v>
      </c>
      <c r="AL17" s="77">
        <v>2</v>
      </c>
      <c r="AM17" s="78">
        <v>6</v>
      </c>
      <c r="AN17" s="79">
        <f t="shared" si="7"/>
        <v>33.33333333333333</v>
      </c>
      <c r="AO17" s="80">
        <f t="shared" si="28"/>
        <v>0.1790109644215708</v>
      </c>
      <c r="AP17" s="76">
        <v>4</v>
      </c>
      <c r="AQ17" s="77">
        <v>3</v>
      </c>
      <c r="AR17" s="78">
        <v>1</v>
      </c>
      <c r="AS17" s="79">
        <f t="shared" si="8"/>
        <v>300</v>
      </c>
      <c r="AT17" s="80">
        <f t="shared" si="29"/>
        <v>0.17331022530329288</v>
      </c>
      <c r="AU17" s="76">
        <v>5</v>
      </c>
      <c r="AV17" s="77">
        <v>1</v>
      </c>
      <c r="AW17" s="78">
        <v>4</v>
      </c>
      <c r="AX17" s="79">
        <f t="shared" si="9"/>
        <v>25</v>
      </c>
      <c r="AY17" s="80">
        <f t="shared" si="30"/>
        <v>0.32573289902280134</v>
      </c>
      <c r="AZ17" s="76">
        <v>2</v>
      </c>
      <c r="BA17" s="77">
        <v>1</v>
      </c>
      <c r="BB17" s="78">
        <v>1</v>
      </c>
      <c r="BC17" s="79">
        <f t="shared" si="10"/>
        <v>100</v>
      </c>
      <c r="BD17" s="80">
        <f t="shared" si="31"/>
        <v>0.17391304347826086</v>
      </c>
      <c r="BE17" s="76">
        <v>3</v>
      </c>
      <c r="BF17" s="77">
        <v>3</v>
      </c>
      <c r="BG17" s="78">
        <v>0</v>
      </c>
      <c r="BH17" s="79" t="str">
        <f t="shared" si="11"/>
        <v>***</v>
      </c>
      <c r="BI17" s="80">
        <f t="shared" si="32"/>
        <v>0.26785714285714285</v>
      </c>
      <c r="BJ17" s="76">
        <v>3</v>
      </c>
      <c r="BK17" s="77">
        <v>2</v>
      </c>
      <c r="BL17" s="78">
        <v>1</v>
      </c>
      <c r="BM17" s="79">
        <f t="shared" si="12"/>
        <v>200</v>
      </c>
      <c r="BN17" s="80">
        <f t="shared" si="33"/>
        <v>0.3024193548387097</v>
      </c>
      <c r="BO17" s="76">
        <v>3</v>
      </c>
      <c r="BP17" s="77">
        <v>3</v>
      </c>
      <c r="BQ17" s="78">
        <v>0</v>
      </c>
      <c r="BR17" s="79" t="str">
        <f t="shared" si="13"/>
        <v>***</v>
      </c>
      <c r="BS17" s="80">
        <f t="shared" si="34"/>
        <v>0.6342494714587738</v>
      </c>
      <c r="BT17" s="76">
        <v>1</v>
      </c>
      <c r="BU17" s="77">
        <v>1</v>
      </c>
      <c r="BV17" s="78">
        <v>0</v>
      </c>
      <c r="BW17" s="79" t="str">
        <f t="shared" si="14"/>
        <v>***</v>
      </c>
      <c r="BX17" s="80">
        <f t="shared" si="35"/>
        <v>0.3546099290780142</v>
      </c>
      <c r="BY17" s="76">
        <v>1</v>
      </c>
      <c r="BZ17" s="77">
        <v>0</v>
      </c>
      <c r="CA17" s="78">
        <v>1</v>
      </c>
      <c r="CB17" s="79">
        <f t="shared" si="15"/>
        <v>0</v>
      </c>
      <c r="CC17" s="80">
        <f t="shared" si="36"/>
        <v>0.4132231404958678</v>
      </c>
      <c r="CD17" s="76">
        <v>2</v>
      </c>
      <c r="CE17" s="77">
        <v>2</v>
      </c>
      <c r="CF17" s="78">
        <v>0</v>
      </c>
      <c r="CG17" s="79" t="str">
        <f t="shared" si="16"/>
        <v>***</v>
      </c>
      <c r="CH17" s="80">
        <f t="shared" si="37"/>
        <v>0.9852216748768473</v>
      </c>
      <c r="CI17" s="76">
        <v>6</v>
      </c>
      <c r="CJ17" s="77">
        <v>3</v>
      </c>
      <c r="CK17" s="78">
        <v>3</v>
      </c>
      <c r="CL17" s="79">
        <f t="shared" si="17"/>
        <v>100</v>
      </c>
      <c r="CM17" s="80">
        <f t="shared" si="38"/>
        <v>3.1746031746031744</v>
      </c>
      <c r="CN17" s="76"/>
      <c r="CO17" s="77"/>
      <c r="CP17" s="78"/>
      <c r="CQ17" s="79" t="str">
        <f t="shared" si="18"/>
        <v>***</v>
      </c>
      <c r="CR17" s="80">
        <f t="shared" si="39"/>
        <v>0</v>
      </c>
      <c r="CS17" s="76">
        <f>SUM(CT17:CU17)</f>
        <v>0</v>
      </c>
      <c r="CT17" s="77"/>
      <c r="CU17" s="78"/>
      <c r="CV17" s="79" t="str">
        <f t="shared" si="19"/>
        <v>***</v>
      </c>
      <c r="CW17" s="81">
        <f t="shared" si="20"/>
        <v>0</v>
      </c>
    </row>
    <row r="18" spans="1:101" ht="13.5">
      <c r="A18" s="39" t="s">
        <v>64</v>
      </c>
      <c r="B18" s="76">
        <f>SUM(C18:D18)</f>
        <v>78</v>
      </c>
      <c r="C18" s="77">
        <f t="shared" si="41"/>
        <v>47</v>
      </c>
      <c r="D18" s="78">
        <f t="shared" si="41"/>
        <v>31</v>
      </c>
      <c r="E18" s="79">
        <f t="shared" si="0"/>
        <v>151.61290322580646</v>
      </c>
      <c r="F18" s="80">
        <f t="shared" si="21"/>
        <v>0.24639100356951069</v>
      </c>
      <c r="G18" s="76">
        <v>7</v>
      </c>
      <c r="H18" s="77">
        <v>5</v>
      </c>
      <c r="I18" s="78">
        <v>2</v>
      </c>
      <c r="J18" s="79">
        <f t="shared" si="1"/>
        <v>250</v>
      </c>
      <c r="K18" s="80">
        <f t="shared" si="22"/>
        <v>0.29940119760479045</v>
      </c>
      <c r="L18" s="76">
        <v>2</v>
      </c>
      <c r="M18" s="77">
        <v>1</v>
      </c>
      <c r="N18" s="78">
        <v>1</v>
      </c>
      <c r="O18" s="79">
        <f t="shared" si="2"/>
        <v>100</v>
      </c>
      <c r="P18" s="80">
        <f t="shared" si="23"/>
        <v>0.14513788098693758</v>
      </c>
      <c r="Q18" s="76">
        <v>1</v>
      </c>
      <c r="R18" s="77">
        <v>0</v>
      </c>
      <c r="S18" s="78">
        <v>1</v>
      </c>
      <c r="T18" s="79">
        <f t="shared" si="3"/>
        <v>0</v>
      </c>
      <c r="U18" s="80">
        <f t="shared" si="24"/>
        <v>0.15060240963855423</v>
      </c>
      <c r="V18" s="76">
        <v>4</v>
      </c>
      <c r="W18" s="77">
        <v>2</v>
      </c>
      <c r="X18" s="78">
        <v>2</v>
      </c>
      <c r="Y18" s="79">
        <f t="shared" si="4"/>
        <v>100</v>
      </c>
      <c r="Z18" s="80">
        <f t="shared" si="25"/>
        <v>0.215633423180593</v>
      </c>
      <c r="AA18" s="76">
        <v>13</v>
      </c>
      <c r="AB18" s="77">
        <v>10</v>
      </c>
      <c r="AC18" s="78">
        <v>3</v>
      </c>
      <c r="AD18" s="79">
        <f t="shared" si="5"/>
        <v>333.33333333333337</v>
      </c>
      <c r="AE18" s="80">
        <f t="shared" si="26"/>
        <v>0.21648626144879268</v>
      </c>
      <c r="AF18" s="76">
        <v>15</v>
      </c>
      <c r="AG18" s="77">
        <v>7</v>
      </c>
      <c r="AH18" s="78">
        <v>8</v>
      </c>
      <c r="AI18" s="79">
        <f t="shared" si="6"/>
        <v>87.5</v>
      </c>
      <c r="AJ18" s="80">
        <f t="shared" si="27"/>
        <v>0.23919630043055334</v>
      </c>
      <c r="AK18" s="76">
        <v>11</v>
      </c>
      <c r="AL18" s="77">
        <v>6</v>
      </c>
      <c r="AM18" s="78">
        <v>5</v>
      </c>
      <c r="AN18" s="79">
        <f t="shared" si="7"/>
        <v>120</v>
      </c>
      <c r="AO18" s="80">
        <f t="shared" si="28"/>
        <v>0.24614007607965988</v>
      </c>
      <c r="AP18" s="76">
        <v>2</v>
      </c>
      <c r="AQ18" s="77">
        <v>2</v>
      </c>
      <c r="AR18" s="78">
        <v>0</v>
      </c>
      <c r="AS18" s="79" t="str">
        <f t="shared" si="8"/>
        <v>***</v>
      </c>
      <c r="AT18" s="80">
        <f t="shared" si="29"/>
        <v>0.08665511265164644</v>
      </c>
      <c r="AU18" s="76">
        <v>5</v>
      </c>
      <c r="AV18" s="77">
        <v>3</v>
      </c>
      <c r="AW18" s="78">
        <v>2</v>
      </c>
      <c r="AX18" s="79">
        <f t="shared" si="9"/>
        <v>150</v>
      </c>
      <c r="AY18" s="80">
        <f t="shared" si="30"/>
        <v>0.32573289902280134</v>
      </c>
      <c r="AZ18" s="76">
        <v>4</v>
      </c>
      <c r="BA18" s="77">
        <v>2</v>
      </c>
      <c r="BB18" s="78">
        <v>2</v>
      </c>
      <c r="BC18" s="79">
        <f t="shared" si="10"/>
        <v>100</v>
      </c>
      <c r="BD18" s="80">
        <f t="shared" si="31"/>
        <v>0.34782608695652173</v>
      </c>
      <c r="BE18" s="76">
        <v>2</v>
      </c>
      <c r="BF18" s="77">
        <v>1</v>
      </c>
      <c r="BG18" s="78">
        <v>1</v>
      </c>
      <c r="BH18" s="79">
        <f t="shared" si="11"/>
        <v>100</v>
      </c>
      <c r="BI18" s="80">
        <f t="shared" si="32"/>
        <v>0.17857142857142858</v>
      </c>
      <c r="BJ18" s="76">
        <v>4</v>
      </c>
      <c r="BK18" s="77">
        <v>3</v>
      </c>
      <c r="BL18" s="78">
        <v>1</v>
      </c>
      <c r="BM18" s="79">
        <f t="shared" si="12"/>
        <v>300</v>
      </c>
      <c r="BN18" s="80">
        <f t="shared" si="33"/>
        <v>0.4032258064516129</v>
      </c>
      <c r="BO18" s="76">
        <v>2</v>
      </c>
      <c r="BP18" s="77">
        <v>2</v>
      </c>
      <c r="BQ18" s="78">
        <v>0</v>
      </c>
      <c r="BR18" s="79" t="str">
        <f t="shared" si="13"/>
        <v>***</v>
      </c>
      <c r="BS18" s="80">
        <f t="shared" si="34"/>
        <v>0.42283298097251587</v>
      </c>
      <c r="BT18" s="76">
        <v>3</v>
      </c>
      <c r="BU18" s="77">
        <v>2</v>
      </c>
      <c r="BV18" s="78">
        <v>1</v>
      </c>
      <c r="BW18" s="79">
        <f t="shared" si="14"/>
        <v>200</v>
      </c>
      <c r="BX18" s="80">
        <f t="shared" si="35"/>
        <v>1.0638297872340425</v>
      </c>
      <c r="BY18" s="76"/>
      <c r="BZ18" s="77"/>
      <c r="CA18" s="78"/>
      <c r="CB18" s="79" t="str">
        <f t="shared" si="15"/>
        <v>***</v>
      </c>
      <c r="CC18" s="80">
        <f t="shared" si="36"/>
        <v>0</v>
      </c>
      <c r="CD18" s="76"/>
      <c r="CE18" s="77"/>
      <c r="CF18" s="78"/>
      <c r="CG18" s="79" t="str">
        <f t="shared" si="16"/>
        <v>***</v>
      </c>
      <c r="CH18" s="80">
        <f t="shared" si="37"/>
        <v>0</v>
      </c>
      <c r="CI18" s="76">
        <v>1</v>
      </c>
      <c r="CJ18" s="77">
        <v>0</v>
      </c>
      <c r="CK18" s="78">
        <v>1</v>
      </c>
      <c r="CL18" s="79">
        <f t="shared" si="17"/>
        <v>0</v>
      </c>
      <c r="CM18" s="80">
        <f t="shared" si="38"/>
        <v>0.5291005291005291</v>
      </c>
      <c r="CN18" s="76"/>
      <c r="CO18" s="77"/>
      <c r="CP18" s="78"/>
      <c r="CQ18" s="79" t="str">
        <f t="shared" si="18"/>
        <v>***</v>
      </c>
      <c r="CR18" s="80">
        <f t="shared" si="39"/>
        <v>0</v>
      </c>
      <c r="CS18" s="76">
        <f>SUM(CT18:CU18)</f>
        <v>2</v>
      </c>
      <c r="CT18" s="77">
        <v>1</v>
      </c>
      <c r="CU18" s="78">
        <v>1</v>
      </c>
      <c r="CV18" s="79">
        <f t="shared" si="19"/>
        <v>100</v>
      </c>
      <c r="CW18" s="81">
        <f t="shared" si="20"/>
        <v>3.225806451612903</v>
      </c>
    </row>
    <row r="19" spans="1:101" ht="13.5">
      <c r="A19" s="39" t="s">
        <v>65</v>
      </c>
      <c r="B19" s="63">
        <f>SUM(B20:B21)</f>
        <v>1029</v>
      </c>
      <c r="C19" s="64">
        <f>SUM(C20:C21)</f>
        <v>509</v>
      </c>
      <c r="D19" s="65">
        <f>SUM(D20:D21)</f>
        <v>520</v>
      </c>
      <c r="E19" s="66">
        <f t="shared" si="0"/>
        <v>97.88461538461539</v>
      </c>
      <c r="F19" s="67">
        <f t="shared" si="21"/>
        <v>3.250465931705468</v>
      </c>
      <c r="G19" s="63">
        <f>SUM(G20:G21)</f>
        <v>64</v>
      </c>
      <c r="H19" s="64">
        <f>SUM(H20:H21)</f>
        <v>37</v>
      </c>
      <c r="I19" s="65">
        <f>SUM(I20:I21)</f>
        <v>27</v>
      </c>
      <c r="J19" s="66">
        <f t="shared" si="1"/>
        <v>137.03703703703704</v>
      </c>
      <c r="K19" s="67">
        <f t="shared" si="22"/>
        <v>2.737382378100941</v>
      </c>
      <c r="L19" s="63">
        <f>SUM(L20:L21)</f>
        <v>38</v>
      </c>
      <c r="M19" s="64">
        <f>SUM(M20:M21)</f>
        <v>23</v>
      </c>
      <c r="N19" s="65">
        <f>SUM(N20:N21)</f>
        <v>15</v>
      </c>
      <c r="O19" s="66">
        <f t="shared" si="2"/>
        <v>153.33333333333334</v>
      </c>
      <c r="P19" s="67">
        <f t="shared" si="23"/>
        <v>2.7576197387518144</v>
      </c>
      <c r="Q19" s="63">
        <f>SUM(Q20:Q21)</f>
        <v>17</v>
      </c>
      <c r="R19" s="64">
        <f>SUM(R20:R21)</f>
        <v>6</v>
      </c>
      <c r="S19" s="65">
        <f>SUM(S20:S21)</f>
        <v>11</v>
      </c>
      <c r="T19" s="66">
        <f t="shared" si="3"/>
        <v>54.54545454545454</v>
      </c>
      <c r="U19" s="67">
        <f t="shared" si="24"/>
        <v>2.5602409638554215</v>
      </c>
      <c r="V19" s="63">
        <f>SUM(V20:V21)</f>
        <v>58</v>
      </c>
      <c r="W19" s="64">
        <f>SUM(W20:W21)</f>
        <v>27</v>
      </c>
      <c r="X19" s="65">
        <f>SUM(X20:X21)</f>
        <v>31</v>
      </c>
      <c r="Y19" s="66">
        <f t="shared" si="4"/>
        <v>87.09677419354838</v>
      </c>
      <c r="Z19" s="67">
        <f t="shared" si="25"/>
        <v>3.1266846361185987</v>
      </c>
      <c r="AA19" s="63">
        <f>SUM(AA20:AA21)</f>
        <v>195</v>
      </c>
      <c r="AB19" s="64">
        <f>SUM(AB20:AB21)</f>
        <v>95</v>
      </c>
      <c r="AC19" s="65">
        <f>SUM(AC20:AC21)</f>
        <v>100</v>
      </c>
      <c r="AD19" s="66">
        <f t="shared" si="5"/>
        <v>95</v>
      </c>
      <c r="AE19" s="67">
        <f t="shared" si="26"/>
        <v>3.24729392173189</v>
      </c>
      <c r="AF19" s="63">
        <f>SUM(AF20:AF21)</f>
        <v>207</v>
      </c>
      <c r="AG19" s="64">
        <f>SUM(AG20:AG21)</f>
        <v>94</v>
      </c>
      <c r="AH19" s="65">
        <f>SUM(AH20:AH21)</f>
        <v>113</v>
      </c>
      <c r="AI19" s="66">
        <f t="shared" si="6"/>
        <v>83.1858407079646</v>
      </c>
      <c r="AJ19" s="67">
        <f t="shared" si="27"/>
        <v>3.3009089459416363</v>
      </c>
      <c r="AK19" s="63">
        <f>SUM(AK20:AK21)</f>
        <v>149</v>
      </c>
      <c r="AL19" s="64">
        <f>SUM(AL20:AL21)</f>
        <v>69</v>
      </c>
      <c r="AM19" s="65">
        <f>SUM(AM20:AM21)</f>
        <v>80</v>
      </c>
      <c r="AN19" s="66">
        <f t="shared" si="7"/>
        <v>86.25</v>
      </c>
      <c r="AO19" s="67">
        <f t="shared" si="28"/>
        <v>3.3340792123517566</v>
      </c>
      <c r="AP19" s="63">
        <f>SUM(AP20:AP21)</f>
        <v>73</v>
      </c>
      <c r="AQ19" s="64">
        <f>SUM(AQ20:AQ21)</f>
        <v>35</v>
      </c>
      <c r="AR19" s="65">
        <f>SUM(AR20:AR21)</f>
        <v>38</v>
      </c>
      <c r="AS19" s="66">
        <f t="shared" si="8"/>
        <v>92.10526315789474</v>
      </c>
      <c r="AT19" s="67">
        <f t="shared" si="29"/>
        <v>3.162911611785095</v>
      </c>
      <c r="AU19" s="63">
        <f>SUM(AU20:AU21)</f>
        <v>47</v>
      </c>
      <c r="AV19" s="64">
        <f>SUM(AV20:AV21)</f>
        <v>30</v>
      </c>
      <c r="AW19" s="65">
        <f>SUM(AW20:AW21)</f>
        <v>17</v>
      </c>
      <c r="AX19" s="66">
        <f t="shared" si="9"/>
        <v>176.47058823529412</v>
      </c>
      <c r="AY19" s="67">
        <f t="shared" si="30"/>
        <v>3.0618892508143323</v>
      </c>
      <c r="AZ19" s="63">
        <f>SUM(AZ20:AZ21)</f>
        <v>38</v>
      </c>
      <c r="BA19" s="64">
        <f>SUM(BA20:BA21)</f>
        <v>23</v>
      </c>
      <c r="BB19" s="65">
        <f>SUM(BB20:BB21)</f>
        <v>15</v>
      </c>
      <c r="BC19" s="66">
        <f t="shared" si="10"/>
        <v>153.33333333333334</v>
      </c>
      <c r="BD19" s="67">
        <f t="shared" si="31"/>
        <v>3.304347826086956</v>
      </c>
      <c r="BE19" s="63">
        <f>SUM(BE20:BE21)</f>
        <v>38</v>
      </c>
      <c r="BF19" s="64">
        <f>SUM(BF20:BF21)</f>
        <v>21</v>
      </c>
      <c r="BG19" s="65">
        <f>SUM(BG20:BG21)</f>
        <v>17</v>
      </c>
      <c r="BH19" s="66">
        <f t="shared" si="11"/>
        <v>123.52941176470588</v>
      </c>
      <c r="BI19" s="67">
        <f t="shared" si="32"/>
        <v>3.392857142857143</v>
      </c>
      <c r="BJ19" s="63">
        <f>SUM(BJ20:BJ21)</f>
        <v>40</v>
      </c>
      <c r="BK19" s="64">
        <f>SUM(BK20:BK21)</f>
        <v>25</v>
      </c>
      <c r="BL19" s="65">
        <f>SUM(BL20:BL21)</f>
        <v>15</v>
      </c>
      <c r="BM19" s="66">
        <f t="shared" si="12"/>
        <v>166.66666666666669</v>
      </c>
      <c r="BN19" s="67">
        <f t="shared" si="33"/>
        <v>4.032258064516129</v>
      </c>
      <c r="BO19" s="63">
        <f>SUM(BO20:BO21)</f>
        <v>14</v>
      </c>
      <c r="BP19" s="64">
        <f>SUM(BP20:BP21)</f>
        <v>7</v>
      </c>
      <c r="BQ19" s="65">
        <f>SUM(BQ20:BQ21)</f>
        <v>7</v>
      </c>
      <c r="BR19" s="66">
        <f t="shared" si="13"/>
        <v>100</v>
      </c>
      <c r="BS19" s="67">
        <f t="shared" si="34"/>
        <v>2.9598308668076108</v>
      </c>
      <c r="BT19" s="63">
        <f>SUM(BT20:BT21)</f>
        <v>7</v>
      </c>
      <c r="BU19" s="64">
        <f>SUM(BU20:BU21)</f>
        <v>3</v>
      </c>
      <c r="BV19" s="65">
        <f>SUM(BV20:BV21)</f>
        <v>4</v>
      </c>
      <c r="BW19" s="66">
        <f t="shared" si="14"/>
        <v>75</v>
      </c>
      <c r="BX19" s="67">
        <f t="shared" si="35"/>
        <v>2.4822695035460995</v>
      </c>
      <c r="BY19" s="63">
        <f>SUM(BY20:BY21)</f>
        <v>10</v>
      </c>
      <c r="BZ19" s="64">
        <f>SUM(BZ20:BZ21)</f>
        <v>4</v>
      </c>
      <c r="CA19" s="65">
        <f>SUM(CA20:CA21)</f>
        <v>6</v>
      </c>
      <c r="CB19" s="66">
        <f t="shared" si="15"/>
        <v>66.66666666666666</v>
      </c>
      <c r="CC19" s="67">
        <f t="shared" si="36"/>
        <v>4.132231404958678</v>
      </c>
      <c r="CD19" s="63">
        <f>SUM(CD20:CD21)</f>
        <v>11</v>
      </c>
      <c r="CE19" s="64">
        <f>SUM(CE20:CE21)</f>
        <v>4</v>
      </c>
      <c r="CF19" s="65">
        <f>SUM(CF20:CF21)</f>
        <v>7</v>
      </c>
      <c r="CG19" s="66">
        <f t="shared" si="16"/>
        <v>57.14285714285714</v>
      </c>
      <c r="CH19" s="67">
        <f t="shared" si="37"/>
        <v>5.41871921182266</v>
      </c>
      <c r="CI19" s="63">
        <f>SUM(CI20:CI21)</f>
        <v>12</v>
      </c>
      <c r="CJ19" s="64">
        <f>SUM(CJ20:CJ21)</f>
        <v>2</v>
      </c>
      <c r="CK19" s="65">
        <f>SUM(CK20:CK21)</f>
        <v>10</v>
      </c>
      <c r="CL19" s="66">
        <f t="shared" si="17"/>
        <v>20</v>
      </c>
      <c r="CM19" s="67">
        <f t="shared" si="38"/>
        <v>6.349206349206349</v>
      </c>
      <c r="CN19" s="63">
        <f>SUM(CN20:CN21)</f>
        <v>7</v>
      </c>
      <c r="CO19" s="64">
        <f>SUM(CO20:CO21)</f>
        <v>2</v>
      </c>
      <c r="CP19" s="65">
        <f>SUM(CP20:CP21)</f>
        <v>5</v>
      </c>
      <c r="CQ19" s="66">
        <f t="shared" si="18"/>
        <v>40</v>
      </c>
      <c r="CR19" s="67">
        <f t="shared" si="39"/>
        <v>5.785123966942149</v>
      </c>
      <c r="CS19" s="63">
        <f>SUM(CS20:CS21)</f>
        <v>4</v>
      </c>
      <c r="CT19" s="64">
        <f>SUM(CT20:CT21)</f>
        <v>2</v>
      </c>
      <c r="CU19" s="65">
        <f>SUM(CU20:CU21)</f>
        <v>2</v>
      </c>
      <c r="CV19" s="66">
        <f t="shared" si="19"/>
        <v>100</v>
      </c>
      <c r="CW19" s="68">
        <f t="shared" si="20"/>
        <v>6.451612903225806</v>
      </c>
    </row>
    <row r="20" spans="1:101" ht="13.5">
      <c r="A20" s="36" t="s">
        <v>66</v>
      </c>
      <c r="B20" s="84">
        <f>SUM(C20:D20)</f>
        <v>804</v>
      </c>
      <c r="C20" s="85">
        <f>H20+M20+R20+W20+AB20+AG20+AL20+AQ20+AV20+BA20+BF20+BK20+BP20+BU20+BZ20+CE20+CJ20+CO20+CT20</f>
        <v>401</v>
      </c>
      <c r="D20" s="86">
        <f>I20+N20+S20+X20+AC20+AH20+AM20+AR20+AW20+BB20+BG20+BL20+BQ20+BV20+CA20+CF20+CK20+CP20+CU20</f>
        <v>403</v>
      </c>
      <c r="E20" s="87">
        <f t="shared" si="0"/>
        <v>99.50372208436724</v>
      </c>
      <c r="F20" s="88">
        <f t="shared" si="21"/>
        <v>2.539722652178033</v>
      </c>
      <c r="G20" s="84">
        <v>55</v>
      </c>
      <c r="H20" s="85">
        <v>31</v>
      </c>
      <c r="I20" s="86">
        <v>24</v>
      </c>
      <c r="J20" s="87">
        <f t="shared" si="1"/>
        <v>129.16666666666669</v>
      </c>
      <c r="K20" s="88">
        <f t="shared" si="22"/>
        <v>2.352437981180496</v>
      </c>
      <c r="L20" s="84">
        <v>35</v>
      </c>
      <c r="M20" s="85">
        <v>21</v>
      </c>
      <c r="N20" s="86">
        <v>14</v>
      </c>
      <c r="O20" s="87">
        <f t="shared" si="2"/>
        <v>150</v>
      </c>
      <c r="P20" s="88">
        <f t="shared" si="23"/>
        <v>2.539912917271408</v>
      </c>
      <c r="Q20" s="84">
        <v>16</v>
      </c>
      <c r="R20" s="85">
        <v>6</v>
      </c>
      <c r="S20" s="86">
        <v>10</v>
      </c>
      <c r="T20" s="87">
        <f t="shared" si="3"/>
        <v>60</v>
      </c>
      <c r="U20" s="88">
        <f t="shared" si="24"/>
        <v>2.4096385542168677</v>
      </c>
      <c r="V20" s="84">
        <v>37</v>
      </c>
      <c r="W20" s="85">
        <v>18</v>
      </c>
      <c r="X20" s="86">
        <v>19</v>
      </c>
      <c r="Y20" s="87">
        <f t="shared" si="4"/>
        <v>94.73684210526315</v>
      </c>
      <c r="Z20" s="88">
        <f t="shared" si="25"/>
        <v>1.994609164420485</v>
      </c>
      <c r="AA20" s="84">
        <v>149</v>
      </c>
      <c r="AB20" s="85">
        <v>71</v>
      </c>
      <c r="AC20" s="86">
        <v>78</v>
      </c>
      <c r="AD20" s="87">
        <f t="shared" si="5"/>
        <v>91.02564102564102</v>
      </c>
      <c r="AE20" s="88">
        <f t="shared" si="26"/>
        <v>2.481265611990008</v>
      </c>
      <c r="AF20" s="84">
        <v>161</v>
      </c>
      <c r="AG20" s="85">
        <v>78</v>
      </c>
      <c r="AH20" s="86">
        <v>83</v>
      </c>
      <c r="AI20" s="87">
        <f t="shared" si="6"/>
        <v>93.97590361445783</v>
      </c>
      <c r="AJ20" s="88">
        <f t="shared" si="27"/>
        <v>2.567373624621273</v>
      </c>
      <c r="AK20" s="84">
        <v>118</v>
      </c>
      <c r="AL20" s="85">
        <v>52</v>
      </c>
      <c r="AM20" s="86">
        <v>66</v>
      </c>
      <c r="AN20" s="87">
        <f t="shared" si="7"/>
        <v>78.78787878787878</v>
      </c>
      <c r="AO20" s="88">
        <f t="shared" si="28"/>
        <v>2.64041172521817</v>
      </c>
      <c r="AP20" s="84">
        <v>62</v>
      </c>
      <c r="AQ20" s="85">
        <v>32</v>
      </c>
      <c r="AR20" s="86">
        <v>30</v>
      </c>
      <c r="AS20" s="87">
        <f t="shared" si="8"/>
        <v>106.66666666666667</v>
      </c>
      <c r="AT20" s="88">
        <f t="shared" si="29"/>
        <v>2.68630849220104</v>
      </c>
      <c r="AU20" s="84">
        <v>40</v>
      </c>
      <c r="AV20" s="85">
        <v>26</v>
      </c>
      <c r="AW20" s="86">
        <v>14</v>
      </c>
      <c r="AX20" s="87">
        <f t="shared" si="9"/>
        <v>185.71428571428572</v>
      </c>
      <c r="AY20" s="88">
        <f t="shared" si="30"/>
        <v>2.6058631921824107</v>
      </c>
      <c r="AZ20" s="84">
        <v>26</v>
      </c>
      <c r="BA20" s="85">
        <v>17</v>
      </c>
      <c r="BB20" s="86">
        <v>9</v>
      </c>
      <c r="BC20" s="87">
        <f t="shared" si="10"/>
        <v>188.88888888888889</v>
      </c>
      <c r="BD20" s="88">
        <f t="shared" si="31"/>
        <v>2.2608695652173916</v>
      </c>
      <c r="BE20" s="84">
        <v>29</v>
      </c>
      <c r="BF20" s="85">
        <v>15</v>
      </c>
      <c r="BG20" s="86">
        <v>14</v>
      </c>
      <c r="BH20" s="87">
        <f t="shared" si="11"/>
        <v>107.14285714285714</v>
      </c>
      <c r="BI20" s="88">
        <f t="shared" si="32"/>
        <v>2.5892857142857144</v>
      </c>
      <c r="BJ20" s="84">
        <v>35</v>
      </c>
      <c r="BK20" s="85">
        <v>20</v>
      </c>
      <c r="BL20" s="86">
        <v>15</v>
      </c>
      <c r="BM20" s="87">
        <f t="shared" si="12"/>
        <v>133.33333333333331</v>
      </c>
      <c r="BN20" s="88">
        <f t="shared" si="33"/>
        <v>3.5282258064516134</v>
      </c>
      <c r="BO20" s="84">
        <v>12</v>
      </c>
      <c r="BP20" s="85">
        <v>5</v>
      </c>
      <c r="BQ20" s="86">
        <v>7</v>
      </c>
      <c r="BR20" s="87">
        <f t="shared" si="13"/>
        <v>71.42857142857143</v>
      </c>
      <c r="BS20" s="88">
        <f t="shared" si="34"/>
        <v>2.536997885835095</v>
      </c>
      <c r="BT20" s="84">
        <v>4</v>
      </c>
      <c r="BU20" s="85">
        <v>2</v>
      </c>
      <c r="BV20" s="86">
        <v>2</v>
      </c>
      <c r="BW20" s="87">
        <f t="shared" si="14"/>
        <v>100</v>
      </c>
      <c r="BX20" s="88">
        <f t="shared" si="35"/>
        <v>1.4184397163120568</v>
      </c>
      <c r="BY20" s="84">
        <v>6</v>
      </c>
      <c r="BZ20" s="85">
        <v>3</v>
      </c>
      <c r="CA20" s="86">
        <v>3</v>
      </c>
      <c r="CB20" s="87">
        <f t="shared" si="15"/>
        <v>100</v>
      </c>
      <c r="CC20" s="88">
        <f t="shared" si="36"/>
        <v>2.479338842975207</v>
      </c>
      <c r="CD20" s="84">
        <v>7</v>
      </c>
      <c r="CE20" s="85">
        <v>2</v>
      </c>
      <c r="CF20" s="86">
        <v>5</v>
      </c>
      <c r="CG20" s="87">
        <f t="shared" si="16"/>
        <v>40</v>
      </c>
      <c r="CH20" s="88">
        <f t="shared" si="37"/>
        <v>3.4482758620689653</v>
      </c>
      <c r="CI20" s="84">
        <v>6</v>
      </c>
      <c r="CJ20" s="85">
        <v>1</v>
      </c>
      <c r="CK20" s="86">
        <v>5</v>
      </c>
      <c r="CL20" s="87">
        <f t="shared" si="17"/>
        <v>20</v>
      </c>
      <c r="CM20" s="88">
        <f t="shared" si="38"/>
        <v>3.1746031746031744</v>
      </c>
      <c r="CN20" s="84">
        <v>3</v>
      </c>
      <c r="CO20" s="85">
        <v>0</v>
      </c>
      <c r="CP20" s="86">
        <v>3</v>
      </c>
      <c r="CQ20" s="87">
        <f t="shared" si="18"/>
        <v>0</v>
      </c>
      <c r="CR20" s="88">
        <f t="shared" si="39"/>
        <v>2.479338842975207</v>
      </c>
      <c r="CS20" s="84">
        <f>SUM(CT20:CU20)</f>
        <v>3</v>
      </c>
      <c r="CT20" s="85">
        <v>1</v>
      </c>
      <c r="CU20" s="86">
        <v>2</v>
      </c>
      <c r="CV20" s="87">
        <f t="shared" si="19"/>
        <v>50</v>
      </c>
      <c r="CW20" s="89">
        <f t="shared" si="20"/>
        <v>4.838709677419355</v>
      </c>
    </row>
    <row r="21" spans="1:101" s="29" customFormat="1" ht="13.5">
      <c r="A21" s="75" t="s">
        <v>67</v>
      </c>
      <c r="B21" s="76">
        <f>SUM(C21:D21)</f>
        <v>225</v>
      </c>
      <c r="C21" s="77">
        <f>H21+M21+R21+W21+AB21+AG21+AL21+AQ21+AV21+BA21+BF21+BK21+BP21+BU21+BZ21+CE21+CJ21+CO21+CT21</f>
        <v>108</v>
      </c>
      <c r="D21" s="78">
        <f>I21+N21+S21+X21+AC21+AH21+AM21+AR21+AW21+BB21+BG21+BL21+BQ21+BV21+CA21+CF21+CK21+CP21+CU21</f>
        <v>117</v>
      </c>
      <c r="E21" s="79">
        <f t="shared" si="0"/>
        <v>92.3076923076923</v>
      </c>
      <c r="F21" s="80">
        <f t="shared" si="21"/>
        <v>0.7107432795274347</v>
      </c>
      <c r="G21" s="76">
        <v>9</v>
      </c>
      <c r="H21" s="77">
        <v>6</v>
      </c>
      <c r="I21" s="78">
        <v>3</v>
      </c>
      <c r="J21" s="79">
        <f t="shared" si="1"/>
        <v>200</v>
      </c>
      <c r="K21" s="80">
        <f t="shared" si="22"/>
        <v>0.3849443969204448</v>
      </c>
      <c r="L21" s="76">
        <v>3</v>
      </c>
      <c r="M21" s="77">
        <v>2</v>
      </c>
      <c r="N21" s="78">
        <v>1</v>
      </c>
      <c r="O21" s="79">
        <f t="shared" si="2"/>
        <v>200</v>
      </c>
      <c r="P21" s="80">
        <f t="shared" si="23"/>
        <v>0.21770682148040638</v>
      </c>
      <c r="Q21" s="76">
        <v>1</v>
      </c>
      <c r="R21" s="77">
        <v>0</v>
      </c>
      <c r="S21" s="78">
        <v>1</v>
      </c>
      <c r="T21" s="79">
        <f t="shared" si="3"/>
        <v>0</v>
      </c>
      <c r="U21" s="80">
        <f t="shared" si="24"/>
        <v>0.15060240963855423</v>
      </c>
      <c r="V21" s="76">
        <v>21</v>
      </c>
      <c r="W21" s="77">
        <v>9</v>
      </c>
      <c r="X21" s="78">
        <v>12</v>
      </c>
      <c r="Y21" s="79">
        <f t="shared" si="4"/>
        <v>75</v>
      </c>
      <c r="Z21" s="80">
        <f t="shared" si="25"/>
        <v>1.1320754716981132</v>
      </c>
      <c r="AA21" s="76">
        <v>46</v>
      </c>
      <c r="AB21" s="77">
        <v>24</v>
      </c>
      <c r="AC21" s="78">
        <v>22</v>
      </c>
      <c r="AD21" s="79">
        <f t="shared" si="5"/>
        <v>109.09090909090908</v>
      </c>
      <c r="AE21" s="80">
        <f t="shared" si="26"/>
        <v>0.7660283097418817</v>
      </c>
      <c r="AF21" s="76">
        <v>46</v>
      </c>
      <c r="AG21" s="77">
        <v>16</v>
      </c>
      <c r="AH21" s="78">
        <v>30</v>
      </c>
      <c r="AI21" s="79">
        <f t="shared" si="6"/>
        <v>53.333333333333336</v>
      </c>
      <c r="AJ21" s="80">
        <f t="shared" si="27"/>
        <v>0.7335353213203636</v>
      </c>
      <c r="AK21" s="76">
        <v>31</v>
      </c>
      <c r="AL21" s="77">
        <v>17</v>
      </c>
      <c r="AM21" s="78">
        <v>14</v>
      </c>
      <c r="AN21" s="79">
        <f t="shared" si="7"/>
        <v>121.42857142857142</v>
      </c>
      <c r="AO21" s="80">
        <f t="shared" si="28"/>
        <v>0.693667487133587</v>
      </c>
      <c r="AP21" s="76">
        <v>11</v>
      </c>
      <c r="AQ21" s="77">
        <v>3</v>
      </c>
      <c r="AR21" s="78">
        <v>8</v>
      </c>
      <c r="AS21" s="79">
        <f t="shared" si="8"/>
        <v>37.5</v>
      </c>
      <c r="AT21" s="80">
        <f t="shared" si="29"/>
        <v>0.47660311958405543</v>
      </c>
      <c r="AU21" s="76">
        <v>7</v>
      </c>
      <c r="AV21" s="77">
        <v>4</v>
      </c>
      <c r="AW21" s="78">
        <v>3</v>
      </c>
      <c r="AX21" s="79">
        <f t="shared" si="9"/>
        <v>133.33333333333331</v>
      </c>
      <c r="AY21" s="80">
        <f t="shared" si="30"/>
        <v>0.4560260586319218</v>
      </c>
      <c r="AZ21" s="76">
        <v>12</v>
      </c>
      <c r="BA21" s="77">
        <v>6</v>
      </c>
      <c r="BB21" s="78">
        <v>6</v>
      </c>
      <c r="BC21" s="79">
        <f t="shared" si="10"/>
        <v>100</v>
      </c>
      <c r="BD21" s="80">
        <f t="shared" si="31"/>
        <v>1.0434782608695654</v>
      </c>
      <c r="BE21" s="76">
        <v>9</v>
      </c>
      <c r="BF21" s="77">
        <v>6</v>
      </c>
      <c r="BG21" s="78">
        <v>3</v>
      </c>
      <c r="BH21" s="79">
        <f t="shared" si="11"/>
        <v>200</v>
      </c>
      <c r="BI21" s="80">
        <f t="shared" si="32"/>
        <v>0.8035714285714285</v>
      </c>
      <c r="BJ21" s="76">
        <v>5</v>
      </c>
      <c r="BK21" s="77">
        <v>5</v>
      </c>
      <c r="BL21" s="78">
        <v>0</v>
      </c>
      <c r="BM21" s="79" t="str">
        <f t="shared" si="12"/>
        <v>***</v>
      </c>
      <c r="BN21" s="80">
        <f t="shared" si="33"/>
        <v>0.5040322580645161</v>
      </c>
      <c r="BO21" s="76">
        <v>2</v>
      </c>
      <c r="BP21" s="77">
        <v>2</v>
      </c>
      <c r="BQ21" s="78">
        <v>0</v>
      </c>
      <c r="BR21" s="79" t="str">
        <f t="shared" si="13"/>
        <v>***</v>
      </c>
      <c r="BS21" s="80">
        <f t="shared" si="34"/>
        <v>0.42283298097251587</v>
      </c>
      <c r="BT21" s="76">
        <v>3</v>
      </c>
      <c r="BU21" s="77">
        <v>1</v>
      </c>
      <c r="BV21" s="78">
        <v>2</v>
      </c>
      <c r="BW21" s="79">
        <f t="shared" si="14"/>
        <v>50</v>
      </c>
      <c r="BX21" s="80">
        <f t="shared" si="35"/>
        <v>1.0638297872340425</v>
      </c>
      <c r="BY21" s="76">
        <v>4</v>
      </c>
      <c r="BZ21" s="77">
        <v>1</v>
      </c>
      <c r="CA21" s="78">
        <v>3</v>
      </c>
      <c r="CB21" s="79">
        <f t="shared" si="15"/>
        <v>33.33333333333333</v>
      </c>
      <c r="CC21" s="80">
        <f t="shared" si="36"/>
        <v>1.6528925619834711</v>
      </c>
      <c r="CD21" s="76">
        <v>4</v>
      </c>
      <c r="CE21" s="77">
        <v>2</v>
      </c>
      <c r="CF21" s="78">
        <v>2</v>
      </c>
      <c r="CG21" s="79">
        <f t="shared" si="16"/>
        <v>100</v>
      </c>
      <c r="CH21" s="80">
        <f t="shared" si="37"/>
        <v>1.9704433497536946</v>
      </c>
      <c r="CI21" s="76">
        <v>6</v>
      </c>
      <c r="CJ21" s="77">
        <v>1</v>
      </c>
      <c r="CK21" s="78">
        <v>5</v>
      </c>
      <c r="CL21" s="79">
        <f t="shared" si="17"/>
        <v>20</v>
      </c>
      <c r="CM21" s="80">
        <f t="shared" si="38"/>
        <v>3.1746031746031744</v>
      </c>
      <c r="CN21" s="76">
        <v>4</v>
      </c>
      <c r="CO21" s="77">
        <v>2</v>
      </c>
      <c r="CP21" s="78">
        <v>2</v>
      </c>
      <c r="CQ21" s="79">
        <f t="shared" si="18"/>
        <v>100</v>
      </c>
      <c r="CR21" s="80">
        <f t="shared" si="39"/>
        <v>3.3057851239669422</v>
      </c>
      <c r="CS21" s="76">
        <f>SUM(CT21:CU21)</f>
        <v>1</v>
      </c>
      <c r="CT21" s="77">
        <v>1</v>
      </c>
      <c r="CU21" s="78"/>
      <c r="CV21" s="79" t="str">
        <f t="shared" si="19"/>
        <v>***</v>
      </c>
      <c r="CW21" s="81">
        <f t="shared" si="20"/>
        <v>1.6129032258064515</v>
      </c>
    </row>
    <row r="22" spans="1:101" s="29" customFormat="1" ht="13.5">
      <c r="A22" s="39" t="s">
        <v>68</v>
      </c>
      <c r="B22" s="63">
        <f>SUM(B23:B29)</f>
        <v>1170</v>
      </c>
      <c r="C22" s="64">
        <f>SUM(C23:C29)</f>
        <v>575</v>
      </c>
      <c r="D22" s="65">
        <f>SUM(D23:D29)</f>
        <v>595</v>
      </c>
      <c r="E22" s="66">
        <f t="shared" si="0"/>
        <v>96.63865546218487</v>
      </c>
      <c r="F22" s="67">
        <f t="shared" si="21"/>
        <v>3.69586505354266</v>
      </c>
      <c r="G22" s="63">
        <f>SUM(G23:G29)</f>
        <v>89</v>
      </c>
      <c r="H22" s="64">
        <f>SUM(H23:H29)</f>
        <v>40</v>
      </c>
      <c r="I22" s="65">
        <f>SUM(I23:I29)</f>
        <v>49</v>
      </c>
      <c r="J22" s="66">
        <f t="shared" si="1"/>
        <v>81.63265306122449</v>
      </c>
      <c r="K22" s="67">
        <f t="shared" si="22"/>
        <v>3.8066723695466207</v>
      </c>
      <c r="L22" s="63">
        <f>SUM(L23:L29)</f>
        <v>46</v>
      </c>
      <c r="M22" s="64">
        <f>SUM(M23:M29)</f>
        <v>26</v>
      </c>
      <c r="N22" s="65">
        <f>SUM(N23:N29)</f>
        <v>20</v>
      </c>
      <c r="O22" s="66">
        <f t="shared" si="2"/>
        <v>130</v>
      </c>
      <c r="P22" s="67">
        <f t="shared" si="23"/>
        <v>3.3381712626995643</v>
      </c>
      <c r="Q22" s="63">
        <f>SUM(Q23:Q29)</f>
        <v>32</v>
      </c>
      <c r="R22" s="64">
        <f>SUM(R23:R29)</f>
        <v>17</v>
      </c>
      <c r="S22" s="65">
        <f>SUM(S23:S29)</f>
        <v>15</v>
      </c>
      <c r="T22" s="66">
        <f t="shared" si="3"/>
        <v>113.33333333333333</v>
      </c>
      <c r="U22" s="67">
        <f t="shared" si="24"/>
        <v>4.819277108433735</v>
      </c>
      <c r="V22" s="63">
        <f>SUM(V23:V29)</f>
        <v>74</v>
      </c>
      <c r="W22" s="64">
        <f>SUM(W23:W29)</f>
        <v>32</v>
      </c>
      <c r="X22" s="65">
        <f>SUM(X23:X29)</f>
        <v>42</v>
      </c>
      <c r="Y22" s="66">
        <f t="shared" si="4"/>
        <v>76.19047619047619</v>
      </c>
      <c r="Z22" s="67">
        <f t="shared" si="25"/>
        <v>3.98921832884097</v>
      </c>
      <c r="AA22" s="63">
        <f>SUM(AA23:AA29)</f>
        <v>200</v>
      </c>
      <c r="AB22" s="64">
        <f>SUM(AB23:AB29)</f>
        <v>98</v>
      </c>
      <c r="AC22" s="65">
        <f>SUM(AC23:AC29)</f>
        <v>102</v>
      </c>
      <c r="AD22" s="66">
        <f t="shared" si="5"/>
        <v>96.07843137254902</v>
      </c>
      <c r="AE22" s="67">
        <f t="shared" si="26"/>
        <v>3.330557868442964</v>
      </c>
      <c r="AF22" s="63">
        <f>SUM(AF23:AF29)</f>
        <v>263</v>
      </c>
      <c r="AG22" s="64">
        <f>SUM(AG23:AG29)</f>
        <v>122</v>
      </c>
      <c r="AH22" s="65">
        <f>SUM(AH23:AH29)</f>
        <v>141</v>
      </c>
      <c r="AI22" s="66">
        <f t="shared" si="6"/>
        <v>86.52482269503547</v>
      </c>
      <c r="AJ22" s="67">
        <f t="shared" si="27"/>
        <v>4.1939084675490355</v>
      </c>
      <c r="AK22" s="63">
        <f>SUM(AK23:AK29)</f>
        <v>174</v>
      </c>
      <c r="AL22" s="64">
        <f>SUM(AL23:AL29)</f>
        <v>79</v>
      </c>
      <c r="AM22" s="65">
        <f>SUM(AM23:AM29)</f>
        <v>95</v>
      </c>
      <c r="AN22" s="66">
        <f t="shared" si="7"/>
        <v>83.15789473684211</v>
      </c>
      <c r="AO22" s="67">
        <f t="shared" si="28"/>
        <v>3.893488476169165</v>
      </c>
      <c r="AP22" s="63">
        <f>SUM(AP23:AP29)</f>
        <v>69</v>
      </c>
      <c r="AQ22" s="64">
        <f>SUM(AQ23:AQ29)</f>
        <v>37</v>
      </c>
      <c r="AR22" s="65">
        <f>SUM(AR23:AR29)</f>
        <v>32</v>
      </c>
      <c r="AS22" s="66">
        <f t="shared" si="8"/>
        <v>115.625</v>
      </c>
      <c r="AT22" s="67">
        <f t="shared" si="29"/>
        <v>2.9896013864818025</v>
      </c>
      <c r="AU22" s="63">
        <f>SUM(AU23:AU29)</f>
        <v>52</v>
      </c>
      <c r="AV22" s="64">
        <f>SUM(AV23:AV29)</f>
        <v>29</v>
      </c>
      <c r="AW22" s="65">
        <f>SUM(AW23:AW29)</f>
        <v>23</v>
      </c>
      <c r="AX22" s="66">
        <f t="shared" si="9"/>
        <v>126.08695652173914</v>
      </c>
      <c r="AY22" s="67">
        <f t="shared" si="30"/>
        <v>3.3876221498371337</v>
      </c>
      <c r="AZ22" s="63">
        <f>SUM(AZ23:AZ29)</f>
        <v>37</v>
      </c>
      <c r="BA22" s="64">
        <f>SUM(BA23:BA29)</f>
        <v>22</v>
      </c>
      <c r="BB22" s="65">
        <f>SUM(BB23:BB29)</f>
        <v>15</v>
      </c>
      <c r="BC22" s="66">
        <f t="shared" si="10"/>
        <v>146.66666666666666</v>
      </c>
      <c r="BD22" s="67">
        <f t="shared" si="31"/>
        <v>3.217391304347826</v>
      </c>
      <c r="BE22" s="63">
        <f>SUM(BE23:BE29)</f>
        <v>37</v>
      </c>
      <c r="BF22" s="64">
        <f>SUM(BF23:BF29)</f>
        <v>25</v>
      </c>
      <c r="BG22" s="65">
        <f>SUM(BG23:BG29)</f>
        <v>12</v>
      </c>
      <c r="BH22" s="66">
        <f t="shared" si="11"/>
        <v>208.33333333333334</v>
      </c>
      <c r="BI22" s="67">
        <f t="shared" si="32"/>
        <v>3.303571428571429</v>
      </c>
      <c r="BJ22" s="63">
        <f>SUM(BJ23:BJ29)</f>
        <v>34</v>
      </c>
      <c r="BK22" s="64">
        <f>SUM(BK23:BK29)</f>
        <v>20</v>
      </c>
      <c r="BL22" s="65">
        <f>SUM(BL23:BL29)</f>
        <v>14</v>
      </c>
      <c r="BM22" s="66">
        <f t="shared" si="12"/>
        <v>142.85714285714286</v>
      </c>
      <c r="BN22" s="67">
        <f t="shared" si="33"/>
        <v>3.4274193548387095</v>
      </c>
      <c r="BO22" s="63">
        <f>SUM(BO23:BO29)</f>
        <v>22</v>
      </c>
      <c r="BP22" s="64">
        <f>SUM(BP23:BP29)</f>
        <v>16</v>
      </c>
      <c r="BQ22" s="65">
        <f>SUM(BQ23:BQ29)</f>
        <v>6</v>
      </c>
      <c r="BR22" s="66">
        <f t="shared" si="13"/>
        <v>266.66666666666663</v>
      </c>
      <c r="BS22" s="67">
        <f t="shared" si="34"/>
        <v>4.651162790697675</v>
      </c>
      <c r="BT22" s="63">
        <f>SUM(BT23:BT29)</f>
        <v>9</v>
      </c>
      <c r="BU22" s="64">
        <f>SUM(BU23:BU29)</f>
        <v>3</v>
      </c>
      <c r="BV22" s="65">
        <f>SUM(BV23:BV29)</f>
        <v>6</v>
      </c>
      <c r="BW22" s="66">
        <f t="shared" si="14"/>
        <v>50</v>
      </c>
      <c r="BX22" s="67">
        <f t="shared" si="35"/>
        <v>3.1914893617021276</v>
      </c>
      <c r="BY22" s="63">
        <f>SUM(BY23:BY29)</f>
        <v>7</v>
      </c>
      <c r="BZ22" s="64">
        <f>SUM(BZ23:BZ29)</f>
        <v>3</v>
      </c>
      <c r="CA22" s="65">
        <f>SUM(CA23:CA29)</f>
        <v>4</v>
      </c>
      <c r="CB22" s="66">
        <f t="shared" si="15"/>
        <v>75</v>
      </c>
      <c r="CC22" s="67">
        <f t="shared" si="36"/>
        <v>2.8925619834710745</v>
      </c>
      <c r="CD22" s="63">
        <f>SUM(CD23:CD29)</f>
        <v>11</v>
      </c>
      <c r="CE22" s="64">
        <f>SUM(CE23:CE29)</f>
        <v>4</v>
      </c>
      <c r="CF22" s="65">
        <f>SUM(CF23:CF29)</f>
        <v>7</v>
      </c>
      <c r="CG22" s="66">
        <f t="shared" si="16"/>
        <v>57.14285714285714</v>
      </c>
      <c r="CH22" s="67">
        <f t="shared" si="37"/>
        <v>5.41871921182266</v>
      </c>
      <c r="CI22" s="63">
        <f>SUM(CI23:CI29)</f>
        <v>9</v>
      </c>
      <c r="CJ22" s="64">
        <f>SUM(CJ23:CJ29)</f>
        <v>2</v>
      </c>
      <c r="CK22" s="65">
        <f>SUM(CK23:CK29)</f>
        <v>7</v>
      </c>
      <c r="CL22" s="66">
        <f t="shared" si="17"/>
        <v>28.57142857142857</v>
      </c>
      <c r="CM22" s="67">
        <f t="shared" si="38"/>
        <v>4.761904761904762</v>
      </c>
      <c r="CN22" s="63">
        <f>SUM(CN23:CN29)</f>
        <v>4</v>
      </c>
      <c r="CO22" s="64">
        <f>SUM(CO23:CO29)</f>
        <v>0</v>
      </c>
      <c r="CP22" s="65">
        <f>SUM(CP23:CP29)</f>
        <v>4</v>
      </c>
      <c r="CQ22" s="66">
        <f t="shared" si="18"/>
        <v>0</v>
      </c>
      <c r="CR22" s="67">
        <f t="shared" si="39"/>
        <v>3.3057851239669422</v>
      </c>
      <c r="CS22" s="63">
        <f>SUM(CS23:CS29)</f>
        <v>1</v>
      </c>
      <c r="CT22" s="64">
        <f>SUM(CT23:CT29)</f>
        <v>0</v>
      </c>
      <c r="CU22" s="65">
        <f>SUM(CU23:CU29)</f>
        <v>1</v>
      </c>
      <c r="CV22" s="66">
        <f t="shared" si="19"/>
        <v>0</v>
      </c>
      <c r="CW22" s="68">
        <f t="shared" si="20"/>
        <v>1.6129032258064515</v>
      </c>
    </row>
    <row r="23" spans="1:101" ht="13.5">
      <c r="A23" s="40" t="s">
        <v>69</v>
      </c>
      <c r="B23" s="84">
        <f aca="true" t="shared" si="42" ref="B23:B29">SUM(C23:D23)</f>
        <v>358</v>
      </c>
      <c r="C23" s="85">
        <f aca="true" t="shared" si="43" ref="C23:D29">H23+M23+R23+W23+AB23+AG23+AL23+AQ23+AV23+BA23+BF23+BK23+BP23+BU23+BZ23+CE23+CJ23+CO23+CT23</f>
        <v>185</v>
      </c>
      <c r="D23" s="86">
        <f t="shared" si="43"/>
        <v>173</v>
      </c>
      <c r="E23" s="87">
        <f t="shared" si="0"/>
        <v>106.9364161849711</v>
      </c>
      <c r="F23" s="88">
        <f t="shared" si="21"/>
        <v>1.1308715292036517</v>
      </c>
      <c r="G23" s="84">
        <v>29</v>
      </c>
      <c r="H23" s="85">
        <v>13</v>
      </c>
      <c r="I23" s="86">
        <v>16</v>
      </c>
      <c r="J23" s="87">
        <f t="shared" si="1"/>
        <v>81.25</v>
      </c>
      <c r="K23" s="88">
        <f t="shared" si="22"/>
        <v>1.2403763900769889</v>
      </c>
      <c r="L23" s="84">
        <v>21</v>
      </c>
      <c r="M23" s="85">
        <v>9</v>
      </c>
      <c r="N23" s="86">
        <v>12</v>
      </c>
      <c r="O23" s="87">
        <f t="shared" si="2"/>
        <v>75</v>
      </c>
      <c r="P23" s="88">
        <f t="shared" si="23"/>
        <v>1.5239477503628447</v>
      </c>
      <c r="Q23" s="84">
        <v>7</v>
      </c>
      <c r="R23" s="85">
        <v>3</v>
      </c>
      <c r="S23" s="86">
        <v>4</v>
      </c>
      <c r="T23" s="87">
        <f t="shared" si="3"/>
        <v>75</v>
      </c>
      <c r="U23" s="88">
        <f t="shared" si="24"/>
        <v>1.0542168674698795</v>
      </c>
      <c r="V23" s="84">
        <v>18</v>
      </c>
      <c r="W23" s="85">
        <v>9</v>
      </c>
      <c r="X23" s="86">
        <v>9</v>
      </c>
      <c r="Y23" s="87">
        <f t="shared" si="4"/>
        <v>100</v>
      </c>
      <c r="Z23" s="88">
        <f t="shared" si="25"/>
        <v>0.9703504043126685</v>
      </c>
      <c r="AA23" s="84">
        <v>60</v>
      </c>
      <c r="AB23" s="85">
        <v>28</v>
      </c>
      <c r="AC23" s="86">
        <v>32</v>
      </c>
      <c r="AD23" s="87">
        <f t="shared" si="5"/>
        <v>87.5</v>
      </c>
      <c r="AE23" s="88">
        <f t="shared" si="26"/>
        <v>0.9991673605328892</v>
      </c>
      <c r="AF23" s="84">
        <v>101</v>
      </c>
      <c r="AG23" s="85">
        <v>49</v>
      </c>
      <c r="AH23" s="86">
        <v>52</v>
      </c>
      <c r="AI23" s="87">
        <f t="shared" si="6"/>
        <v>94.23076923076923</v>
      </c>
      <c r="AJ23" s="88">
        <f t="shared" si="27"/>
        <v>1.6105884228990592</v>
      </c>
      <c r="AK23" s="84">
        <v>42</v>
      </c>
      <c r="AL23" s="85">
        <v>23</v>
      </c>
      <c r="AM23" s="86">
        <v>19</v>
      </c>
      <c r="AN23" s="87">
        <f t="shared" si="7"/>
        <v>121.05263157894737</v>
      </c>
      <c r="AO23" s="88">
        <f t="shared" si="28"/>
        <v>0.9398075632132469</v>
      </c>
      <c r="AP23" s="84">
        <v>32</v>
      </c>
      <c r="AQ23" s="85">
        <v>19</v>
      </c>
      <c r="AR23" s="86">
        <v>13</v>
      </c>
      <c r="AS23" s="87">
        <f t="shared" si="8"/>
        <v>146.15384615384613</v>
      </c>
      <c r="AT23" s="88">
        <f t="shared" si="29"/>
        <v>1.386481802426343</v>
      </c>
      <c r="AU23" s="84">
        <v>12</v>
      </c>
      <c r="AV23" s="85">
        <v>7</v>
      </c>
      <c r="AW23" s="86">
        <v>5</v>
      </c>
      <c r="AX23" s="87">
        <f t="shared" si="9"/>
        <v>140</v>
      </c>
      <c r="AY23" s="88">
        <f t="shared" si="30"/>
        <v>0.7817589576547231</v>
      </c>
      <c r="AZ23" s="84">
        <v>6</v>
      </c>
      <c r="BA23" s="85">
        <v>3</v>
      </c>
      <c r="BB23" s="86">
        <v>3</v>
      </c>
      <c r="BC23" s="87">
        <f t="shared" si="10"/>
        <v>100</v>
      </c>
      <c r="BD23" s="88">
        <f t="shared" si="31"/>
        <v>0.5217391304347827</v>
      </c>
      <c r="BE23" s="84">
        <v>10</v>
      </c>
      <c r="BF23" s="85">
        <v>9</v>
      </c>
      <c r="BG23" s="86">
        <v>1</v>
      </c>
      <c r="BH23" s="87">
        <f t="shared" si="11"/>
        <v>900</v>
      </c>
      <c r="BI23" s="88">
        <f t="shared" si="32"/>
        <v>0.8928571428571428</v>
      </c>
      <c r="BJ23" s="84">
        <v>8</v>
      </c>
      <c r="BK23" s="85">
        <v>6</v>
      </c>
      <c r="BL23" s="86">
        <v>2</v>
      </c>
      <c r="BM23" s="87">
        <f t="shared" si="12"/>
        <v>300</v>
      </c>
      <c r="BN23" s="88">
        <f t="shared" si="33"/>
        <v>0.8064516129032258</v>
      </c>
      <c r="BO23" s="84">
        <v>5</v>
      </c>
      <c r="BP23" s="85">
        <v>5</v>
      </c>
      <c r="BQ23" s="86">
        <v>0</v>
      </c>
      <c r="BR23" s="87" t="str">
        <f t="shared" si="13"/>
        <v>***</v>
      </c>
      <c r="BS23" s="88">
        <f t="shared" si="34"/>
        <v>1.0570824524312896</v>
      </c>
      <c r="BT23" s="84">
        <v>3</v>
      </c>
      <c r="BU23" s="85">
        <v>2</v>
      </c>
      <c r="BV23" s="86">
        <v>1</v>
      </c>
      <c r="BW23" s="87">
        <f t="shared" si="14"/>
        <v>200</v>
      </c>
      <c r="BX23" s="88">
        <f t="shared" si="35"/>
        <v>1.0638297872340425</v>
      </c>
      <c r="BY23" s="84"/>
      <c r="BZ23" s="85"/>
      <c r="CA23" s="86"/>
      <c r="CB23" s="87" t="str">
        <f t="shared" si="15"/>
        <v>***</v>
      </c>
      <c r="CC23" s="88">
        <f t="shared" si="36"/>
        <v>0</v>
      </c>
      <c r="CD23" s="84">
        <v>3</v>
      </c>
      <c r="CE23" s="85">
        <v>0</v>
      </c>
      <c r="CF23" s="86">
        <v>3</v>
      </c>
      <c r="CG23" s="87">
        <f t="shared" si="16"/>
        <v>0</v>
      </c>
      <c r="CH23" s="88">
        <f t="shared" si="37"/>
        <v>1.477832512315271</v>
      </c>
      <c r="CI23" s="84">
        <v>1</v>
      </c>
      <c r="CJ23" s="85">
        <v>0</v>
      </c>
      <c r="CK23" s="86">
        <v>1</v>
      </c>
      <c r="CL23" s="87">
        <f t="shared" si="17"/>
        <v>0</v>
      </c>
      <c r="CM23" s="88">
        <f t="shared" si="38"/>
        <v>0.5291005291005291</v>
      </c>
      <c r="CN23" s="84"/>
      <c r="CO23" s="85"/>
      <c r="CP23" s="86"/>
      <c r="CQ23" s="87" t="str">
        <f t="shared" si="18"/>
        <v>***</v>
      </c>
      <c r="CR23" s="88">
        <f t="shared" si="39"/>
        <v>0</v>
      </c>
      <c r="CS23" s="84">
        <f aca="true" t="shared" si="44" ref="CS23:CS29">SUM(CT23:CU23)</f>
        <v>0</v>
      </c>
      <c r="CT23" s="85"/>
      <c r="CU23" s="86"/>
      <c r="CV23" s="87" t="str">
        <f t="shared" si="19"/>
        <v>***</v>
      </c>
      <c r="CW23" s="89">
        <f t="shared" si="20"/>
        <v>0</v>
      </c>
    </row>
    <row r="24" spans="1:101" ht="13.5">
      <c r="A24" s="40" t="s">
        <v>70</v>
      </c>
      <c r="B24" s="69">
        <f t="shared" si="42"/>
        <v>416</v>
      </c>
      <c r="C24" s="70">
        <f t="shared" si="43"/>
        <v>204</v>
      </c>
      <c r="D24" s="71">
        <f t="shared" si="43"/>
        <v>212</v>
      </c>
      <c r="E24" s="72">
        <f t="shared" si="0"/>
        <v>96.22641509433963</v>
      </c>
      <c r="F24" s="73">
        <f t="shared" si="21"/>
        <v>1.3140853523707237</v>
      </c>
      <c r="G24" s="69">
        <v>33</v>
      </c>
      <c r="H24" s="70">
        <v>14</v>
      </c>
      <c r="I24" s="71">
        <v>19</v>
      </c>
      <c r="J24" s="72">
        <f t="shared" si="1"/>
        <v>73.68421052631578</v>
      </c>
      <c r="K24" s="73">
        <f t="shared" si="22"/>
        <v>1.4114627887082978</v>
      </c>
      <c r="L24" s="69">
        <v>16</v>
      </c>
      <c r="M24" s="70">
        <v>12</v>
      </c>
      <c r="N24" s="71">
        <v>4</v>
      </c>
      <c r="O24" s="72">
        <f t="shared" si="2"/>
        <v>300</v>
      </c>
      <c r="P24" s="73">
        <f t="shared" si="23"/>
        <v>1.1611030478955007</v>
      </c>
      <c r="Q24" s="69">
        <v>14</v>
      </c>
      <c r="R24" s="70">
        <v>6</v>
      </c>
      <c r="S24" s="71">
        <v>8</v>
      </c>
      <c r="T24" s="72">
        <f t="shared" si="3"/>
        <v>75</v>
      </c>
      <c r="U24" s="73">
        <f t="shared" si="24"/>
        <v>2.108433734939759</v>
      </c>
      <c r="V24" s="69">
        <v>29</v>
      </c>
      <c r="W24" s="70">
        <v>13</v>
      </c>
      <c r="X24" s="71">
        <v>16</v>
      </c>
      <c r="Y24" s="72">
        <f t="shared" si="4"/>
        <v>81.25</v>
      </c>
      <c r="Z24" s="73">
        <f t="shared" si="25"/>
        <v>1.5633423180592994</v>
      </c>
      <c r="AA24" s="69">
        <v>73</v>
      </c>
      <c r="AB24" s="70">
        <v>41</v>
      </c>
      <c r="AC24" s="71">
        <v>32</v>
      </c>
      <c r="AD24" s="72">
        <f t="shared" si="5"/>
        <v>128.125</v>
      </c>
      <c r="AE24" s="73">
        <f t="shared" si="26"/>
        <v>1.215653621981682</v>
      </c>
      <c r="AF24" s="69">
        <v>100</v>
      </c>
      <c r="AG24" s="70">
        <v>42</v>
      </c>
      <c r="AH24" s="71">
        <v>58</v>
      </c>
      <c r="AI24" s="72">
        <f t="shared" si="6"/>
        <v>72.41379310344827</v>
      </c>
      <c r="AJ24" s="73">
        <f t="shared" si="27"/>
        <v>1.5946420028703556</v>
      </c>
      <c r="AK24" s="69">
        <v>80</v>
      </c>
      <c r="AL24" s="70">
        <v>35</v>
      </c>
      <c r="AM24" s="71">
        <v>45</v>
      </c>
      <c r="AN24" s="72">
        <f t="shared" si="7"/>
        <v>77.77777777777779</v>
      </c>
      <c r="AO24" s="73">
        <f t="shared" si="28"/>
        <v>1.7901096442157083</v>
      </c>
      <c r="AP24" s="69">
        <v>20</v>
      </c>
      <c r="AQ24" s="70">
        <v>11</v>
      </c>
      <c r="AR24" s="71">
        <v>9</v>
      </c>
      <c r="AS24" s="72">
        <f t="shared" si="8"/>
        <v>122.22222222222223</v>
      </c>
      <c r="AT24" s="73">
        <f t="shared" si="29"/>
        <v>0.8665511265164645</v>
      </c>
      <c r="AU24" s="69">
        <v>13</v>
      </c>
      <c r="AV24" s="70">
        <v>4</v>
      </c>
      <c r="AW24" s="71">
        <v>9</v>
      </c>
      <c r="AX24" s="72">
        <f t="shared" si="9"/>
        <v>44.44444444444444</v>
      </c>
      <c r="AY24" s="73">
        <f t="shared" si="30"/>
        <v>0.8469055374592834</v>
      </c>
      <c r="AZ24" s="69">
        <v>7</v>
      </c>
      <c r="BA24" s="70">
        <v>7</v>
      </c>
      <c r="BB24" s="71">
        <v>0</v>
      </c>
      <c r="BC24" s="72" t="str">
        <f t="shared" si="10"/>
        <v>***</v>
      </c>
      <c r="BD24" s="73">
        <f t="shared" si="31"/>
        <v>0.6086956521739131</v>
      </c>
      <c r="BE24" s="69">
        <v>9</v>
      </c>
      <c r="BF24" s="70">
        <v>7</v>
      </c>
      <c r="BG24" s="71">
        <v>2</v>
      </c>
      <c r="BH24" s="72">
        <f t="shared" si="11"/>
        <v>350</v>
      </c>
      <c r="BI24" s="73">
        <f t="shared" si="32"/>
        <v>0.8035714285714285</v>
      </c>
      <c r="BJ24" s="69">
        <v>10</v>
      </c>
      <c r="BK24" s="70">
        <v>5</v>
      </c>
      <c r="BL24" s="71">
        <v>5</v>
      </c>
      <c r="BM24" s="72">
        <f t="shared" si="12"/>
        <v>100</v>
      </c>
      <c r="BN24" s="73">
        <f t="shared" si="33"/>
        <v>1.0080645161290323</v>
      </c>
      <c r="BO24" s="69">
        <v>6</v>
      </c>
      <c r="BP24" s="70">
        <v>5</v>
      </c>
      <c r="BQ24" s="71">
        <v>1</v>
      </c>
      <c r="BR24" s="72">
        <f t="shared" si="13"/>
        <v>500</v>
      </c>
      <c r="BS24" s="73">
        <f t="shared" si="34"/>
        <v>1.2684989429175475</v>
      </c>
      <c r="BT24" s="69">
        <v>2</v>
      </c>
      <c r="BU24" s="70">
        <v>1</v>
      </c>
      <c r="BV24" s="71">
        <v>1</v>
      </c>
      <c r="BW24" s="72">
        <f t="shared" si="14"/>
        <v>100</v>
      </c>
      <c r="BX24" s="73">
        <f t="shared" si="35"/>
        <v>0.7092198581560284</v>
      </c>
      <c r="BY24" s="69">
        <v>1</v>
      </c>
      <c r="BZ24" s="70">
        <v>1</v>
      </c>
      <c r="CA24" s="71">
        <v>0</v>
      </c>
      <c r="CB24" s="72" t="str">
        <f t="shared" si="15"/>
        <v>***</v>
      </c>
      <c r="CC24" s="73">
        <f t="shared" si="36"/>
        <v>0.4132231404958678</v>
      </c>
      <c r="CD24" s="69"/>
      <c r="CE24" s="70"/>
      <c r="CF24" s="71"/>
      <c r="CG24" s="72" t="str">
        <f t="shared" si="16"/>
        <v>***</v>
      </c>
      <c r="CH24" s="73">
        <f t="shared" si="37"/>
        <v>0</v>
      </c>
      <c r="CI24" s="69">
        <v>1</v>
      </c>
      <c r="CJ24" s="70">
        <v>0</v>
      </c>
      <c r="CK24" s="71">
        <v>1</v>
      </c>
      <c r="CL24" s="72">
        <f t="shared" si="17"/>
        <v>0</v>
      </c>
      <c r="CM24" s="73">
        <f t="shared" si="38"/>
        <v>0.5291005291005291</v>
      </c>
      <c r="CN24" s="69">
        <v>2</v>
      </c>
      <c r="CO24" s="70">
        <v>0</v>
      </c>
      <c r="CP24" s="71">
        <v>2</v>
      </c>
      <c r="CQ24" s="72">
        <f t="shared" si="18"/>
        <v>0</v>
      </c>
      <c r="CR24" s="73">
        <f t="shared" si="39"/>
        <v>1.6528925619834711</v>
      </c>
      <c r="CS24" s="69">
        <f t="shared" si="44"/>
        <v>0</v>
      </c>
      <c r="CT24" s="70"/>
      <c r="CU24" s="71"/>
      <c r="CV24" s="72" t="str">
        <f t="shared" si="19"/>
        <v>***</v>
      </c>
      <c r="CW24" s="74">
        <f t="shared" si="20"/>
        <v>0</v>
      </c>
    </row>
    <row r="25" spans="1:101" ht="13.5">
      <c r="A25" s="40" t="s">
        <v>71</v>
      </c>
      <c r="B25" s="69">
        <f t="shared" si="42"/>
        <v>82</v>
      </c>
      <c r="C25" s="70">
        <f t="shared" si="43"/>
        <v>39</v>
      </c>
      <c r="D25" s="71">
        <f t="shared" si="43"/>
        <v>43</v>
      </c>
      <c r="E25" s="72">
        <f t="shared" si="0"/>
        <v>90.69767441860465</v>
      </c>
      <c r="F25" s="73">
        <f t="shared" si="21"/>
        <v>0.2590264396499984</v>
      </c>
      <c r="G25" s="69">
        <v>4</v>
      </c>
      <c r="H25" s="70">
        <v>1</v>
      </c>
      <c r="I25" s="71">
        <v>3</v>
      </c>
      <c r="J25" s="72">
        <f t="shared" si="1"/>
        <v>33.33333333333333</v>
      </c>
      <c r="K25" s="73">
        <f t="shared" si="22"/>
        <v>0.1710863986313088</v>
      </c>
      <c r="L25" s="69"/>
      <c r="M25" s="70"/>
      <c r="N25" s="71"/>
      <c r="O25" s="72" t="str">
        <f t="shared" si="2"/>
        <v>***</v>
      </c>
      <c r="P25" s="73">
        <f t="shared" si="23"/>
        <v>0</v>
      </c>
      <c r="Q25" s="69"/>
      <c r="R25" s="70"/>
      <c r="S25" s="71"/>
      <c r="T25" s="72" t="str">
        <f t="shared" si="3"/>
        <v>***</v>
      </c>
      <c r="U25" s="73">
        <f t="shared" si="24"/>
        <v>0</v>
      </c>
      <c r="V25" s="69">
        <v>6</v>
      </c>
      <c r="W25" s="70">
        <v>3</v>
      </c>
      <c r="X25" s="71">
        <v>3</v>
      </c>
      <c r="Y25" s="72">
        <f t="shared" si="4"/>
        <v>100</v>
      </c>
      <c r="Z25" s="73">
        <f t="shared" si="25"/>
        <v>0.3234501347708895</v>
      </c>
      <c r="AA25" s="69">
        <v>20</v>
      </c>
      <c r="AB25" s="70">
        <v>6</v>
      </c>
      <c r="AC25" s="71">
        <v>14</v>
      </c>
      <c r="AD25" s="72">
        <f t="shared" si="5"/>
        <v>42.857142857142854</v>
      </c>
      <c r="AE25" s="73">
        <f t="shared" si="26"/>
        <v>0.33305578684429643</v>
      </c>
      <c r="AF25" s="69">
        <v>19</v>
      </c>
      <c r="AG25" s="70">
        <v>12</v>
      </c>
      <c r="AH25" s="71">
        <v>7</v>
      </c>
      <c r="AI25" s="72">
        <f t="shared" si="6"/>
        <v>171.42857142857142</v>
      </c>
      <c r="AJ25" s="73">
        <f t="shared" si="27"/>
        <v>0.30298198054536757</v>
      </c>
      <c r="AK25" s="69">
        <v>7</v>
      </c>
      <c r="AL25" s="70">
        <v>3</v>
      </c>
      <c r="AM25" s="71">
        <v>4</v>
      </c>
      <c r="AN25" s="72">
        <f t="shared" si="7"/>
        <v>75</v>
      </c>
      <c r="AO25" s="73">
        <f t="shared" si="28"/>
        <v>0.15663459386887446</v>
      </c>
      <c r="AP25" s="69">
        <v>3</v>
      </c>
      <c r="AQ25" s="70">
        <v>3</v>
      </c>
      <c r="AR25" s="71">
        <v>0</v>
      </c>
      <c r="AS25" s="72" t="str">
        <f t="shared" si="8"/>
        <v>***</v>
      </c>
      <c r="AT25" s="73">
        <f t="shared" si="29"/>
        <v>0.12998266897746968</v>
      </c>
      <c r="AU25" s="69">
        <v>3</v>
      </c>
      <c r="AV25" s="70">
        <v>0</v>
      </c>
      <c r="AW25" s="71">
        <v>3</v>
      </c>
      <c r="AX25" s="72">
        <f t="shared" si="9"/>
        <v>0</v>
      </c>
      <c r="AY25" s="73">
        <f t="shared" si="30"/>
        <v>0.19543973941368079</v>
      </c>
      <c r="AZ25" s="69">
        <v>5</v>
      </c>
      <c r="BA25" s="70">
        <v>3</v>
      </c>
      <c r="BB25" s="71">
        <v>2</v>
      </c>
      <c r="BC25" s="72">
        <f t="shared" si="10"/>
        <v>150</v>
      </c>
      <c r="BD25" s="73">
        <f t="shared" si="31"/>
        <v>0.43478260869565216</v>
      </c>
      <c r="BE25" s="69">
        <v>7</v>
      </c>
      <c r="BF25" s="70">
        <v>5</v>
      </c>
      <c r="BG25" s="71">
        <v>2</v>
      </c>
      <c r="BH25" s="72">
        <f t="shared" si="11"/>
        <v>250</v>
      </c>
      <c r="BI25" s="73">
        <f t="shared" si="32"/>
        <v>0.625</v>
      </c>
      <c r="BJ25" s="69">
        <v>5</v>
      </c>
      <c r="BK25" s="70">
        <v>2</v>
      </c>
      <c r="BL25" s="71">
        <v>3</v>
      </c>
      <c r="BM25" s="72">
        <f t="shared" si="12"/>
        <v>66.66666666666666</v>
      </c>
      <c r="BN25" s="73">
        <f t="shared" si="33"/>
        <v>0.5040322580645161</v>
      </c>
      <c r="BO25" s="69">
        <v>1</v>
      </c>
      <c r="BP25" s="70">
        <v>1</v>
      </c>
      <c r="BQ25" s="71">
        <v>0</v>
      </c>
      <c r="BR25" s="72" t="str">
        <f t="shared" si="13"/>
        <v>***</v>
      </c>
      <c r="BS25" s="73">
        <f t="shared" si="34"/>
        <v>0.21141649048625794</v>
      </c>
      <c r="BT25" s="69"/>
      <c r="BU25" s="70"/>
      <c r="BV25" s="71"/>
      <c r="BW25" s="72" t="str">
        <f t="shared" si="14"/>
        <v>***</v>
      </c>
      <c r="BX25" s="73">
        <f t="shared" si="35"/>
        <v>0</v>
      </c>
      <c r="BY25" s="69"/>
      <c r="BZ25" s="70"/>
      <c r="CA25" s="71"/>
      <c r="CB25" s="72" t="str">
        <f t="shared" si="15"/>
        <v>***</v>
      </c>
      <c r="CC25" s="73">
        <f t="shared" si="36"/>
        <v>0</v>
      </c>
      <c r="CD25" s="69"/>
      <c r="CE25" s="70"/>
      <c r="CF25" s="71"/>
      <c r="CG25" s="72" t="str">
        <f t="shared" si="16"/>
        <v>***</v>
      </c>
      <c r="CH25" s="73">
        <f t="shared" si="37"/>
        <v>0</v>
      </c>
      <c r="CI25" s="69">
        <v>2</v>
      </c>
      <c r="CJ25" s="70">
        <v>0</v>
      </c>
      <c r="CK25" s="71">
        <v>2</v>
      </c>
      <c r="CL25" s="72">
        <f t="shared" si="17"/>
        <v>0</v>
      </c>
      <c r="CM25" s="73">
        <f t="shared" si="38"/>
        <v>1.0582010582010581</v>
      </c>
      <c r="CN25" s="69"/>
      <c r="CO25" s="70"/>
      <c r="CP25" s="71"/>
      <c r="CQ25" s="72" t="str">
        <f t="shared" si="18"/>
        <v>***</v>
      </c>
      <c r="CR25" s="73">
        <f t="shared" si="39"/>
        <v>0</v>
      </c>
      <c r="CS25" s="69">
        <f t="shared" si="44"/>
        <v>0</v>
      </c>
      <c r="CT25" s="70"/>
      <c r="CU25" s="71"/>
      <c r="CV25" s="72" t="str">
        <f t="shared" si="19"/>
        <v>***</v>
      </c>
      <c r="CW25" s="74">
        <f t="shared" si="20"/>
        <v>0</v>
      </c>
    </row>
    <row r="26" spans="1:101" ht="13.5">
      <c r="A26" s="40" t="s">
        <v>72</v>
      </c>
      <c r="B26" s="69">
        <f t="shared" si="42"/>
        <v>94</v>
      </c>
      <c r="C26" s="70">
        <f t="shared" si="43"/>
        <v>39</v>
      </c>
      <c r="D26" s="71">
        <f t="shared" si="43"/>
        <v>55</v>
      </c>
      <c r="E26" s="72">
        <f t="shared" si="0"/>
        <v>70.9090909090909</v>
      </c>
      <c r="F26" s="73">
        <f t="shared" si="21"/>
        <v>0.2969327478914616</v>
      </c>
      <c r="G26" s="69">
        <v>10</v>
      </c>
      <c r="H26" s="70">
        <v>5</v>
      </c>
      <c r="I26" s="71">
        <v>5</v>
      </c>
      <c r="J26" s="72">
        <f t="shared" si="1"/>
        <v>100</v>
      </c>
      <c r="K26" s="73">
        <f t="shared" si="22"/>
        <v>0.42771599657827203</v>
      </c>
      <c r="L26" s="69">
        <v>2</v>
      </c>
      <c r="M26" s="70">
        <v>2</v>
      </c>
      <c r="N26" s="71">
        <v>0</v>
      </c>
      <c r="O26" s="72" t="str">
        <f t="shared" si="2"/>
        <v>***</v>
      </c>
      <c r="P26" s="73">
        <f t="shared" si="23"/>
        <v>0.14513788098693758</v>
      </c>
      <c r="Q26" s="69">
        <v>3</v>
      </c>
      <c r="R26" s="70">
        <v>2</v>
      </c>
      <c r="S26" s="71">
        <v>1</v>
      </c>
      <c r="T26" s="72">
        <f t="shared" si="3"/>
        <v>200</v>
      </c>
      <c r="U26" s="73">
        <f t="shared" si="24"/>
        <v>0.4518072289156626</v>
      </c>
      <c r="V26" s="69">
        <v>7</v>
      </c>
      <c r="W26" s="70">
        <v>2</v>
      </c>
      <c r="X26" s="71">
        <v>5</v>
      </c>
      <c r="Y26" s="72">
        <f t="shared" si="4"/>
        <v>40</v>
      </c>
      <c r="Z26" s="73">
        <f t="shared" si="25"/>
        <v>0.37735849056603776</v>
      </c>
      <c r="AA26" s="69">
        <v>19</v>
      </c>
      <c r="AB26" s="70">
        <v>8</v>
      </c>
      <c r="AC26" s="71">
        <v>11</v>
      </c>
      <c r="AD26" s="72">
        <f t="shared" si="5"/>
        <v>72.72727272727273</v>
      </c>
      <c r="AE26" s="73">
        <f t="shared" si="26"/>
        <v>0.31640299750208156</v>
      </c>
      <c r="AF26" s="69">
        <v>16</v>
      </c>
      <c r="AG26" s="70">
        <v>6</v>
      </c>
      <c r="AH26" s="71">
        <v>10</v>
      </c>
      <c r="AI26" s="72">
        <f t="shared" si="6"/>
        <v>60</v>
      </c>
      <c r="AJ26" s="73">
        <f t="shared" si="27"/>
        <v>0.2551427204592569</v>
      </c>
      <c r="AK26" s="69">
        <v>13</v>
      </c>
      <c r="AL26" s="70">
        <v>5</v>
      </c>
      <c r="AM26" s="71">
        <v>8</v>
      </c>
      <c r="AN26" s="72">
        <f t="shared" si="7"/>
        <v>62.5</v>
      </c>
      <c r="AO26" s="73">
        <f t="shared" si="28"/>
        <v>0.2908928171850526</v>
      </c>
      <c r="AP26" s="69">
        <v>2</v>
      </c>
      <c r="AQ26" s="70">
        <v>1</v>
      </c>
      <c r="AR26" s="71">
        <v>1</v>
      </c>
      <c r="AS26" s="72">
        <f t="shared" si="8"/>
        <v>100</v>
      </c>
      <c r="AT26" s="73">
        <f t="shared" si="29"/>
        <v>0.08665511265164644</v>
      </c>
      <c r="AU26" s="69">
        <v>5</v>
      </c>
      <c r="AV26" s="70">
        <v>3</v>
      </c>
      <c r="AW26" s="71">
        <v>2</v>
      </c>
      <c r="AX26" s="72">
        <f t="shared" si="9"/>
        <v>150</v>
      </c>
      <c r="AY26" s="73">
        <f t="shared" si="30"/>
        <v>0.32573289902280134</v>
      </c>
      <c r="AZ26" s="69">
        <v>5</v>
      </c>
      <c r="BA26" s="70">
        <v>1</v>
      </c>
      <c r="BB26" s="71">
        <v>4</v>
      </c>
      <c r="BC26" s="72">
        <f t="shared" si="10"/>
        <v>25</v>
      </c>
      <c r="BD26" s="73">
        <f t="shared" si="31"/>
        <v>0.43478260869565216</v>
      </c>
      <c r="BE26" s="69">
        <v>2</v>
      </c>
      <c r="BF26" s="70">
        <v>1</v>
      </c>
      <c r="BG26" s="71">
        <v>1</v>
      </c>
      <c r="BH26" s="72">
        <f t="shared" si="11"/>
        <v>100</v>
      </c>
      <c r="BI26" s="73">
        <f t="shared" si="32"/>
        <v>0.17857142857142858</v>
      </c>
      <c r="BJ26" s="69">
        <v>3</v>
      </c>
      <c r="BK26" s="70">
        <v>2</v>
      </c>
      <c r="BL26" s="71">
        <v>1</v>
      </c>
      <c r="BM26" s="72">
        <f t="shared" si="12"/>
        <v>200</v>
      </c>
      <c r="BN26" s="73">
        <f t="shared" si="33"/>
        <v>0.3024193548387097</v>
      </c>
      <c r="BO26" s="69">
        <v>1</v>
      </c>
      <c r="BP26" s="70">
        <v>0</v>
      </c>
      <c r="BQ26" s="71">
        <v>1</v>
      </c>
      <c r="BR26" s="72">
        <f t="shared" si="13"/>
        <v>0</v>
      </c>
      <c r="BS26" s="73">
        <f t="shared" si="34"/>
        <v>0.21141649048625794</v>
      </c>
      <c r="BT26" s="69">
        <v>1</v>
      </c>
      <c r="BU26" s="70">
        <v>0</v>
      </c>
      <c r="BV26" s="71">
        <v>1</v>
      </c>
      <c r="BW26" s="72">
        <f t="shared" si="14"/>
        <v>0</v>
      </c>
      <c r="BX26" s="73">
        <f t="shared" si="35"/>
        <v>0.3546099290780142</v>
      </c>
      <c r="BY26" s="69">
        <v>1</v>
      </c>
      <c r="BZ26" s="70">
        <v>0</v>
      </c>
      <c r="CA26" s="71">
        <v>1</v>
      </c>
      <c r="CB26" s="72">
        <f t="shared" si="15"/>
        <v>0</v>
      </c>
      <c r="CC26" s="73">
        <f t="shared" si="36"/>
        <v>0.4132231404958678</v>
      </c>
      <c r="CD26" s="69">
        <v>2</v>
      </c>
      <c r="CE26" s="70">
        <v>1</v>
      </c>
      <c r="CF26" s="71">
        <v>1</v>
      </c>
      <c r="CG26" s="72">
        <f t="shared" si="16"/>
        <v>100</v>
      </c>
      <c r="CH26" s="73">
        <f t="shared" si="37"/>
        <v>0.9852216748768473</v>
      </c>
      <c r="CI26" s="69">
        <v>2</v>
      </c>
      <c r="CJ26" s="70">
        <v>0</v>
      </c>
      <c r="CK26" s="71">
        <v>2</v>
      </c>
      <c r="CL26" s="72">
        <f t="shared" si="17"/>
        <v>0</v>
      </c>
      <c r="CM26" s="73">
        <f t="shared" si="38"/>
        <v>1.0582010582010581</v>
      </c>
      <c r="CN26" s="69"/>
      <c r="CO26" s="70"/>
      <c r="CP26" s="71"/>
      <c r="CQ26" s="72" t="str">
        <f t="shared" si="18"/>
        <v>***</v>
      </c>
      <c r="CR26" s="73">
        <f t="shared" si="39"/>
        <v>0</v>
      </c>
      <c r="CS26" s="69">
        <f t="shared" si="44"/>
        <v>0</v>
      </c>
      <c r="CT26" s="70"/>
      <c r="CU26" s="71"/>
      <c r="CV26" s="72" t="str">
        <f t="shared" si="19"/>
        <v>***</v>
      </c>
      <c r="CW26" s="74">
        <f t="shared" si="20"/>
        <v>0</v>
      </c>
    </row>
    <row r="27" spans="1:101" ht="13.5">
      <c r="A27" s="40" t="s">
        <v>73</v>
      </c>
      <c r="B27" s="69">
        <f t="shared" si="42"/>
        <v>82</v>
      </c>
      <c r="C27" s="70">
        <f t="shared" si="43"/>
        <v>40</v>
      </c>
      <c r="D27" s="71">
        <f t="shared" si="43"/>
        <v>42</v>
      </c>
      <c r="E27" s="72">
        <f t="shared" si="0"/>
        <v>95.23809523809523</v>
      </c>
      <c r="F27" s="73">
        <f t="shared" si="21"/>
        <v>0.2590264396499984</v>
      </c>
      <c r="G27" s="69">
        <v>6</v>
      </c>
      <c r="H27" s="70">
        <v>5</v>
      </c>
      <c r="I27" s="71">
        <v>1</v>
      </c>
      <c r="J27" s="72">
        <f t="shared" si="1"/>
        <v>500</v>
      </c>
      <c r="K27" s="73">
        <f t="shared" si="22"/>
        <v>0.2566295979469632</v>
      </c>
      <c r="L27" s="69">
        <v>2</v>
      </c>
      <c r="M27" s="70">
        <v>1</v>
      </c>
      <c r="N27" s="71">
        <v>1</v>
      </c>
      <c r="O27" s="72">
        <f t="shared" si="2"/>
        <v>100</v>
      </c>
      <c r="P27" s="73">
        <f t="shared" si="23"/>
        <v>0.14513788098693758</v>
      </c>
      <c r="Q27" s="69">
        <v>3</v>
      </c>
      <c r="R27" s="70">
        <v>3</v>
      </c>
      <c r="S27" s="71">
        <v>0</v>
      </c>
      <c r="T27" s="72" t="str">
        <f t="shared" si="3"/>
        <v>***</v>
      </c>
      <c r="U27" s="73">
        <f t="shared" si="24"/>
        <v>0.4518072289156626</v>
      </c>
      <c r="V27" s="69">
        <v>4</v>
      </c>
      <c r="W27" s="70">
        <v>0</v>
      </c>
      <c r="X27" s="71">
        <v>4</v>
      </c>
      <c r="Y27" s="72">
        <f t="shared" si="4"/>
        <v>0</v>
      </c>
      <c r="Z27" s="73">
        <f t="shared" si="25"/>
        <v>0.215633423180593</v>
      </c>
      <c r="AA27" s="69">
        <v>13</v>
      </c>
      <c r="AB27" s="70">
        <v>6</v>
      </c>
      <c r="AC27" s="71">
        <v>7</v>
      </c>
      <c r="AD27" s="72">
        <f t="shared" si="5"/>
        <v>85.71428571428571</v>
      </c>
      <c r="AE27" s="73">
        <f t="shared" si="26"/>
        <v>0.21648626144879268</v>
      </c>
      <c r="AF27" s="69">
        <v>9</v>
      </c>
      <c r="AG27" s="70">
        <v>4</v>
      </c>
      <c r="AH27" s="71">
        <v>5</v>
      </c>
      <c r="AI27" s="72">
        <f t="shared" si="6"/>
        <v>80</v>
      </c>
      <c r="AJ27" s="73">
        <f t="shared" si="27"/>
        <v>0.143517780258332</v>
      </c>
      <c r="AK27" s="69">
        <v>12</v>
      </c>
      <c r="AL27" s="70">
        <v>4</v>
      </c>
      <c r="AM27" s="71">
        <v>8</v>
      </c>
      <c r="AN27" s="72">
        <f t="shared" si="7"/>
        <v>50</v>
      </c>
      <c r="AO27" s="73">
        <f t="shared" si="28"/>
        <v>0.26851644663235624</v>
      </c>
      <c r="AP27" s="69">
        <v>9</v>
      </c>
      <c r="AQ27" s="70">
        <v>3</v>
      </c>
      <c r="AR27" s="71">
        <v>6</v>
      </c>
      <c r="AS27" s="72">
        <f t="shared" si="8"/>
        <v>50</v>
      </c>
      <c r="AT27" s="73">
        <f t="shared" si="29"/>
        <v>0.389948006932409</v>
      </c>
      <c r="AU27" s="69">
        <v>9</v>
      </c>
      <c r="AV27" s="70">
        <v>7</v>
      </c>
      <c r="AW27" s="71">
        <v>2</v>
      </c>
      <c r="AX27" s="72">
        <f t="shared" si="9"/>
        <v>350</v>
      </c>
      <c r="AY27" s="73">
        <f t="shared" si="30"/>
        <v>0.5863192182410424</v>
      </c>
      <c r="AZ27" s="69">
        <v>3</v>
      </c>
      <c r="BA27" s="70">
        <v>2</v>
      </c>
      <c r="BB27" s="71">
        <v>1</v>
      </c>
      <c r="BC27" s="72">
        <f t="shared" si="10"/>
        <v>200</v>
      </c>
      <c r="BD27" s="73">
        <f t="shared" si="31"/>
        <v>0.26086956521739135</v>
      </c>
      <c r="BE27" s="69">
        <v>4</v>
      </c>
      <c r="BF27" s="70">
        <v>3</v>
      </c>
      <c r="BG27" s="71">
        <v>1</v>
      </c>
      <c r="BH27" s="72">
        <f t="shared" si="11"/>
        <v>300</v>
      </c>
      <c r="BI27" s="73">
        <f t="shared" si="32"/>
        <v>0.35714285714285715</v>
      </c>
      <c r="BJ27" s="69">
        <v>3</v>
      </c>
      <c r="BK27" s="70">
        <v>0</v>
      </c>
      <c r="BL27" s="71">
        <v>3</v>
      </c>
      <c r="BM27" s="72">
        <f t="shared" si="12"/>
        <v>0</v>
      </c>
      <c r="BN27" s="73">
        <f t="shared" si="33"/>
        <v>0.3024193548387097</v>
      </c>
      <c r="BO27" s="69">
        <v>2</v>
      </c>
      <c r="BP27" s="70">
        <v>2</v>
      </c>
      <c r="BQ27" s="71">
        <v>0</v>
      </c>
      <c r="BR27" s="72" t="str">
        <f t="shared" si="13"/>
        <v>***</v>
      </c>
      <c r="BS27" s="73">
        <f t="shared" si="34"/>
        <v>0.42283298097251587</v>
      </c>
      <c r="BT27" s="69">
        <v>1</v>
      </c>
      <c r="BU27" s="70">
        <v>0</v>
      </c>
      <c r="BV27" s="71">
        <v>1</v>
      </c>
      <c r="BW27" s="72">
        <f t="shared" si="14"/>
        <v>0</v>
      </c>
      <c r="BX27" s="73">
        <f t="shared" si="35"/>
        <v>0.3546099290780142</v>
      </c>
      <c r="BY27" s="69"/>
      <c r="BZ27" s="70"/>
      <c r="CA27" s="71"/>
      <c r="CB27" s="72" t="str">
        <f t="shared" si="15"/>
        <v>***</v>
      </c>
      <c r="CC27" s="73">
        <f t="shared" si="36"/>
        <v>0</v>
      </c>
      <c r="CD27" s="69"/>
      <c r="CE27" s="70"/>
      <c r="CF27" s="71"/>
      <c r="CG27" s="72" t="str">
        <f t="shared" si="16"/>
        <v>***</v>
      </c>
      <c r="CH27" s="73">
        <f t="shared" si="37"/>
        <v>0</v>
      </c>
      <c r="CI27" s="69"/>
      <c r="CJ27" s="70"/>
      <c r="CK27" s="71"/>
      <c r="CL27" s="72" t="str">
        <f t="shared" si="17"/>
        <v>***</v>
      </c>
      <c r="CM27" s="73">
        <f t="shared" si="38"/>
        <v>0</v>
      </c>
      <c r="CN27" s="69">
        <v>2</v>
      </c>
      <c r="CO27" s="70">
        <v>0</v>
      </c>
      <c r="CP27" s="71">
        <v>2</v>
      </c>
      <c r="CQ27" s="72">
        <f t="shared" si="18"/>
        <v>0</v>
      </c>
      <c r="CR27" s="73">
        <f t="shared" si="39"/>
        <v>1.6528925619834711</v>
      </c>
      <c r="CS27" s="69">
        <f t="shared" si="44"/>
        <v>0</v>
      </c>
      <c r="CT27" s="70"/>
      <c r="CU27" s="71"/>
      <c r="CV27" s="72" t="str">
        <f t="shared" si="19"/>
        <v>***</v>
      </c>
      <c r="CW27" s="74">
        <f t="shared" si="20"/>
        <v>0</v>
      </c>
    </row>
    <row r="28" spans="1:101" ht="13.5">
      <c r="A28" s="40" t="s">
        <v>74</v>
      </c>
      <c r="B28" s="69">
        <f t="shared" si="42"/>
        <v>47</v>
      </c>
      <c r="C28" s="70">
        <f t="shared" si="43"/>
        <v>27</v>
      </c>
      <c r="D28" s="71">
        <f t="shared" si="43"/>
        <v>20</v>
      </c>
      <c r="E28" s="72">
        <f t="shared" si="0"/>
        <v>135</v>
      </c>
      <c r="F28" s="73">
        <f t="shared" si="21"/>
        <v>0.1484663739457308</v>
      </c>
      <c r="G28" s="69">
        <v>2</v>
      </c>
      <c r="H28" s="70">
        <v>2</v>
      </c>
      <c r="I28" s="71">
        <v>0</v>
      </c>
      <c r="J28" s="72" t="str">
        <f t="shared" si="1"/>
        <v>***</v>
      </c>
      <c r="K28" s="73">
        <f t="shared" si="22"/>
        <v>0.0855431993156544</v>
      </c>
      <c r="L28" s="69">
        <v>2</v>
      </c>
      <c r="M28" s="70">
        <v>0</v>
      </c>
      <c r="N28" s="71">
        <v>2</v>
      </c>
      <c r="O28" s="72">
        <f t="shared" si="2"/>
        <v>0</v>
      </c>
      <c r="P28" s="73">
        <f t="shared" si="23"/>
        <v>0.14513788098693758</v>
      </c>
      <c r="Q28" s="69"/>
      <c r="R28" s="70"/>
      <c r="S28" s="71"/>
      <c r="T28" s="72" t="str">
        <f t="shared" si="3"/>
        <v>***</v>
      </c>
      <c r="U28" s="73">
        <f t="shared" si="24"/>
        <v>0</v>
      </c>
      <c r="V28" s="69">
        <v>2</v>
      </c>
      <c r="W28" s="70">
        <v>1</v>
      </c>
      <c r="X28" s="71">
        <v>1</v>
      </c>
      <c r="Y28" s="72">
        <f t="shared" si="4"/>
        <v>100</v>
      </c>
      <c r="Z28" s="73">
        <f t="shared" si="25"/>
        <v>0.1078167115902965</v>
      </c>
      <c r="AA28" s="69">
        <v>5</v>
      </c>
      <c r="AB28" s="70">
        <v>5</v>
      </c>
      <c r="AC28" s="71">
        <v>0</v>
      </c>
      <c r="AD28" s="72" t="str">
        <f t="shared" si="5"/>
        <v>***</v>
      </c>
      <c r="AE28" s="73">
        <f t="shared" si="26"/>
        <v>0.08326394671107411</v>
      </c>
      <c r="AF28" s="69">
        <v>4</v>
      </c>
      <c r="AG28" s="70">
        <v>2</v>
      </c>
      <c r="AH28" s="71">
        <v>2</v>
      </c>
      <c r="AI28" s="72">
        <f t="shared" si="6"/>
        <v>100</v>
      </c>
      <c r="AJ28" s="73">
        <f t="shared" si="27"/>
        <v>0.06378568011481422</v>
      </c>
      <c r="AK28" s="69">
        <v>8</v>
      </c>
      <c r="AL28" s="70">
        <v>5</v>
      </c>
      <c r="AM28" s="71">
        <v>3</v>
      </c>
      <c r="AN28" s="72">
        <f t="shared" si="7"/>
        <v>166.66666666666669</v>
      </c>
      <c r="AO28" s="73">
        <f t="shared" si="28"/>
        <v>0.1790109644215708</v>
      </c>
      <c r="AP28" s="69"/>
      <c r="AQ28" s="70"/>
      <c r="AR28" s="71"/>
      <c r="AS28" s="72" t="str">
        <f t="shared" si="8"/>
        <v>***</v>
      </c>
      <c r="AT28" s="73">
        <f t="shared" si="29"/>
        <v>0</v>
      </c>
      <c r="AU28" s="69">
        <v>5</v>
      </c>
      <c r="AV28" s="70">
        <v>4</v>
      </c>
      <c r="AW28" s="71">
        <v>1</v>
      </c>
      <c r="AX28" s="72">
        <f t="shared" si="9"/>
        <v>400</v>
      </c>
      <c r="AY28" s="73">
        <f t="shared" si="30"/>
        <v>0.32573289902280134</v>
      </c>
      <c r="AZ28" s="69">
        <v>5</v>
      </c>
      <c r="BA28" s="70">
        <v>2</v>
      </c>
      <c r="BB28" s="71">
        <v>3</v>
      </c>
      <c r="BC28" s="72">
        <f t="shared" si="10"/>
        <v>66.66666666666666</v>
      </c>
      <c r="BD28" s="73">
        <f t="shared" si="31"/>
        <v>0.43478260869565216</v>
      </c>
      <c r="BE28" s="69">
        <v>3</v>
      </c>
      <c r="BF28" s="70">
        <v>0</v>
      </c>
      <c r="BG28" s="71">
        <v>3</v>
      </c>
      <c r="BH28" s="72">
        <f t="shared" si="11"/>
        <v>0</v>
      </c>
      <c r="BI28" s="73">
        <f t="shared" si="32"/>
        <v>0.26785714285714285</v>
      </c>
      <c r="BJ28" s="69">
        <v>2</v>
      </c>
      <c r="BK28" s="70">
        <v>2</v>
      </c>
      <c r="BL28" s="71">
        <v>0</v>
      </c>
      <c r="BM28" s="72" t="str">
        <f t="shared" si="12"/>
        <v>***</v>
      </c>
      <c r="BN28" s="73">
        <f t="shared" si="33"/>
        <v>0.20161290322580644</v>
      </c>
      <c r="BO28" s="69">
        <v>2</v>
      </c>
      <c r="BP28" s="70">
        <v>1</v>
      </c>
      <c r="BQ28" s="71">
        <v>1</v>
      </c>
      <c r="BR28" s="72">
        <f t="shared" si="13"/>
        <v>100</v>
      </c>
      <c r="BS28" s="73">
        <f t="shared" si="34"/>
        <v>0.42283298097251587</v>
      </c>
      <c r="BT28" s="69"/>
      <c r="BU28" s="70"/>
      <c r="BV28" s="71"/>
      <c r="BW28" s="72" t="str">
        <f t="shared" si="14"/>
        <v>***</v>
      </c>
      <c r="BX28" s="73">
        <f t="shared" si="35"/>
        <v>0</v>
      </c>
      <c r="BY28" s="69">
        <v>1</v>
      </c>
      <c r="BZ28" s="70">
        <v>0</v>
      </c>
      <c r="CA28" s="71">
        <v>1</v>
      </c>
      <c r="CB28" s="72">
        <f t="shared" si="15"/>
        <v>0</v>
      </c>
      <c r="CC28" s="73">
        <f t="shared" si="36"/>
        <v>0.4132231404958678</v>
      </c>
      <c r="CD28" s="69">
        <v>5</v>
      </c>
      <c r="CE28" s="70">
        <v>3</v>
      </c>
      <c r="CF28" s="71">
        <v>2</v>
      </c>
      <c r="CG28" s="72">
        <f t="shared" si="16"/>
        <v>150</v>
      </c>
      <c r="CH28" s="73">
        <f t="shared" si="37"/>
        <v>2.4630541871921183</v>
      </c>
      <c r="CI28" s="69">
        <v>1</v>
      </c>
      <c r="CJ28" s="70">
        <v>0</v>
      </c>
      <c r="CK28" s="71">
        <v>1</v>
      </c>
      <c r="CL28" s="72">
        <f t="shared" si="17"/>
        <v>0</v>
      </c>
      <c r="CM28" s="73">
        <f t="shared" si="38"/>
        <v>0.5291005291005291</v>
      </c>
      <c r="CN28" s="69"/>
      <c r="CO28" s="70"/>
      <c r="CP28" s="71"/>
      <c r="CQ28" s="72" t="str">
        <f t="shared" si="18"/>
        <v>***</v>
      </c>
      <c r="CR28" s="73">
        <f t="shared" si="39"/>
        <v>0</v>
      </c>
      <c r="CS28" s="69">
        <f t="shared" si="44"/>
        <v>0</v>
      </c>
      <c r="CT28" s="70"/>
      <c r="CU28" s="71"/>
      <c r="CV28" s="72" t="str">
        <f t="shared" si="19"/>
        <v>***</v>
      </c>
      <c r="CW28" s="74">
        <f t="shared" si="20"/>
        <v>0</v>
      </c>
    </row>
    <row r="29" spans="1:101" ht="13.5">
      <c r="A29" s="46" t="s">
        <v>75</v>
      </c>
      <c r="B29" s="76">
        <f t="shared" si="42"/>
        <v>91</v>
      </c>
      <c r="C29" s="77">
        <f t="shared" si="43"/>
        <v>41</v>
      </c>
      <c r="D29" s="78">
        <f t="shared" si="43"/>
        <v>50</v>
      </c>
      <c r="E29" s="79">
        <f t="shared" si="0"/>
        <v>82</v>
      </c>
      <c r="F29" s="80">
        <f t="shared" si="21"/>
        <v>0.2874561708310958</v>
      </c>
      <c r="G29" s="76">
        <v>5</v>
      </c>
      <c r="H29" s="77">
        <v>0</v>
      </c>
      <c r="I29" s="78">
        <v>5</v>
      </c>
      <c r="J29" s="79">
        <f t="shared" si="1"/>
        <v>0</v>
      </c>
      <c r="K29" s="80">
        <f t="shared" si="22"/>
        <v>0.21385799828913601</v>
      </c>
      <c r="L29" s="76">
        <v>3</v>
      </c>
      <c r="M29" s="77">
        <v>2</v>
      </c>
      <c r="N29" s="78">
        <v>1</v>
      </c>
      <c r="O29" s="79">
        <f t="shared" si="2"/>
        <v>200</v>
      </c>
      <c r="P29" s="80">
        <f t="shared" si="23"/>
        <v>0.21770682148040638</v>
      </c>
      <c r="Q29" s="76">
        <v>5</v>
      </c>
      <c r="R29" s="77">
        <v>3</v>
      </c>
      <c r="S29" s="78">
        <v>2</v>
      </c>
      <c r="T29" s="79">
        <f t="shared" si="3"/>
        <v>150</v>
      </c>
      <c r="U29" s="80">
        <f t="shared" si="24"/>
        <v>0.7530120481927711</v>
      </c>
      <c r="V29" s="76">
        <v>8</v>
      </c>
      <c r="W29" s="77">
        <v>4</v>
      </c>
      <c r="X29" s="78">
        <v>4</v>
      </c>
      <c r="Y29" s="79">
        <f t="shared" si="4"/>
        <v>100</v>
      </c>
      <c r="Z29" s="80">
        <f t="shared" si="25"/>
        <v>0.431266846361186</v>
      </c>
      <c r="AA29" s="76">
        <v>10</v>
      </c>
      <c r="AB29" s="77">
        <v>4</v>
      </c>
      <c r="AC29" s="78">
        <v>6</v>
      </c>
      <c r="AD29" s="79">
        <f t="shared" si="5"/>
        <v>66.66666666666666</v>
      </c>
      <c r="AE29" s="80">
        <f t="shared" si="26"/>
        <v>0.16652789342214822</v>
      </c>
      <c r="AF29" s="76">
        <v>14</v>
      </c>
      <c r="AG29" s="77">
        <v>7</v>
      </c>
      <c r="AH29" s="78">
        <v>7</v>
      </c>
      <c r="AI29" s="79">
        <f t="shared" si="6"/>
        <v>100</v>
      </c>
      <c r="AJ29" s="80">
        <f t="shared" si="27"/>
        <v>0.2232498804018498</v>
      </c>
      <c r="AK29" s="76">
        <v>12</v>
      </c>
      <c r="AL29" s="77">
        <v>4</v>
      </c>
      <c r="AM29" s="78">
        <v>8</v>
      </c>
      <c r="AN29" s="79">
        <f t="shared" si="7"/>
        <v>50</v>
      </c>
      <c r="AO29" s="80">
        <f t="shared" si="28"/>
        <v>0.26851644663235624</v>
      </c>
      <c r="AP29" s="76">
        <v>3</v>
      </c>
      <c r="AQ29" s="77">
        <v>0</v>
      </c>
      <c r="AR29" s="78">
        <v>3</v>
      </c>
      <c r="AS29" s="79">
        <f t="shared" si="8"/>
        <v>0</v>
      </c>
      <c r="AT29" s="80">
        <f t="shared" si="29"/>
        <v>0.12998266897746968</v>
      </c>
      <c r="AU29" s="76">
        <v>5</v>
      </c>
      <c r="AV29" s="77">
        <v>4</v>
      </c>
      <c r="AW29" s="78">
        <v>1</v>
      </c>
      <c r="AX29" s="79">
        <f t="shared" si="9"/>
        <v>400</v>
      </c>
      <c r="AY29" s="80">
        <f t="shared" si="30"/>
        <v>0.32573289902280134</v>
      </c>
      <c r="AZ29" s="76">
        <v>6</v>
      </c>
      <c r="BA29" s="77">
        <v>4</v>
      </c>
      <c r="BB29" s="78">
        <v>2</v>
      </c>
      <c r="BC29" s="79">
        <f t="shared" si="10"/>
        <v>200</v>
      </c>
      <c r="BD29" s="80">
        <f t="shared" si="31"/>
        <v>0.5217391304347827</v>
      </c>
      <c r="BE29" s="76">
        <v>2</v>
      </c>
      <c r="BF29" s="77">
        <v>0</v>
      </c>
      <c r="BG29" s="78">
        <v>2</v>
      </c>
      <c r="BH29" s="79">
        <f t="shared" si="11"/>
        <v>0</v>
      </c>
      <c r="BI29" s="80">
        <f t="shared" si="32"/>
        <v>0.17857142857142858</v>
      </c>
      <c r="BJ29" s="76">
        <v>3</v>
      </c>
      <c r="BK29" s="77">
        <v>3</v>
      </c>
      <c r="BL29" s="78">
        <v>0</v>
      </c>
      <c r="BM29" s="79" t="str">
        <f t="shared" si="12"/>
        <v>***</v>
      </c>
      <c r="BN29" s="80">
        <f t="shared" si="33"/>
        <v>0.3024193548387097</v>
      </c>
      <c r="BO29" s="76">
        <v>5</v>
      </c>
      <c r="BP29" s="77">
        <v>2</v>
      </c>
      <c r="BQ29" s="78">
        <v>3</v>
      </c>
      <c r="BR29" s="79">
        <f t="shared" si="13"/>
        <v>66.66666666666666</v>
      </c>
      <c r="BS29" s="80">
        <f t="shared" si="34"/>
        <v>1.0570824524312896</v>
      </c>
      <c r="BT29" s="76">
        <v>2</v>
      </c>
      <c r="BU29" s="77">
        <v>0</v>
      </c>
      <c r="BV29" s="78">
        <v>2</v>
      </c>
      <c r="BW29" s="79">
        <f t="shared" si="14"/>
        <v>0</v>
      </c>
      <c r="BX29" s="80">
        <f t="shared" si="35"/>
        <v>0.7092198581560284</v>
      </c>
      <c r="BY29" s="76">
        <v>4</v>
      </c>
      <c r="BZ29" s="77">
        <v>2</v>
      </c>
      <c r="CA29" s="78">
        <v>2</v>
      </c>
      <c r="CB29" s="79">
        <f t="shared" si="15"/>
        <v>100</v>
      </c>
      <c r="CC29" s="80">
        <f t="shared" si="36"/>
        <v>1.6528925619834711</v>
      </c>
      <c r="CD29" s="76">
        <v>1</v>
      </c>
      <c r="CE29" s="77">
        <v>0</v>
      </c>
      <c r="CF29" s="78">
        <v>1</v>
      </c>
      <c r="CG29" s="79">
        <f t="shared" si="16"/>
        <v>0</v>
      </c>
      <c r="CH29" s="80">
        <f t="shared" si="37"/>
        <v>0.49261083743842365</v>
      </c>
      <c r="CI29" s="76">
        <v>2</v>
      </c>
      <c r="CJ29" s="77">
        <v>2</v>
      </c>
      <c r="CK29" s="78">
        <v>0</v>
      </c>
      <c r="CL29" s="79" t="str">
        <f t="shared" si="17"/>
        <v>***</v>
      </c>
      <c r="CM29" s="80">
        <f t="shared" si="38"/>
        <v>1.0582010582010581</v>
      </c>
      <c r="CN29" s="76"/>
      <c r="CO29" s="77"/>
      <c r="CP29" s="78"/>
      <c r="CQ29" s="79" t="str">
        <f t="shared" si="18"/>
        <v>***</v>
      </c>
      <c r="CR29" s="80">
        <f t="shared" si="39"/>
        <v>0</v>
      </c>
      <c r="CS29" s="76">
        <f t="shared" si="44"/>
        <v>1</v>
      </c>
      <c r="CT29" s="77"/>
      <c r="CU29" s="78">
        <v>1</v>
      </c>
      <c r="CV29" s="79">
        <f t="shared" si="19"/>
        <v>0</v>
      </c>
      <c r="CW29" s="81">
        <f t="shared" si="20"/>
        <v>1.6129032258064515</v>
      </c>
    </row>
    <row r="30" spans="1:101" ht="13.5">
      <c r="A30" s="39" t="s">
        <v>76</v>
      </c>
      <c r="B30" s="63">
        <f>SUM(B31:B36)</f>
        <v>1048</v>
      </c>
      <c r="C30" s="64">
        <f>SUM(C31:C36)</f>
        <v>486</v>
      </c>
      <c r="D30" s="65">
        <f>SUM(D31:D36)</f>
        <v>562</v>
      </c>
      <c r="E30" s="66">
        <f t="shared" si="0"/>
        <v>86.47686832740213</v>
      </c>
      <c r="F30" s="67">
        <f t="shared" si="21"/>
        <v>3.3104842530877843</v>
      </c>
      <c r="G30" s="63">
        <f>SUM(G31:G36)</f>
        <v>57</v>
      </c>
      <c r="H30" s="64">
        <f>SUM(H31:H36)</f>
        <v>30</v>
      </c>
      <c r="I30" s="65">
        <f>SUM(I31:I36)</f>
        <v>27</v>
      </c>
      <c r="J30" s="66">
        <f t="shared" si="1"/>
        <v>111.11111111111111</v>
      </c>
      <c r="K30" s="67">
        <f t="shared" si="22"/>
        <v>2.4379811804961506</v>
      </c>
      <c r="L30" s="63">
        <f>SUM(L31:L36)</f>
        <v>41</v>
      </c>
      <c r="M30" s="64">
        <f>SUM(M31:M36)</f>
        <v>20</v>
      </c>
      <c r="N30" s="65">
        <f>SUM(N31:N36)</f>
        <v>21</v>
      </c>
      <c r="O30" s="66">
        <f t="shared" si="2"/>
        <v>95.23809523809523</v>
      </c>
      <c r="P30" s="67">
        <f t="shared" si="23"/>
        <v>2.9753265602322205</v>
      </c>
      <c r="Q30" s="63">
        <f>SUM(Q31:Q36)</f>
        <v>23</v>
      </c>
      <c r="R30" s="64">
        <f>SUM(R31:R36)</f>
        <v>12</v>
      </c>
      <c r="S30" s="65">
        <f>SUM(S31:S36)</f>
        <v>11</v>
      </c>
      <c r="T30" s="66">
        <f t="shared" si="3"/>
        <v>109.09090909090908</v>
      </c>
      <c r="U30" s="67">
        <f t="shared" si="24"/>
        <v>3.463855421686747</v>
      </c>
      <c r="V30" s="63">
        <f>SUM(V31:V36)</f>
        <v>83</v>
      </c>
      <c r="W30" s="64">
        <f>SUM(W31:W36)</f>
        <v>38</v>
      </c>
      <c r="X30" s="65">
        <f>SUM(X31:X36)</f>
        <v>45</v>
      </c>
      <c r="Y30" s="66">
        <f t="shared" si="4"/>
        <v>84.44444444444444</v>
      </c>
      <c r="Z30" s="67">
        <f t="shared" si="25"/>
        <v>4.474393530997305</v>
      </c>
      <c r="AA30" s="63">
        <f>SUM(AA31:AA36)</f>
        <v>260</v>
      </c>
      <c r="AB30" s="64">
        <f>SUM(AB31:AB36)</f>
        <v>112</v>
      </c>
      <c r="AC30" s="65">
        <f>SUM(AC31:AC36)</f>
        <v>148</v>
      </c>
      <c r="AD30" s="66">
        <f t="shared" si="5"/>
        <v>75.67567567567568</v>
      </c>
      <c r="AE30" s="67">
        <f t="shared" si="26"/>
        <v>4.329725228975854</v>
      </c>
      <c r="AF30" s="63">
        <f>SUM(AF31:AF36)</f>
        <v>185</v>
      </c>
      <c r="AG30" s="64">
        <f>SUM(AG31:AG36)</f>
        <v>81</v>
      </c>
      <c r="AH30" s="65">
        <f>SUM(AH31:AH36)</f>
        <v>104</v>
      </c>
      <c r="AI30" s="66">
        <f t="shared" si="6"/>
        <v>77.88461538461539</v>
      </c>
      <c r="AJ30" s="67">
        <f t="shared" si="27"/>
        <v>2.950087705310158</v>
      </c>
      <c r="AK30" s="63">
        <f>SUM(AK31:AK36)</f>
        <v>127</v>
      </c>
      <c r="AL30" s="64">
        <f>SUM(AL31:AL36)</f>
        <v>57</v>
      </c>
      <c r="AM30" s="65">
        <f>SUM(AM31:AM36)</f>
        <v>70</v>
      </c>
      <c r="AN30" s="66">
        <f t="shared" si="7"/>
        <v>81.42857142857143</v>
      </c>
      <c r="AO30" s="67">
        <f t="shared" si="28"/>
        <v>2.8417990601924368</v>
      </c>
      <c r="AP30" s="63">
        <f>SUM(AP31:AP36)</f>
        <v>59</v>
      </c>
      <c r="AQ30" s="64">
        <f>SUM(AQ31:AQ36)</f>
        <v>28</v>
      </c>
      <c r="AR30" s="65">
        <f>SUM(AR31:AR36)</f>
        <v>31</v>
      </c>
      <c r="AS30" s="66">
        <f t="shared" si="8"/>
        <v>90.32258064516128</v>
      </c>
      <c r="AT30" s="67">
        <f t="shared" si="29"/>
        <v>2.55632582322357</v>
      </c>
      <c r="AU30" s="63">
        <f>SUM(AU31:AU36)</f>
        <v>44</v>
      </c>
      <c r="AV30" s="64">
        <f>SUM(AV31:AV36)</f>
        <v>24</v>
      </c>
      <c r="AW30" s="65">
        <f>SUM(AW31:AW36)</f>
        <v>20</v>
      </c>
      <c r="AX30" s="66">
        <f t="shared" si="9"/>
        <v>120</v>
      </c>
      <c r="AY30" s="67">
        <f t="shared" si="30"/>
        <v>2.8664495114006514</v>
      </c>
      <c r="AZ30" s="63">
        <f>SUM(AZ31:AZ36)</f>
        <v>33</v>
      </c>
      <c r="BA30" s="64">
        <f>SUM(BA31:BA36)</f>
        <v>16</v>
      </c>
      <c r="BB30" s="65">
        <f>SUM(BB31:BB36)</f>
        <v>17</v>
      </c>
      <c r="BC30" s="66">
        <f t="shared" si="10"/>
        <v>94.11764705882352</v>
      </c>
      <c r="BD30" s="67">
        <f t="shared" si="31"/>
        <v>2.869565217391304</v>
      </c>
      <c r="BE30" s="63">
        <f>SUM(BE31:BE36)</f>
        <v>32</v>
      </c>
      <c r="BF30" s="64">
        <f>SUM(BF31:BF36)</f>
        <v>18</v>
      </c>
      <c r="BG30" s="65">
        <f>SUM(BG31:BG36)</f>
        <v>14</v>
      </c>
      <c r="BH30" s="66">
        <f t="shared" si="11"/>
        <v>128.57142857142858</v>
      </c>
      <c r="BI30" s="67">
        <f t="shared" si="32"/>
        <v>2.857142857142857</v>
      </c>
      <c r="BJ30" s="63">
        <f>SUM(BJ31:BJ36)</f>
        <v>30</v>
      </c>
      <c r="BK30" s="64">
        <f>SUM(BK31:BK36)</f>
        <v>16</v>
      </c>
      <c r="BL30" s="65">
        <f>SUM(BL31:BL36)</f>
        <v>14</v>
      </c>
      <c r="BM30" s="66">
        <f t="shared" si="12"/>
        <v>114.28571428571428</v>
      </c>
      <c r="BN30" s="67">
        <f t="shared" si="33"/>
        <v>3.024193548387097</v>
      </c>
      <c r="BO30" s="63">
        <f>SUM(BO31:BO36)</f>
        <v>17</v>
      </c>
      <c r="BP30" s="64">
        <f>SUM(BP31:BP36)</f>
        <v>9</v>
      </c>
      <c r="BQ30" s="65">
        <f>SUM(BQ31:BQ36)</f>
        <v>8</v>
      </c>
      <c r="BR30" s="66">
        <f t="shared" si="13"/>
        <v>112.5</v>
      </c>
      <c r="BS30" s="67">
        <f t="shared" si="34"/>
        <v>3.5940803382663846</v>
      </c>
      <c r="BT30" s="63">
        <f>SUM(BT31:BT36)</f>
        <v>7</v>
      </c>
      <c r="BU30" s="64">
        <f>SUM(BU31:BU36)</f>
        <v>5</v>
      </c>
      <c r="BV30" s="65">
        <f>SUM(BV31:BV36)</f>
        <v>2</v>
      </c>
      <c r="BW30" s="66">
        <f t="shared" si="14"/>
        <v>250</v>
      </c>
      <c r="BX30" s="67">
        <f t="shared" si="35"/>
        <v>2.4822695035460995</v>
      </c>
      <c r="BY30" s="63">
        <f>SUM(BY31:BY36)</f>
        <v>15</v>
      </c>
      <c r="BZ30" s="64">
        <f>SUM(BZ31:BZ36)</f>
        <v>8</v>
      </c>
      <c r="CA30" s="65">
        <f>SUM(CA31:CA36)</f>
        <v>7</v>
      </c>
      <c r="CB30" s="66">
        <f t="shared" si="15"/>
        <v>114.28571428571428</v>
      </c>
      <c r="CC30" s="67">
        <f t="shared" si="36"/>
        <v>6.198347107438017</v>
      </c>
      <c r="CD30" s="63">
        <f>SUM(CD31:CD36)</f>
        <v>8</v>
      </c>
      <c r="CE30" s="64">
        <f>SUM(CE31:CE36)</f>
        <v>3</v>
      </c>
      <c r="CF30" s="65">
        <f>SUM(CF31:CF36)</f>
        <v>5</v>
      </c>
      <c r="CG30" s="66">
        <f t="shared" si="16"/>
        <v>60</v>
      </c>
      <c r="CH30" s="67">
        <f t="shared" si="37"/>
        <v>3.9408866995073892</v>
      </c>
      <c r="CI30" s="63">
        <f>SUM(CI31:CI36)</f>
        <v>8</v>
      </c>
      <c r="CJ30" s="64">
        <f>SUM(CJ31:CJ36)</f>
        <v>2</v>
      </c>
      <c r="CK30" s="65">
        <f>SUM(CK31:CK36)</f>
        <v>6</v>
      </c>
      <c r="CL30" s="66">
        <f t="shared" si="17"/>
        <v>33.33333333333333</v>
      </c>
      <c r="CM30" s="67">
        <f t="shared" si="38"/>
        <v>4.232804232804233</v>
      </c>
      <c r="CN30" s="63">
        <f>SUM(CN31:CN36)</f>
        <v>10</v>
      </c>
      <c r="CO30" s="64">
        <f>SUM(CO31:CO36)</f>
        <v>2</v>
      </c>
      <c r="CP30" s="65">
        <f>SUM(CP31:CP36)</f>
        <v>8</v>
      </c>
      <c r="CQ30" s="66">
        <f t="shared" si="18"/>
        <v>25</v>
      </c>
      <c r="CR30" s="67">
        <f t="shared" si="39"/>
        <v>8.264462809917356</v>
      </c>
      <c r="CS30" s="63">
        <f>SUM(CS31:CS36)</f>
        <v>9</v>
      </c>
      <c r="CT30" s="64">
        <f>SUM(CT31:CT36)</f>
        <v>5</v>
      </c>
      <c r="CU30" s="65">
        <f>SUM(CU31:CU36)</f>
        <v>4</v>
      </c>
      <c r="CV30" s="66">
        <f t="shared" si="19"/>
        <v>125</v>
      </c>
      <c r="CW30" s="68">
        <f t="shared" si="20"/>
        <v>14.516129032258066</v>
      </c>
    </row>
    <row r="31" spans="1:101" ht="13.5">
      <c r="A31" s="36" t="s">
        <v>77</v>
      </c>
      <c r="B31" s="69">
        <f aca="true" t="shared" si="45" ref="B31:B36">SUM(C31:D31)</f>
        <v>130</v>
      </c>
      <c r="C31" s="70">
        <f aca="true" t="shared" si="46" ref="C31:D36">H31+M31+R31+W31+AB31+AG31+AL31+AQ31+AV31+BA31+BF31+BK31+BP31+BU31+BZ31+CE31+CJ31+CO31+CT31</f>
        <v>59</v>
      </c>
      <c r="D31" s="71">
        <f t="shared" si="46"/>
        <v>71</v>
      </c>
      <c r="E31" s="72">
        <f t="shared" si="0"/>
        <v>83.09859154929578</v>
      </c>
      <c r="F31" s="73">
        <f t="shared" si="21"/>
        <v>0.41065167261585117</v>
      </c>
      <c r="G31" s="69">
        <v>6</v>
      </c>
      <c r="H31" s="70">
        <v>2</v>
      </c>
      <c r="I31" s="71">
        <v>4</v>
      </c>
      <c r="J31" s="72">
        <f t="shared" si="1"/>
        <v>50</v>
      </c>
      <c r="K31" s="73">
        <f t="shared" si="22"/>
        <v>0.2566295979469632</v>
      </c>
      <c r="L31" s="69">
        <v>7</v>
      </c>
      <c r="M31" s="70">
        <v>3</v>
      </c>
      <c r="N31" s="71">
        <v>4</v>
      </c>
      <c r="O31" s="72">
        <f t="shared" si="2"/>
        <v>75</v>
      </c>
      <c r="P31" s="73">
        <f t="shared" si="23"/>
        <v>0.5079825834542816</v>
      </c>
      <c r="Q31" s="69">
        <v>5</v>
      </c>
      <c r="R31" s="70">
        <v>3</v>
      </c>
      <c r="S31" s="71">
        <v>2</v>
      </c>
      <c r="T31" s="72">
        <f t="shared" si="3"/>
        <v>150</v>
      </c>
      <c r="U31" s="73">
        <f t="shared" si="24"/>
        <v>0.7530120481927711</v>
      </c>
      <c r="V31" s="69">
        <v>13</v>
      </c>
      <c r="W31" s="70">
        <v>5</v>
      </c>
      <c r="X31" s="71">
        <v>8</v>
      </c>
      <c r="Y31" s="72">
        <f t="shared" si="4"/>
        <v>62.5</v>
      </c>
      <c r="Z31" s="73">
        <f t="shared" si="25"/>
        <v>0.7008086253369272</v>
      </c>
      <c r="AA31" s="69">
        <v>27</v>
      </c>
      <c r="AB31" s="70">
        <v>16</v>
      </c>
      <c r="AC31" s="71">
        <v>11</v>
      </c>
      <c r="AD31" s="72">
        <f t="shared" si="5"/>
        <v>145.45454545454547</v>
      </c>
      <c r="AE31" s="73">
        <f t="shared" si="26"/>
        <v>0.4496253122398002</v>
      </c>
      <c r="AF31" s="69">
        <v>17</v>
      </c>
      <c r="AG31" s="70">
        <v>7</v>
      </c>
      <c r="AH31" s="71">
        <v>10</v>
      </c>
      <c r="AI31" s="72">
        <f t="shared" si="6"/>
        <v>70</v>
      </c>
      <c r="AJ31" s="73">
        <f t="shared" si="27"/>
        <v>0.27108914048796046</v>
      </c>
      <c r="AK31" s="69">
        <v>17</v>
      </c>
      <c r="AL31" s="70">
        <v>6</v>
      </c>
      <c r="AM31" s="71">
        <v>11</v>
      </c>
      <c r="AN31" s="72">
        <f t="shared" si="7"/>
        <v>54.54545454545454</v>
      </c>
      <c r="AO31" s="73">
        <f t="shared" si="28"/>
        <v>0.380398299395838</v>
      </c>
      <c r="AP31" s="69">
        <v>9</v>
      </c>
      <c r="AQ31" s="70">
        <v>4</v>
      </c>
      <c r="AR31" s="71">
        <v>5</v>
      </c>
      <c r="AS31" s="72">
        <f t="shared" si="8"/>
        <v>80</v>
      </c>
      <c r="AT31" s="73">
        <f t="shared" si="29"/>
        <v>0.389948006932409</v>
      </c>
      <c r="AU31" s="69">
        <v>10</v>
      </c>
      <c r="AV31" s="70">
        <v>7</v>
      </c>
      <c r="AW31" s="71">
        <v>3</v>
      </c>
      <c r="AX31" s="72">
        <f t="shared" si="9"/>
        <v>233.33333333333334</v>
      </c>
      <c r="AY31" s="73">
        <f t="shared" si="30"/>
        <v>0.6514657980456027</v>
      </c>
      <c r="AZ31" s="69">
        <v>5</v>
      </c>
      <c r="BA31" s="70">
        <v>1</v>
      </c>
      <c r="BB31" s="71">
        <v>4</v>
      </c>
      <c r="BC31" s="72">
        <f t="shared" si="10"/>
        <v>25</v>
      </c>
      <c r="BD31" s="73">
        <f t="shared" si="31"/>
        <v>0.43478260869565216</v>
      </c>
      <c r="BE31" s="69">
        <v>7</v>
      </c>
      <c r="BF31" s="70">
        <v>4</v>
      </c>
      <c r="BG31" s="71">
        <v>3</v>
      </c>
      <c r="BH31" s="72">
        <f t="shared" si="11"/>
        <v>133.33333333333331</v>
      </c>
      <c r="BI31" s="73">
        <f t="shared" si="32"/>
        <v>0.625</v>
      </c>
      <c r="BJ31" s="69"/>
      <c r="BK31" s="70"/>
      <c r="BL31" s="71"/>
      <c r="BM31" s="72" t="str">
        <f t="shared" si="12"/>
        <v>***</v>
      </c>
      <c r="BN31" s="73">
        <f t="shared" si="33"/>
        <v>0</v>
      </c>
      <c r="BO31" s="69">
        <v>1</v>
      </c>
      <c r="BP31" s="70">
        <v>0</v>
      </c>
      <c r="BQ31" s="71">
        <v>1</v>
      </c>
      <c r="BR31" s="72">
        <f t="shared" si="13"/>
        <v>0</v>
      </c>
      <c r="BS31" s="73">
        <f t="shared" si="34"/>
        <v>0.21141649048625794</v>
      </c>
      <c r="BT31" s="69"/>
      <c r="BU31" s="70"/>
      <c r="BV31" s="71"/>
      <c r="BW31" s="72" t="str">
        <f t="shared" si="14"/>
        <v>***</v>
      </c>
      <c r="BX31" s="73">
        <f t="shared" si="35"/>
        <v>0</v>
      </c>
      <c r="BY31" s="69"/>
      <c r="BZ31" s="70"/>
      <c r="CA31" s="71"/>
      <c r="CB31" s="72" t="str">
        <f t="shared" si="15"/>
        <v>***</v>
      </c>
      <c r="CC31" s="73">
        <f t="shared" si="36"/>
        <v>0</v>
      </c>
      <c r="CD31" s="69">
        <v>1</v>
      </c>
      <c r="CE31" s="70">
        <v>0</v>
      </c>
      <c r="CF31" s="71">
        <v>1</v>
      </c>
      <c r="CG31" s="72">
        <f t="shared" si="16"/>
        <v>0</v>
      </c>
      <c r="CH31" s="73">
        <f t="shared" si="37"/>
        <v>0.49261083743842365</v>
      </c>
      <c r="CI31" s="69">
        <v>2</v>
      </c>
      <c r="CJ31" s="70">
        <v>0</v>
      </c>
      <c r="CK31" s="71">
        <v>2</v>
      </c>
      <c r="CL31" s="72">
        <f t="shared" si="17"/>
        <v>0</v>
      </c>
      <c r="CM31" s="73">
        <f t="shared" si="38"/>
        <v>1.0582010582010581</v>
      </c>
      <c r="CN31" s="69">
        <v>3</v>
      </c>
      <c r="CO31" s="70">
        <v>1</v>
      </c>
      <c r="CP31" s="71">
        <v>2</v>
      </c>
      <c r="CQ31" s="72">
        <f t="shared" si="18"/>
        <v>50</v>
      </c>
      <c r="CR31" s="73">
        <f t="shared" si="39"/>
        <v>2.479338842975207</v>
      </c>
      <c r="CS31" s="69">
        <f aca="true" t="shared" si="47" ref="CS31:CS36">SUM(CT31:CU31)</f>
        <v>0</v>
      </c>
      <c r="CT31" s="70"/>
      <c r="CU31" s="71"/>
      <c r="CV31" s="72" t="str">
        <f t="shared" si="19"/>
        <v>***</v>
      </c>
      <c r="CW31" s="74">
        <f t="shared" si="20"/>
        <v>0</v>
      </c>
    </row>
    <row r="32" spans="1:101" ht="13.5">
      <c r="A32" s="36" t="s">
        <v>78</v>
      </c>
      <c r="B32" s="69">
        <f t="shared" si="45"/>
        <v>238</v>
      </c>
      <c r="C32" s="70">
        <f t="shared" si="46"/>
        <v>110</v>
      </c>
      <c r="D32" s="71">
        <f t="shared" si="46"/>
        <v>128</v>
      </c>
      <c r="E32" s="72">
        <f t="shared" si="0"/>
        <v>85.9375</v>
      </c>
      <c r="F32" s="73">
        <f t="shared" si="21"/>
        <v>0.7518084467890198</v>
      </c>
      <c r="G32" s="69">
        <v>16</v>
      </c>
      <c r="H32" s="70">
        <v>9</v>
      </c>
      <c r="I32" s="71">
        <v>7</v>
      </c>
      <c r="J32" s="72">
        <f t="shared" si="1"/>
        <v>128.57142857142858</v>
      </c>
      <c r="K32" s="73">
        <f t="shared" si="22"/>
        <v>0.6843455945252352</v>
      </c>
      <c r="L32" s="69">
        <v>9</v>
      </c>
      <c r="M32" s="70">
        <v>4</v>
      </c>
      <c r="N32" s="71">
        <v>5</v>
      </c>
      <c r="O32" s="72">
        <f t="shared" si="2"/>
        <v>80</v>
      </c>
      <c r="P32" s="73">
        <f t="shared" si="23"/>
        <v>0.6531204644412192</v>
      </c>
      <c r="Q32" s="69">
        <v>3</v>
      </c>
      <c r="R32" s="70">
        <v>3</v>
      </c>
      <c r="S32" s="71">
        <v>0</v>
      </c>
      <c r="T32" s="72" t="str">
        <f t="shared" si="3"/>
        <v>***</v>
      </c>
      <c r="U32" s="73">
        <f t="shared" si="24"/>
        <v>0.4518072289156626</v>
      </c>
      <c r="V32" s="69">
        <v>17</v>
      </c>
      <c r="W32" s="70">
        <v>9</v>
      </c>
      <c r="X32" s="71">
        <v>8</v>
      </c>
      <c r="Y32" s="72">
        <f t="shared" si="4"/>
        <v>112.5</v>
      </c>
      <c r="Z32" s="73">
        <f t="shared" si="25"/>
        <v>0.9164420485175202</v>
      </c>
      <c r="AA32" s="69">
        <v>58</v>
      </c>
      <c r="AB32" s="70">
        <v>22</v>
      </c>
      <c r="AC32" s="71">
        <v>36</v>
      </c>
      <c r="AD32" s="72">
        <f t="shared" si="5"/>
        <v>61.111111111111114</v>
      </c>
      <c r="AE32" s="73">
        <f t="shared" si="26"/>
        <v>0.9658617818484596</v>
      </c>
      <c r="AF32" s="69">
        <v>40</v>
      </c>
      <c r="AG32" s="70">
        <v>15</v>
      </c>
      <c r="AH32" s="71">
        <v>25</v>
      </c>
      <c r="AI32" s="72">
        <f t="shared" si="6"/>
        <v>60</v>
      </c>
      <c r="AJ32" s="73">
        <f t="shared" si="27"/>
        <v>0.6378568011481422</v>
      </c>
      <c r="AK32" s="69">
        <v>33</v>
      </c>
      <c r="AL32" s="70">
        <v>15</v>
      </c>
      <c r="AM32" s="71">
        <v>18</v>
      </c>
      <c r="AN32" s="72">
        <f t="shared" si="7"/>
        <v>83.33333333333334</v>
      </c>
      <c r="AO32" s="73">
        <f t="shared" si="28"/>
        <v>0.7384202282389797</v>
      </c>
      <c r="AP32" s="69">
        <v>21</v>
      </c>
      <c r="AQ32" s="70">
        <v>11</v>
      </c>
      <c r="AR32" s="71">
        <v>10</v>
      </c>
      <c r="AS32" s="72">
        <f t="shared" si="8"/>
        <v>110.00000000000001</v>
      </c>
      <c r="AT32" s="73">
        <f t="shared" si="29"/>
        <v>0.9098786828422877</v>
      </c>
      <c r="AU32" s="69">
        <v>5</v>
      </c>
      <c r="AV32" s="70">
        <v>3</v>
      </c>
      <c r="AW32" s="71">
        <v>2</v>
      </c>
      <c r="AX32" s="72">
        <f t="shared" si="9"/>
        <v>150</v>
      </c>
      <c r="AY32" s="73">
        <f t="shared" si="30"/>
        <v>0.32573289902280134</v>
      </c>
      <c r="AZ32" s="69">
        <v>8</v>
      </c>
      <c r="BA32" s="70">
        <v>3</v>
      </c>
      <c r="BB32" s="71">
        <v>5</v>
      </c>
      <c r="BC32" s="72">
        <f t="shared" si="10"/>
        <v>60</v>
      </c>
      <c r="BD32" s="73">
        <f t="shared" si="31"/>
        <v>0.6956521739130435</v>
      </c>
      <c r="BE32" s="69">
        <v>4</v>
      </c>
      <c r="BF32" s="70">
        <v>1</v>
      </c>
      <c r="BG32" s="71">
        <v>3</v>
      </c>
      <c r="BH32" s="72">
        <f t="shared" si="11"/>
        <v>33.33333333333333</v>
      </c>
      <c r="BI32" s="73">
        <f t="shared" si="32"/>
        <v>0.35714285714285715</v>
      </c>
      <c r="BJ32" s="69">
        <v>10</v>
      </c>
      <c r="BK32" s="70">
        <v>7</v>
      </c>
      <c r="BL32" s="71">
        <v>3</v>
      </c>
      <c r="BM32" s="72">
        <f t="shared" si="12"/>
        <v>233.33333333333334</v>
      </c>
      <c r="BN32" s="73">
        <f t="shared" si="33"/>
        <v>1.0080645161290323</v>
      </c>
      <c r="BO32" s="69">
        <v>2</v>
      </c>
      <c r="BP32" s="70">
        <v>2</v>
      </c>
      <c r="BQ32" s="71">
        <v>0</v>
      </c>
      <c r="BR32" s="72" t="str">
        <f t="shared" si="13"/>
        <v>***</v>
      </c>
      <c r="BS32" s="73">
        <f t="shared" si="34"/>
        <v>0.42283298097251587</v>
      </c>
      <c r="BT32" s="69">
        <v>1</v>
      </c>
      <c r="BU32" s="70">
        <v>0</v>
      </c>
      <c r="BV32" s="71">
        <v>1</v>
      </c>
      <c r="BW32" s="72">
        <f t="shared" si="14"/>
        <v>0</v>
      </c>
      <c r="BX32" s="73">
        <f t="shared" si="35"/>
        <v>0.3546099290780142</v>
      </c>
      <c r="BY32" s="69">
        <v>2</v>
      </c>
      <c r="BZ32" s="70">
        <v>2</v>
      </c>
      <c r="CA32" s="71">
        <v>0</v>
      </c>
      <c r="CB32" s="72" t="str">
        <f t="shared" si="15"/>
        <v>***</v>
      </c>
      <c r="CC32" s="73">
        <f t="shared" si="36"/>
        <v>0.8264462809917356</v>
      </c>
      <c r="CD32" s="69">
        <v>4</v>
      </c>
      <c r="CE32" s="70">
        <v>2</v>
      </c>
      <c r="CF32" s="71">
        <v>2</v>
      </c>
      <c r="CG32" s="72">
        <f t="shared" si="16"/>
        <v>100</v>
      </c>
      <c r="CH32" s="73">
        <f t="shared" si="37"/>
        <v>1.9704433497536946</v>
      </c>
      <c r="CI32" s="69">
        <v>1</v>
      </c>
      <c r="CJ32" s="70">
        <v>0</v>
      </c>
      <c r="CK32" s="71">
        <v>1</v>
      </c>
      <c r="CL32" s="72">
        <f t="shared" si="17"/>
        <v>0</v>
      </c>
      <c r="CM32" s="73">
        <f t="shared" si="38"/>
        <v>0.5291005291005291</v>
      </c>
      <c r="CN32" s="69">
        <v>2</v>
      </c>
      <c r="CO32" s="70">
        <v>1</v>
      </c>
      <c r="CP32" s="71">
        <v>1</v>
      </c>
      <c r="CQ32" s="72">
        <f t="shared" si="18"/>
        <v>100</v>
      </c>
      <c r="CR32" s="73">
        <f t="shared" si="39"/>
        <v>1.6528925619834711</v>
      </c>
      <c r="CS32" s="69">
        <f t="shared" si="47"/>
        <v>2</v>
      </c>
      <c r="CT32" s="70">
        <v>1</v>
      </c>
      <c r="CU32" s="71">
        <v>1</v>
      </c>
      <c r="CV32" s="72">
        <f t="shared" si="19"/>
        <v>100</v>
      </c>
      <c r="CW32" s="74">
        <f t="shared" si="20"/>
        <v>3.225806451612903</v>
      </c>
    </row>
    <row r="33" spans="1:101" ht="13.5">
      <c r="A33" s="36" t="s">
        <v>79</v>
      </c>
      <c r="B33" s="69">
        <f t="shared" si="45"/>
        <v>226</v>
      </c>
      <c r="C33" s="70">
        <f t="shared" si="46"/>
        <v>115</v>
      </c>
      <c r="D33" s="71">
        <f t="shared" si="46"/>
        <v>111</v>
      </c>
      <c r="E33" s="72">
        <f t="shared" si="0"/>
        <v>103.60360360360362</v>
      </c>
      <c r="F33" s="73">
        <f t="shared" si="21"/>
        <v>0.7139021385475566</v>
      </c>
      <c r="G33" s="69">
        <v>15</v>
      </c>
      <c r="H33" s="70">
        <v>9</v>
      </c>
      <c r="I33" s="71">
        <v>6</v>
      </c>
      <c r="J33" s="72">
        <f t="shared" si="1"/>
        <v>150</v>
      </c>
      <c r="K33" s="73">
        <f t="shared" si="22"/>
        <v>0.6415739948674081</v>
      </c>
      <c r="L33" s="69">
        <v>14</v>
      </c>
      <c r="M33" s="70">
        <v>6</v>
      </c>
      <c r="N33" s="71">
        <v>8</v>
      </c>
      <c r="O33" s="72">
        <f t="shared" si="2"/>
        <v>75</v>
      </c>
      <c r="P33" s="73">
        <f t="shared" si="23"/>
        <v>1.0159651669085632</v>
      </c>
      <c r="Q33" s="69">
        <v>5</v>
      </c>
      <c r="R33" s="70">
        <v>2</v>
      </c>
      <c r="S33" s="71">
        <v>3</v>
      </c>
      <c r="T33" s="72">
        <f t="shared" si="3"/>
        <v>66.66666666666666</v>
      </c>
      <c r="U33" s="73">
        <f t="shared" si="24"/>
        <v>0.7530120481927711</v>
      </c>
      <c r="V33" s="69">
        <v>18</v>
      </c>
      <c r="W33" s="70">
        <v>9</v>
      </c>
      <c r="X33" s="71">
        <v>9</v>
      </c>
      <c r="Y33" s="72">
        <f t="shared" si="4"/>
        <v>100</v>
      </c>
      <c r="Z33" s="73">
        <f t="shared" si="25"/>
        <v>0.9703504043126685</v>
      </c>
      <c r="AA33" s="69">
        <v>43</v>
      </c>
      <c r="AB33" s="70">
        <v>21</v>
      </c>
      <c r="AC33" s="71">
        <v>22</v>
      </c>
      <c r="AD33" s="72">
        <f t="shared" si="5"/>
        <v>95.45454545454545</v>
      </c>
      <c r="AE33" s="73">
        <f t="shared" si="26"/>
        <v>0.7160699417152373</v>
      </c>
      <c r="AF33" s="69">
        <v>32</v>
      </c>
      <c r="AG33" s="70">
        <v>18</v>
      </c>
      <c r="AH33" s="71">
        <v>14</v>
      </c>
      <c r="AI33" s="72">
        <f t="shared" si="6"/>
        <v>128.57142857142858</v>
      </c>
      <c r="AJ33" s="73">
        <f t="shared" si="27"/>
        <v>0.5102854409185138</v>
      </c>
      <c r="AK33" s="69">
        <v>35</v>
      </c>
      <c r="AL33" s="70">
        <v>17</v>
      </c>
      <c r="AM33" s="71">
        <v>18</v>
      </c>
      <c r="AN33" s="72">
        <f t="shared" si="7"/>
        <v>94.44444444444444</v>
      </c>
      <c r="AO33" s="73">
        <f t="shared" si="28"/>
        <v>0.7831729693443723</v>
      </c>
      <c r="AP33" s="69">
        <v>13</v>
      </c>
      <c r="AQ33" s="70">
        <v>5</v>
      </c>
      <c r="AR33" s="71">
        <v>8</v>
      </c>
      <c r="AS33" s="72">
        <f t="shared" si="8"/>
        <v>62.5</v>
      </c>
      <c r="AT33" s="73">
        <f t="shared" si="29"/>
        <v>0.5632582322357019</v>
      </c>
      <c r="AU33" s="69">
        <v>12</v>
      </c>
      <c r="AV33" s="70">
        <v>9</v>
      </c>
      <c r="AW33" s="71">
        <v>3</v>
      </c>
      <c r="AX33" s="72">
        <f t="shared" si="9"/>
        <v>300</v>
      </c>
      <c r="AY33" s="73">
        <f t="shared" si="30"/>
        <v>0.7817589576547231</v>
      </c>
      <c r="AZ33" s="69">
        <v>6</v>
      </c>
      <c r="BA33" s="70">
        <v>4</v>
      </c>
      <c r="BB33" s="71">
        <v>2</v>
      </c>
      <c r="BC33" s="72">
        <f t="shared" si="10"/>
        <v>200</v>
      </c>
      <c r="BD33" s="73">
        <f t="shared" si="31"/>
        <v>0.5217391304347827</v>
      </c>
      <c r="BE33" s="69">
        <v>8</v>
      </c>
      <c r="BF33" s="70">
        <v>4</v>
      </c>
      <c r="BG33" s="71">
        <v>4</v>
      </c>
      <c r="BH33" s="72">
        <f t="shared" si="11"/>
        <v>100</v>
      </c>
      <c r="BI33" s="73">
        <f t="shared" si="32"/>
        <v>0.7142857142857143</v>
      </c>
      <c r="BJ33" s="69">
        <v>6</v>
      </c>
      <c r="BK33" s="70">
        <v>2</v>
      </c>
      <c r="BL33" s="71">
        <v>4</v>
      </c>
      <c r="BM33" s="72">
        <f t="shared" si="12"/>
        <v>50</v>
      </c>
      <c r="BN33" s="73">
        <f t="shared" si="33"/>
        <v>0.6048387096774194</v>
      </c>
      <c r="BO33" s="69">
        <v>4</v>
      </c>
      <c r="BP33" s="70">
        <v>1</v>
      </c>
      <c r="BQ33" s="71">
        <v>3</v>
      </c>
      <c r="BR33" s="72">
        <f t="shared" si="13"/>
        <v>33.33333333333333</v>
      </c>
      <c r="BS33" s="73">
        <f t="shared" si="34"/>
        <v>0.8456659619450317</v>
      </c>
      <c r="BT33" s="69">
        <v>3</v>
      </c>
      <c r="BU33" s="70">
        <v>3</v>
      </c>
      <c r="BV33" s="71">
        <v>0</v>
      </c>
      <c r="BW33" s="72" t="str">
        <f t="shared" si="14"/>
        <v>***</v>
      </c>
      <c r="BX33" s="73">
        <f t="shared" si="35"/>
        <v>1.0638297872340425</v>
      </c>
      <c r="BY33" s="69">
        <v>4</v>
      </c>
      <c r="BZ33" s="70">
        <v>1</v>
      </c>
      <c r="CA33" s="71">
        <v>3</v>
      </c>
      <c r="CB33" s="72">
        <f t="shared" si="15"/>
        <v>33.33333333333333</v>
      </c>
      <c r="CC33" s="73">
        <f t="shared" si="36"/>
        <v>1.6528925619834711</v>
      </c>
      <c r="CD33" s="69">
        <v>2</v>
      </c>
      <c r="CE33" s="70">
        <v>0</v>
      </c>
      <c r="CF33" s="71">
        <v>2</v>
      </c>
      <c r="CG33" s="72">
        <f t="shared" si="16"/>
        <v>0</v>
      </c>
      <c r="CH33" s="73">
        <f t="shared" si="37"/>
        <v>0.9852216748768473</v>
      </c>
      <c r="CI33" s="69">
        <v>2</v>
      </c>
      <c r="CJ33" s="70">
        <v>2</v>
      </c>
      <c r="CK33" s="71">
        <v>0</v>
      </c>
      <c r="CL33" s="72" t="str">
        <f t="shared" si="17"/>
        <v>***</v>
      </c>
      <c r="CM33" s="73">
        <f t="shared" si="38"/>
        <v>1.0582010582010581</v>
      </c>
      <c r="CN33" s="69">
        <v>2</v>
      </c>
      <c r="CO33" s="70">
        <v>0</v>
      </c>
      <c r="CP33" s="71">
        <v>2</v>
      </c>
      <c r="CQ33" s="72">
        <f t="shared" si="18"/>
        <v>0</v>
      </c>
      <c r="CR33" s="73">
        <f t="shared" si="39"/>
        <v>1.6528925619834711</v>
      </c>
      <c r="CS33" s="69">
        <f t="shared" si="47"/>
        <v>2</v>
      </c>
      <c r="CT33" s="70">
        <v>2</v>
      </c>
      <c r="CU33" s="71"/>
      <c r="CV33" s="72" t="str">
        <f t="shared" si="19"/>
        <v>***</v>
      </c>
      <c r="CW33" s="74">
        <f t="shared" si="20"/>
        <v>3.225806451612903</v>
      </c>
    </row>
    <row r="34" spans="1:101" ht="13.5">
      <c r="A34" s="36" t="s">
        <v>80</v>
      </c>
      <c r="B34" s="69">
        <f t="shared" si="45"/>
        <v>229</v>
      </c>
      <c r="C34" s="70">
        <f t="shared" si="46"/>
        <v>104</v>
      </c>
      <c r="D34" s="71">
        <f t="shared" si="46"/>
        <v>125</v>
      </c>
      <c r="E34" s="72">
        <f t="shared" si="0"/>
        <v>83.2</v>
      </c>
      <c r="F34" s="73">
        <f t="shared" si="21"/>
        <v>0.7233787156079224</v>
      </c>
      <c r="G34" s="69">
        <v>10</v>
      </c>
      <c r="H34" s="70">
        <v>4</v>
      </c>
      <c r="I34" s="71">
        <v>6</v>
      </c>
      <c r="J34" s="72">
        <f t="shared" si="1"/>
        <v>66.66666666666666</v>
      </c>
      <c r="K34" s="73">
        <f t="shared" si="22"/>
        <v>0.42771599657827203</v>
      </c>
      <c r="L34" s="69">
        <v>3</v>
      </c>
      <c r="M34" s="70">
        <v>2</v>
      </c>
      <c r="N34" s="71">
        <v>1</v>
      </c>
      <c r="O34" s="72">
        <f t="shared" si="2"/>
        <v>200</v>
      </c>
      <c r="P34" s="73">
        <f t="shared" si="23"/>
        <v>0.21770682148040638</v>
      </c>
      <c r="Q34" s="69">
        <v>3</v>
      </c>
      <c r="R34" s="70">
        <v>1</v>
      </c>
      <c r="S34" s="71">
        <v>2</v>
      </c>
      <c r="T34" s="72">
        <f t="shared" si="3"/>
        <v>50</v>
      </c>
      <c r="U34" s="73">
        <f t="shared" si="24"/>
        <v>0.4518072289156626</v>
      </c>
      <c r="V34" s="69">
        <v>9</v>
      </c>
      <c r="W34" s="70">
        <v>6</v>
      </c>
      <c r="X34" s="71">
        <v>3</v>
      </c>
      <c r="Y34" s="72">
        <f t="shared" si="4"/>
        <v>200</v>
      </c>
      <c r="Z34" s="73">
        <f t="shared" si="25"/>
        <v>0.48517520215633425</v>
      </c>
      <c r="AA34" s="69">
        <v>69</v>
      </c>
      <c r="AB34" s="70">
        <v>26</v>
      </c>
      <c r="AC34" s="71">
        <v>43</v>
      </c>
      <c r="AD34" s="72">
        <f t="shared" si="5"/>
        <v>60.46511627906976</v>
      </c>
      <c r="AE34" s="73">
        <f t="shared" si="26"/>
        <v>1.1490424646128226</v>
      </c>
      <c r="AF34" s="69">
        <v>61</v>
      </c>
      <c r="AG34" s="70">
        <v>27</v>
      </c>
      <c r="AH34" s="71">
        <v>34</v>
      </c>
      <c r="AI34" s="72">
        <f t="shared" si="6"/>
        <v>79.41176470588235</v>
      </c>
      <c r="AJ34" s="73">
        <f t="shared" si="27"/>
        <v>0.9727316217509169</v>
      </c>
      <c r="AK34" s="69">
        <v>26</v>
      </c>
      <c r="AL34" s="70">
        <v>12</v>
      </c>
      <c r="AM34" s="71">
        <v>14</v>
      </c>
      <c r="AN34" s="72">
        <f t="shared" si="7"/>
        <v>85.71428571428571</v>
      </c>
      <c r="AO34" s="73">
        <f t="shared" si="28"/>
        <v>0.5817856343701052</v>
      </c>
      <c r="AP34" s="69">
        <v>8</v>
      </c>
      <c r="AQ34" s="70">
        <v>4</v>
      </c>
      <c r="AR34" s="71">
        <v>4</v>
      </c>
      <c r="AS34" s="72">
        <f t="shared" si="8"/>
        <v>100</v>
      </c>
      <c r="AT34" s="73">
        <f t="shared" si="29"/>
        <v>0.34662045060658575</v>
      </c>
      <c r="AU34" s="69">
        <v>4</v>
      </c>
      <c r="AV34" s="70">
        <v>2</v>
      </c>
      <c r="AW34" s="71">
        <v>2</v>
      </c>
      <c r="AX34" s="72">
        <f t="shared" si="9"/>
        <v>100</v>
      </c>
      <c r="AY34" s="73">
        <f t="shared" si="30"/>
        <v>0.26058631921824105</v>
      </c>
      <c r="AZ34" s="69">
        <v>4</v>
      </c>
      <c r="BA34" s="70">
        <v>2</v>
      </c>
      <c r="BB34" s="71">
        <v>2</v>
      </c>
      <c r="BC34" s="72">
        <f t="shared" si="10"/>
        <v>100</v>
      </c>
      <c r="BD34" s="73">
        <f t="shared" si="31"/>
        <v>0.34782608695652173</v>
      </c>
      <c r="BE34" s="69">
        <v>8</v>
      </c>
      <c r="BF34" s="70">
        <v>6</v>
      </c>
      <c r="BG34" s="71">
        <v>2</v>
      </c>
      <c r="BH34" s="72">
        <f t="shared" si="11"/>
        <v>300</v>
      </c>
      <c r="BI34" s="73">
        <f t="shared" si="32"/>
        <v>0.7142857142857143</v>
      </c>
      <c r="BJ34" s="69">
        <v>7</v>
      </c>
      <c r="BK34" s="70">
        <v>5</v>
      </c>
      <c r="BL34" s="71">
        <v>2</v>
      </c>
      <c r="BM34" s="72">
        <f t="shared" si="12"/>
        <v>250</v>
      </c>
      <c r="BN34" s="73">
        <f t="shared" si="33"/>
        <v>0.7056451612903225</v>
      </c>
      <c r="BO34" s="69">
        <v>4</v>
      </c>
      <c r="BP34" s="70">
        <v>3</v>
      </c>
      <c r="BQ34" s="71">
        <v>1</v>
      </c>
      <c r="BR34" s="72">
        <f t="shared" si="13"/>
        <v>300</v>
      </c>
      <c r="BS34" s="73">
        <f t="shared" si="34"/>
        <v>0.8456659619450317</v>
      </c>
      <c r="BT34" s="69">
        <v>1</v>
      </c>
      <c r="BU34" s="70">
        <v>0</v>
      </c>
      <c r="BV34" s="71">
        <v>1</v>
      </c>
      <c r="BW34" s="72">
        <f t="shared" si="14"/>
        <v>0</v>
      </c>
      <c r="BX34" s="73">
        <f t="shared" si="35"/>
        <v>0.3546099290780142</v>
      </c>
      <c r="BY34" s="69">
        <v>4</v>
      </c>
      <c r="BZ34" s="70">
        <v>2</v>
      </c>
      <c r="CA34" s="71">
        <v>2</v>
      </c>
      <c r="CB34" s="72">
        <f t="shared" si="15"/>
        <v>100</v>
      </c>
      <c r="CC34" s="73">
        <f t="shared" si="36"/>
        <v>1.6528925619834711</v>
      </c>
      <c r="CD34" s="69">
        <v>1</v>
      </c>
      <c r="CE34" s="70">
        <v>1</v>
      </c>
      <c r="CF34" s="71">
        <v>0</v>
      </c>
      <c r="CG34" s="72" t="str">
        <f t="shared" si="16"/>
        <v>***</v>
      </c>
      <c r="CH34" s="73">
        <f t="shared" si="37"/>
        <v>0.49261083743842365</v>
      </c>
      <c r="CI34" s="69">
        <v>3</v>
      </c>
      <c r="CJ34" s="70">
        <v>0</v>
      </c>
      <c r="CK34" s="71">
        <v>3</v>
      </c>
      <c r="CL34" s="72">
        <f t="shared" si="17"/>
        <v>0</v>
      </c>
      <c r="CM34" s="73">
        <f t="shared" si="38"/>
        <v>1.5873015873015872</v>
      </c>
      <c r="CN34" s="69">
        <v>1</v>
      </c>
      <c r="CO34" s="70">
        <v>0</v>
      </c>
      <c r="CP34" s="71">
        <v>1</v>
      </c>
      <c r="CQ34" s="72">
        <f t="shared" si="18"/>
        <v>0</v>
      </c>
      <c r="CR34" s="73">
        <f t="shared" si="39"/>
        <v>0.8264462809917356</v>
      </c>
      <c r="CS34" s="69">
        <f t="shared" si="47"/>
        <v>3</v>
      </c>
      <c r="CT34" s="70">
        <v>1</v>
      </c>
      <c r="CU34" s="71">
        <v>2</v>
      </c>
      <c r="CV34" s="72">
        <f t="shared" si="19"/>
        <v>50</v>
      </c>
      <c r="CW34" s="74">
        <f t="shared" si="20"/>
        <v>4.838709677419355</v>
      </c>
    </row>
    <row r="35" spans="1:101" ht="13.5">
      <c r="A35" s="36" t="s">
        <v>81</v>
      </c>
      <c r="B35" s="69">
        <f t="shared" si="45"/>
        <v>104</v>
      </c>
      <c r="C35" s="70">
        <f t="shared" si="46"/>
        <v>43</v>
      </c>
      <c r="D35" s="71">
        <f t="shared" si="46"/>
        <v>61</v>
      </c>
      <c r="E35" s="72">
        <f t="shared" si="0"/>
        <v>70.49180327868852</v>
      </c>
      <c r="F35" s="73">
        <f t="shared" si="21"/>
        <v>0.3285213380926809</v>
      </c>
      <c r="G35" s="69">
        <v>4</v>
      </c>
      <c r="H35" s="70">
        <v>3</v>
      </c>
      <c r="I35" s="71">
        <v>1</v>
      </c>
      <c r="J35" s="72">
        <f t="shared" si="1"/>
        <v>300</v>
      </c>
      <c r="K35" s="73">
        <f t="shared" si="22"/>
        <v>0.1710863986313088</v>
      </c>
      <c r="L35" s="69">
        <v>4</v>
      </c>
      <c r="M35" s="70">
        <v>1</v>
      </c>
      <c r="N35" s="71">
        <v>3</v>
      </c>
      <c r="O35" s="72">
        <f t="shared" si="2"/>
        <v>33.33333333333333</v>
      </c>
      <c r="P35" s="73">
        <f t="shared" si="23"/>
        <v>0.29027576197387517</v>
      </c>
      <c r="Q35" s="69">
        <v>7</v>
      </c>
      <c r="R35" s="70">
        <v>3</v>
      </c>
      <c r="S35" s="71">
        <v>4</v>
      </c>
      <c r="T35" s="72">
        <f t="shared" si="3"/>
        <v>75</v>
      </c>
      <c r="U35" s="73">
        <f t="shared" si="24"/>
        <v>1.0542168674698795</v>
      </c>
      <c r="V35" s="69">
        <v>13</v>
      </c>
      <c r="W35" s="70">
        <v>4</v>
      </c>
      <c r="X35" s="71">
        <v>9</v>
      </c>
      <c r="Y35" s="72">
        <f t="shared" si="4"/>
        <v>44.44444444444444</v>
      </c>
      <c r="Z35" s="73">
        <f t="shared" si="25"/>
        <v>0.7008086253369272</v>
      </c>
      <c r="AA35" s="69">
        <v>30</v>
      </c>
      <c r="AB35" s="70">
        <v>13</v>
      </c>
      <c r="AC35" s="71">
        <v>17</v>
      </c>
      <c r="AD35" s="72">
        <f t="shared" si="5"/>
        <v>76.47058823529412</v>
      </c>
      <c r="AE35" s="73">
        <f t="shared" si="26"/>
        <v>0.4995836802664446</v>
      </c>
      <c r="AF35" s="69">
        <v>12</v>
      </c>
      <c r="AG35" s="70">
        <v>3</v>
      </c>
      <c r="AH35" s="71">
        <v>9</v>
      </c>
      <c r="AI35" s="72">
        <f t="shared" si="6"/>
        <v>33.33333333333333</v>
      </c>
      <c r="AJ35" s="73">
        <f t="shared" si="27"/>
        <v>0.19135704034444267</v>
      </c>
      <c r="AK35" s="69">
        <v>8</v>
      </c>
      <c r="AL35" s="70">
        <v>5</v>
      </c>
      <c r="AM35" s="71">
        <v>3</v>
      </c>
      <c r="AN35" s="72">
        <f t="shared" si="7"/>
        <v>166.66666666666669</v>
      </c>
      <c r="AO35" s="73">
        <f t="shared" si="28"/>
        <v>0.1790109644215708</v>
      </c>
      <c r="AP35" s="69">
        <v>4</v>
      </c>
      <c r="AQ35" s="70">
        <v>1</v>
      </c>
      <c r="AR35" s="71">
        <v>3</v>
      </c>
      <c r="AS35" s="72">
        <f t="shared" si="8"/>
        <v>33.33333333333333</v>
      </c>
      <c r="AT35" s="73">
        <f t="shared" si="29"/>
        <v>0.17331022530329288</v>
      </c>
      <c r="AU35" s="69">
        <v>5</v>
      </c>
      <c r="AV35" s="70">
        <v>1</v>
      </c>
      <c r="AW35" s="71">
        <v>4</v>
      </c>
      <c r="AX35" s="72">
        <f t="shared" si="9"/>
        <v>25</v>
      </c>
      <c r="AY35" s="73">
        <f t="shared" si="30"/>
        <v>0.32573289902280134</v>
      </c>
      <c r="AZ35" s="69">
        <v>4</v>
      </c>
      <c r="BA35" s="70">
        <v>3</v>
      </c>
      <c r="BB35" s="71">
        <v>1</v>
      </c>
      <c r="BC35" s="72">
        <f t="shared" si="10"/>
        <v>300</v>
      </c>
      <c r="BD35" s="73">
        <f t="shared" si="31"/>
        <v>0.34782608695652173</v>
      </c>
      <c r="BE35" s="69">
        <v>4</v>
      </c>
      <c r="BF35" s="70">
        <v>2</v>
      </c>
      <c r="BG35" s="71">
        <v>2</v>
      </c>
      <c r="BH35" s="72">
        <f t="shared" si="11"/>
        <v>100</v>
      </c>
      <c r="BI35" s="73">
        <f t="shared" si="32"/>
        <v>0.35714285714285715</v>
      </c>
      <c r="BJ35" s="69">
        <v>1</v>
      </c>
      <c r="BK35" s="70">
        <v>0</v>
      </c>
      <c r="BL35" s="71">
        <v>1</v>
      </c>
      <c r="BM35" s="72">
        <f t="shared" si="12"/>
        <v>0</v>
      </c>
      <c r="BN35" s="73">
        <f t="shared" si="33"/>
        <v>0.10080645161290322</v>
      </c>
      <c r="BO35" s="69">
        <v>1</v>
      </c>
      <c r="BP35" s="70">
        <v>0</v>
      </c>
      <c r="BQ35" s="71">
        <v>1</v>
      </c>
      <c r="BR35" s="72">
        <f t="shared" si="13"/>
        <v>0</v>
      </c>
      <c r="BS35" s="73">
        <f t="shared" si="34"/>
        <v>0.21141649048625794</v>
      </c>
      <c r="BT35" s="69">
        <v>2</v>
      </c>
      <c r="BU35" s="70">
        <v>2</v>
      </c>
      <c r="BV35" s="71">
        <v>0</v>
      </c>
      <c r="BW35" s="72" t="str">
        <f t="shared" si="14"/>
        <v>***</v>
      </c>
      <c r="BX35" s="73">
        <f t="shared" si="35"/>
        <v>0.7092198581560284</v>
      </c>
      <c r="BY35" s="69">
        <v>3</v>
      </c>
      <c r="BZ35" s="70">
        <v>1</v>
      </c>
      <c r="CA35" s="71">
        <v>2</v>
      </c>
      <c r="CB35" s="72">
        <f t="shared" si="15"/>
        <v>50</v>
      </c>
      <c r="CC35" s="73">
        <f t="shared" si="36"/>
        <v>1.2396694214876034</v>
      </c>
      <c r="CD35" s="69"/>
      <c r="CE35" s="70"/>
      <c r="CF35" s="71"/>
      <c r="CG35" s="72" t="str">
        <f t="shared" si="16"/>
        <v>***</v>
      </c>
      <c r="CH35" s="73">
        <f t="shared" si="37"/>
        <v>0</v>
      </c>
      <c r="CI35" s="69"/>
      <c r="CJ35" s="70"/>
      <c r="CK35" s="71"/>
      <c r="CL35" s="72" t="str">
        <f t="shared" si="17"/>
        <v>***</v>
      </c>
      <c r="CM35" s="73">
        <f t="shared" si="38"/>
        <v>0</v>
      </c>
      <c r="CN35" s="69">
        <v>1</v>
      </c>
      <c r="CO35" s="70">
        <v>0</v>
      </c>
      <c r="CP35" s="71">
        <v>1</v>
      </c>
      <c r="CQ35" s="72">
        <f t="shared" si="18"/>
        <v>0</v>
      </c>
      <c r="CR35" s="73">
        <f t="shared" si="39"/>
        <v>0.8264462809917356</v>
      </c>
      <c r="CS35" s="69">
        <f t="shared" si="47"/>
        <v>1</v>
      </c>
      <c r="CT35" s="70">
        <v>1</v>
      </c>
      <c r="CU35" s="71"/>
      <c r="CV35" s="72" t="str">
        <f t="shared" si="19"/>
        <v>***</v>
      </c>
      <c r="CW35" s="74">
        <f t="shared" si="20"/>
        <v>1.6129032258064515</v>
      </c>
    </row>
    <row r="36" spans="1:101" ht="13.5">
      <c r="A36" s="36" t="s">
        <v>82</v>
      </c>
      <c r="B36" s="69">
        <f t="shared" si="45"/>
        <v>121</v>
      </c>
      <c r="C36" s="70">
        <f t="shared" si="46"/>
        <v>55</v>
      </c>
      <c r="D36" s="71">
        <f t="shared" si="46"/>
        <v>66</v>
      </c>
      <c r="E36" s="72">
        <f t="shared" si="0"/>
        <v>83.33333333333334</v>
      </c>
      <c r="F36" s="73">
        <f t="shared" si="21"/>
        <v>0.38222194143475374</v>
      </c>
      <c r="G36" s="69">
        <v>6</v>
      </c>
      <c r="H36" s="70">
        <v>3</v>
      </c>
      <c r="I36" s="71">
        <v>3</v>
      </c>
      <c r="J36" s="72">
        <f t="shared" si="1"/>
        <v>100</v>
      </c>
      <c r="K36" s="73">
        <f t="shared" si="22"/>
        <v>0.2566295979469632</v>
      </c>
      <c r="L36" s="69">
        <v>4</v>
      </c>
      <c r="M36" s="70">
        <v>4</v>
      </c>
      <c r="N36" s="71">
        <v>0</v>
      </c>
      <c r="O36" s="72" t="str">
        <f t="shared" si="2"/>
        <v>***</v>
      </c>
      <c r="P36" s="73">
        <f t="shared" si="23"/>
        <v>0.29027576197387517</v>
      </c>
      <c r="Q36" s="69"/>
      <c r="R36" s="70"/>
      <c r="S36" s="71"/>
      <c r="T36" s="72" t="str">
        <f t="shared" si="3"/>
        <v>***</v>
      </c>
      <c r="U36" s="73">
        <f t="shared" si="24"/>
        <v>0</v>
      </c>
      <c r="V36" s="69">
        <v>13</v>
      </c>
      <c r="W36" s="70">
        <v>5</v>
      </c>
      <c r="X36" s="71">
        <v>8</v>
      </c>
      <c r="Y36" s="72">
        <f t="shared" si="4"/>
        <v>62.5</v>
      </c>
      <c r="Z36" s="73">
        <f t="shared" si="25"/>
        <v>0.7008086253369272</v>
      </c>
      <c r="AA36" s="69">
        <v>33</v>
      </c>
      <c r="AB36" s="70">
        <v>14</v>
      </c>
      <c r="AC36" s="71">
        <v>19</v>
      </c>
      <c r="AD36" s="72">
        <f t="shared" si="5"/>
        <v>73.68421052631578</v>
      </c>
      <c r="AE36" s="73">
        <f t="shared" si="26"/>
        <v>0.5495420482930891</v>
      </c>
      <c r="AF36" s="69">
        <v>23</v>
      </c>
      <c r="AG36" s="70">
        <v>11</v>
      </c>
      <c r="AH36" s="71">
        <v>12</v>
      </c>
      <c r="AI36" s="72">
        <f t="shared" si="6"/>
        <v>91.66666666666666</v>
      </c>
      <c r="AJ36" s="73">
        <f t="shared" si="27"/>
        <v>0.3667676606601818</v>
      </c>
      <c r="AK36" s="69">
        <v>8</v>
      </c>
      <c r="AL36" s="70">
        <v>2</v>
      </c>
      <c r="AM36" s="71">
        <v>6</v>
      </c>
      <c r="AN36" s="72">
        <f t="shared" si="7"/>
        <v>33.33333333333333</v>
      </c>
      <c r="AO36" s="73">
        <f t="shared" si="28"/>
        <v>0.1790109644215708</v>
      </c>
      <c r="AP36" s="69">
        <v>4</v>
      </c>
      <c r="AQ36" s="70">
        <v>3</v>
      </c>
      <c r="AR36" s="71">
        <v>1</v>
      </c>
      <c r="AS36" s="72">
        <f t="shared" si="8"/>
        <v>300</v>
      </c>
      <c r="AT36" s="73">
        <f t="shared" si="29"/>
        <v>0.17331022530329288</v>
      </c>
      <c r="AU36" s="69">
        <v>8</v>
      </c>
      <c r="AV36" s="70">
        <v>2</v>
      </c>
      <c r="AW36" s="71">
        <v>6</v>
      </c>
      <c r="AX36" s="72">
        <f t="shared" si="9"/>
        <v>33.33333333333333</v>
      </c>
      <c r="AY36" s="73">
        <f t="shared" si="30"/>
        <v>0.5211726384364821</v>
      </c>
      <c r="AZ36" s="69">
        <v>6</v>
      </c>
      <c r="BA36" s="70">
        <v>3</v>
      </c>
      <c r="BB36" s="71">
        <v>3</v>
      </c>
      <c r="BC36" s="72">
        <f t="shared" si="10"/>
        <v>100</v>
      </c>
      <c r="BD36" s="73">
        <f t="shared" si="31"/>
        <v>0.5217391304347827</v>
      </c>
      <c r="BE36" s="69">
        <v>1</v>
      </c>
      <c r="BF36" s="70">
        <v>1</v>
      </c>
      <c r="BG36" s="71">
        <v>0</v>
      </c>
      <c r="BH36" s="72" t="str">
        <f t="shared" si="11"/>
        <v>***</v>
      </c>
      <c r="BI36" s="73">
        <f t="shared" si="32"/>
        <v>0.08928571428571429</v>
      </c>
      <c r="BJ36" s="69">
        <v>6</v>
      </c>
      <c r="BK36" s="70">
        <v>2</v>
      </c>
      <c r="BL36" s="71">
        <v>4</v>
      </c>
      <c r="BM36" s="72">
        <f t="shared" si="12"/>
        <v>50</v>
      </c>
      <c r="BN36" s="73">
        <f t="shared" si="33"/>
        <v>0.6048387096774194</v>
      </c>
      <c r="BO36" s="69">
        <v>5</v>
      </c>
      <c r="BP36" s="70">
        <v>3</v>
      </c>
      <c r="BQ36" s="71">
        <v>2</v>
      </c>
      <c r="BR36" s="72">
        <f t="shared" si="13"/>
        <v>150</v>
      </c>
      <c r="BS36" s="73">
        <f t="shared" si="34"/>
        <v>1.0570824524312896</v>
      </c>
      <c r="BT36" s="69"/>
      <c r="BU36" s="70"/>
      <c r="BV36" s="71"/>
      <c r="BW36" s="72" t="str">
        <f t="shared" si="14"/>
        <v>***</v>
      </c>
      <c r="BX36" s="73">
        <f t="shared" si="35"/>
        <v>0</v>
      </c>
      <c r="BY36" s="69">
        <v>2</v>
      </c>
      <c r="BZ36" s="70">
        <v>2</v>
      </c>
      <c r="CA36" s="71">
        <v>0</v>
      </c>
      <c r="CB36" s="72" t="str">
        <f t="shared" si="15"/>
        <v>***</v>
      </c>
      <c r="CC36" s="73">
        <f t="shared" si="36"/>
        <v>0.8264462809917356</v>
      </c>
      <c r="CD36" s="69"/>
      <c r="CE36" s="70"/>
      <c r="CF36" s="71"/>
      <c r="CG36" s="72" t="str">
        <f t="shared" si="16"/>
        <v>***</v>
      </c>
      <c r="CH36" s="73">
        <f t="shared" si="37"/>
        <v>0</v>
      </c>
      <c r="CI36" s="69"/>
      <c r="CJ36" s="70"/>
      <c r="CK36" s="71"/>
      <c r="CL36" s="72" t="str">
        <f t="shared" si="17"/>
        <v>***</v>
      </c>
      <c r="CM36" s="73">
        <f t="shared" si="38"/>
        <v>0</v>
      </c>
      <c r="CN36" s="69">
        <v>1</v>
      </c>
      <c r="CO36" s="70">
        <v>0</v>
      </c>
      <c r="CP36" s="71">
        <v>1</v>
      </c>
      <c r="CQ36" s="72">
        <f t="shared" si="18"/>
        <v>0</v>
      </c>
      <c r="CR36" s="73">
        <f t="shared" si="39"/>
        <v>0.8264462809917356</v>
      </c>
      <c r="CS36" s="69">
        <f t="shared" si="47"/>
        <v>1</v>
      </c>
      <c r="CT36" s="70"/>
      <c r="CU36" s="71">
        <v>1</v>
      </c>
      <c r="CV36" s="72">
        <f t="shared" si="19"/>
        <v>0</v>
      </c>
      <c r="CW36" s="74">
        <f t="shared" si="20"/>
        <v>1.6129032258064515</v>
      </c>
    </row>
    <row r="37" spans="1:101" ht="13.5">
      <c r="A37" s="39" t="s">
        <v>83</v>
      </c>
      <c r="B37" s="63">
        <f>SUM(B38:B44)</f>
        <v>5016</v>
      </c>
      <c r="C37" s="64">
        <f>SUM(C38:C44)</f>
        <v>2506</v>
      </c>
      <c r="D37" s="65">
        <f>SUM(D38:D44)</f>
        <v>2510</v>
      </c>
      <c r="E37" s="66">
        <f t="shared" si="0"/>
        <v>99.8406374501992</v>
      </c>
      <c r="F37" s="67">
        <f t="shared" si="21"/>
        <v>15.844836844931612</v>
      </c>
      <c r="G37" s="63">
        <f>SUM(G38:G44)</f>
        <v>445</v>
      </c>
      <c r="H37" s="64">
        <f>SUM(H38:H44)</f>
        <v>222</v>
      </c>
      <c r="I37" s="65">
        <f>SUM(I38:I44)</f>
        <v>223</v>
      </c>
      <c r="J37" s="66">
        <f t="shared" si="1"/>
        <v>99.55156950672645</v>
      </c>
      <c r="K37" s="67">
        <f t="shared" si="22"/>
        <v>19.033361847733104</v>
      </c>
      <c r="L37" s="63">
        <f>SUM(L38:L44)</f>
        <v>221</v>
      </c>
      <c r="M37" s="64">
        <f>SUM(M38:M44)</f>
        <v>109</v>
      </c>
      <c r="N37" s="65">
        <f>SUM(N38:N44)</f>
        <v>112</v>
      </c>
      <c r="O37" s="66">
        <f t="shared" si="2"/>
        <v>97.32142857142857</v>
      </c>
      <c r="P37" s="67">
        <f t="shared" si="23"/>
        <v>16.037735849056602</v>
      </c>
      <c r="Q37" s="63">
        <f>SUM(Q38:Q44)</f>
        <v>87</v>
      </c>
      <c r="R37" s="64">
        <f>SUM(R38:R44)</f>
        <v>42</v>
      </c>
      <c r="S37" s="65">
        <f>SUM(S38:S44)</f>
        <v>45</v>
      </c>
      <c r="T37" s="66">
        <f t="shared" si="3"/>
        <v>93.33333333333333</v>
      </c>
      <c r="U37" s="67">
        <f t="shared" si="24"/>
        <v>13.102409638554215</v>
      </c>
      <c r="V37" s="63">
        <f>SUM(V38:V44)</f>
        <v>267</v>
      </c>
      <c r="W37" s="64">
        <f>SUM(W38:W44)</f>
        <v>154</v>
      </c>
      <c r="X37" s="65">
        <f>SUM(X38:X44)</f>
        <v>113</v>
      </c>
      <c r="Y37" s="66">
        <f t="shared" si="4"/>
        <v>136.28318584070794</v>
      </c>
      <c r="Z37" s="67">
        <f t="shared" si="25"/>
        <v>14.393530997304582</v>
      </c>
      <c r="AA37" s="63">
        <f>SUM(AA38:AA44)</f>
        <v>815</v>
      </c>
      <c r="AB37" s="64">
        <f>SUM(AB38:AB44)</f>
        <v>377</v>
      </c>
      <c r="AC37" s="65">
        <f>SUM(AC38:AC44)</f>
        <v>438</v>
      </c>
      <c r="AD37" s="66">
        <f t="shared" si="5"/>
        <v>86.0730593607306</v>
      </c>
      <c r="AE37" s="67">
        <f t="shared" si="26"/>
        <v>13.57202331390508</v>
      </c>
      <c r="AF37" s="63">
        <f>SUM(AF38:AF44)</f>
        <v>1045</v>
      </c>
      <c r="AG37" s="64">
        <f>SUM(AG38:AG44)</f>
        <v>486</v>
      </c>
      <c r="AH37" s="65">
        <f>SUM(AH38:AH44)</f>
        <v>559</v>
      </c>
      <c r="AI37" s="66">
        <f t="shared" si="6"/>
        <v>86.94096601073346</v>
      </c>
      <c r="AJ37" s="67">
        <f t="shared" si="27"/>
        <v>16.664008929995216</v>
      </c>
      <c r="AK37" s="63">
        <f>SUM(AK38:AK44)</f>
        <v>791</v>
      </c>
      <c r="AL37" s="64">
        <f>SUM(AL38:AL44)</f>
        <v>366</v>
      </c>
      <c r="AM37" s="65">
        <f>SUM(AM38:AM44)</f>
        <v>425</v>
      </c>
      <c r="AN37" s="66">
        <f t="shared" si="7"/>
        <v>86.11764705882354</v>
      </c>
      <c r="AO37" s="67">
        <f t="shared" si="28"/>
        <v>17.699709107182816</v>
      </c>
      <c r="AP37" s="63">
        <f>SUM(AP38:AP44)</f>
        <v>379</v>
      </c>
      <c r="AQ37" s="64">
        <f>SUM(AQ38:AQ44)</f>
        <v>214</v>
      </c>
      <c r="AR37" s="65">
        <f>SUM(AR38:AR44)</f>
        <v>165</v>
      </c>
      <c r="AS37" s="66">
        <f t="shared" si="8"/>
        <v>129.6969696969697</v>
      </c>
      <c r="AT37" s="67">
        <f t="shared" si="29"/>
        <v>16.421143847487002</v>
      </c>
      <c r="AU37" s="63">
        <f>SUM(AU38:AU44)</f>
        <v>234</v>
      </c>
      <c r="AV37" s="64">
        <f>SUM(AV38:AV44)</f>
        <v>138</v>
      </c>
      <c r="AW37" s="65">
        <f>SUM(AW38:AW44)</f>
        <v>96</v>
      </c>
      <c r="AX37" s="66">
        <f t="shared" si="9"/>
        <v>143.75</v>
      </c>
      <c r="AY37" s="67">
        <f t="shared" si="30"/>
        <v>15.2442996742671</v>
      </c>
      <c r="AZ37" s="63">
        <f>SUM(AZ38:AZ44)</f>
        <v>177</v>
      </c>
      <c r="BA37" s="64">
        <f>SUM(BA38:BA44)</f>
        <v>102</v>
      </c>
      <c r="BB37" s="65">
        <f>SUM(BB38:BB44)</f>
        <v>75</v>
      </c>
      <c r="BC37" s="66">
        <f t="shared" si="10"/>
        <v>136</v>
      </c>
      <c r="BD37" s="67">
        <f t="shared" si="31"/>
        <v>15.391304347826088</v>
      </c>
      <c r="BE37" s="63">
        <f>SUM(BE38:BE44)</f>
        <v>186</v>
      </c>
      <c r="BF37" s="64">
        <f>SUM(BF38:BF44)</f>
        <v>111</v>
      </c>
      <c r="BG37" s="65">
        <f>SUM(BG38:BG44)</f>
        <v>75</v>
      </c>
      <c r="BH37" s="66">
        <f t="shared" si="11"/>
        <v>148</v>
      </c>
      <c r="BI37" s="67">
        <f t="shared" si="32"/>
        <v>16.607142857142858</v>
      </c>
      <c r="BJ37" s="63">
        <f>SUM(BJ38:BJ44)</f>
        <v>154</v>
      </c>
      <c r="BK37" s="64">
        <f>SUM(BK38:BK44)</f>
        <v>87</v>
      </c>
      <c r="BL37" s="65">
        <f>SUM(BL38:BL44)</f>
        <v>67</v>
      </c>
      <c r="BM37" s="66">
        <f t="shared" si="12"/>
        <v>129.8507462686567</v>
      </c>
      <c r="BN37" s="67">
        <f t="shared" si="33"/>
        <v>15.524193548387096</v>
      </c>
      <c r="BO37" s="63">
        <f>SUM(BO38:BO44)</f>
        <v>67</v>
      </c>
      <c r="BP37" s="64">
        <f>SUM(BP38:BP44)</f>
        <v>37</v>
      </c>
      <c r="BQ37" s="65">
        <f>SUM(BQ38:BQ44)</f>
        <v>30</v>
      </c>
      <c r="BR37" s="66">
        <f t="shared" si="13"/>
        <v>123.33333333333334</v>
      </c>
      <c r="BS37" s="67">
        <f t="shared" si="34"/>
        <v>14.16490486257928</v>
      </c>
      <c r="BT37" s="63">
        <f>SUM(BT38:BT44)</f>
        <v>55</v>
      </c>
      <c r="BU37" s="64">
        <f>SUM(BU38:BU44)</f>
        <v>28</v>
      </c>
      <c r="BV37" s="65">
        <f>SUM(BV38:BV44)</f>
        <v>27</v>
      </c>
      <c r="BW37" s="66">
        <f t="shared" si="14"/>
        <v>103.7037037037037</v>
      </c>
      <c r="BX37" s="67">
        <f t="shared" si="35"/>
        <v>19.50354609929078</v>
      </c>
      <c r="BY37" s="63">
        <f>SUM(BY38:BY44)</f>
        <v>39</v>
      </c>
      <c r="BZ37" s="64">
        <f>SUM(BZ38:BZ44)</f>
        <v>10</v>
      </c>
      <c r="CA37" s="65">
        <f>SUM(CA38:CA44)</f>
        <v>29</v>
      </c>
      <c r="CB37" s="66">
        <f t="shared" si="15"/>
        <v>34.48275862068966</v>
      </c>
      <c r="CC37" s="67">
        <f t="shared" si="36"/>
        <v>16.115702479338843</v>
      </c>
      <c r="CD37" s="63">
        <f>SUM(CD38:CD44)</f>
        <v>22</v>
      </c>
      <c r="CE37" s="64">
        <f>SUM(CE38:CE44)</f>
        <v>12</v>
      </c>
      <c r="CF37" s="65">
        <f>SUM(CF38:CF44)</f>
        <v>10</v>
      </c>
      <c r="CG37" s="66">
        <f t="shared" si="16"/>
        <v>120</v>
      </c>
      <c r="CH37" s="67">
        <f t="shared" si="37"/>
        <v>10.83743842364532</v>
      </c>
      <c r="CI37" s="63">
        <f>SUM(CI38:CI44)</f>
        <v>15</v>
      </c>
      <c r="CJ37" s="64">
        <f>SUM(CJ38:CJ44)</f>
        <v>4</v>
      </c>
      <c r="CK37" s="65">
        <f>SUM(CK38:CK44)</f>
        <v>11</v>
      </c>
      <c r="CL37" s="66">
        <f t="shared" si="17"/>
        <v>36.36363636363637</v>
      </c>
      <c r="CM37" s="67">
        <f t="shared" si="38"/>
        <v>7.936507936507936</v>
      </c>
      <c r="CN37" s="63">
        <f>SUM(CN38:CN44)</f>
        <v>12</v>
      </c>
      <c r="CO37" s="64">
        <f>SUM(CO38:CO44)</f>
        <v>6</v>
      </c>
      <c r="CP37" s="65">
        <f>SUM(CP38:CP44)</f>
        <v>6</v>
      </c>
      <c r="CQ37" s="66">
        <f t="shared" si="18"/>
        <v>100</v>
      </c>
      <c r="CR37" s="67">
        <f t="shared" si="39"/>
        <v>9.917355371900827</v>
      </c>
      <c r="CS37" s="63">
        <f>SUM(CS38:CS44)</f>
        <v>5</v>
      </c>
      <c r="CT37" s="64">
        <f>SUM(CT38:CT44)</f>
        <v>1</v>
      </c>
      <c r="CU37" s="65">
        <f>SUM(CU38:CU44)</f>
        <v>4</v>
      </c>
      <c r="CV37" s="66">
        <f t="shared" si="19"/>
        <v>25</v>
      </c>
      <c r="CW37" s="68">
        <f t="shared" si="20"/>
        <v>8.064516129032258</v>
      </c>
    </row>
    <row r="38" spans="1:101" ht="13.5">
      <c r="A38" s="36" t="s">
        <v>84</v>
      </c>
      <c r="B38" s="69">
        <f aca="true" t="shared" si="48" ref="B38:B44">SUM(C38:D38)</f>
        <v>995</v>
      </c>
      <c r="C38" s="70">
        <f aca="true" t="shared" si="49" ref="C38:D44">H38+M38+R38+W38+AB38+AG38+AL38+AQ38+AV38+BA38+BF38+BK38+BP38+BU38+BZ38+CE38+CJ38+CO38+CT38</f>
        <v>587</v>
      </c>
      <c r="D38" s="71">
        <f t="shared" si="49"/>
        <v>408</v>
      </c>
      <c r="E38" s="72">
        <f t="shared" si="0"/>
        <v>143.87254901960785</v>
      </c>
      <c r="F38" s="73">
        <f t="shared" si="21"/>
        <v>3.1430647250213224</v>
      </c>
      <c r="G38" s="69">
        <v>75</v>
      </c>
      <c r="H38" s="70">
        <v>42</v>
      </c>
      <c r="I38" s="71">
        <v>33</v>
      </c>
      <c r="J38" s="72">
        <f t="shared" si="1"/>
        <v>127.27272727272727</v>
      </c>
      <c r="K38" s="73">
        <f t="shared" si="22"/>
        <v>3.20786997433704</v>
      </c>
      <c r="L38" s="69">
        <v>53</v>
      </c>
      <c r="M38" s="70">
        <v>29</v>
      </c>
      <c r="N38" s="71">
        <v>24</v>
      </c>
      <c r="O38" s="72">
        <f t="shared" si="2"/>
        <v>120.83333333333333</v>
      </c>
      <c r="P38" s="73">
        <f t="shared" si="23"/>
        <v>3.8461538461538463</v>
      </c>
      <c r="Q38" s="69">
        <v>15</v>
      </c>
      <c r="R38" s="70">
        <v>7</v>
      </c>
      <c r="S38" s="71">
        <v>8</v>
      </c>
      <c r="T38" s="72">
        <f t="shared" si="3"/>
        <v>87.5</v>
      </c>
      <c r="U38" s="73">
        <f t="shared" si="24"/>
        <v>2.2590361445783134</v>
      </c>
      <c r="V38" s="69">
        <v>42</v>
      </c>
      <c r="W38" s="70">
        <v>24</v>
      </c>
      <c r="X38" s="71">
        <v>18</v>
      </c>
      <c r="Y38" s="72">
        <f t="shared" si="4"/>
        <v>133.33333333333331</v>
      </c>
      <c r="Z38" s="73">
        <f t="shared" si="25"/>
        <v>2.2641509433962264</v>
      </c>
      <c r="AA38" s="69">
        <v>165</v>
      </c>
      <c r="AB38" s="70">
        <v>105</v>
      </c>
      <c r="AC38" s="71">
        <v>60</v>
      </c>
      <c r="AD38" s="72">
        <f t="shared" si="5"/>
        <v>175</v>
      </c>
      <c r="AE38" s="73">
        <f t="shared" si="26"/>
        <v>2.7477102414654455</v>
      </c>
      <c r="AF38" s="69">
        <v>201</v>
      </c>
      <c r="AG38" s="70">
        <v>113</v>
      </c>
      <c r="AH38" s="71">
        <v>88</v>
      </c>
      <c r="AI38" s="72">
        <f t="shared" si="6"/>
        <v>128.4090909090909</v>
      </c>
      <c r="AJ38" s="73">
        <f t="shared" si="27"/>
        <v>3.2052304257694146</v>
      </c>
      <c r="AK38" s="69">
        <v>159</v>
      </c>
      <c r="AL38" s="70">
        <v>81</v>
      </c>
      <c r="AM38" s="71">
        <v>78</v>
      </c>
      <c r="AN38" s="72">
        <f t="shared" si="7"/>
        <v>103.84615384615385</v>
      </c>
      <c r="AO38" s="73">
        <f t="shared" si="28"/>
        <v>3.55784291787872</v>
      </c>
      <c r="AP38" s="69">
        <v>82</v>
      </c>
      <c r="AQ38" s="70">
        <v>51</v>
      </c>
      <c r="AR38" s="71">
        <v>31</v>
      </c>
      <c r="AS38" s="72">
        <f t="shared" si="8"/>
        <v>164.51612903225808</v>
      </c>
      <c r="AT38" s="73">
        <f t="shared" si="29"/>
        <v>3.552859618717504</v>
      </c>
      <c r="AU38" s="69">
        <v>49</v>
      </c>
      <c r="AV38" s="70">
        <v>33</v>
      </c>
      <c r="AW38" s="71">
        <v>16</v>
      </c>
      <c r="AX38" s="72">
        <f t="shared" si="9"/>
        <v>206.25</v>
      </c>
      <c r="AY38" s="73">
        <f t="shared" si="30"/>
        <v>3.1921824104234524</v>
      </c>
      <c r="AZ38" s="69">
        <v>39</v>
      </c>
      <c r="BA38" s="70">
        <v>28</v>
      </c>
      <c r="BB38" s="71">
        <v>11</v>
      </c>
      <c r="BC38" s="72">
        <f t="shared" si="10"/>
        <v>254.54545454545453</v>
      </c>
      <c r="BD38" s="73">
        <f t="shared" si="31"/>
        <v>3.3913043478260874</v>
      </c>
      <c r="BE38" s="69">
        <v>48</v>
      </c>
      <c r="BF38" s="70">
        <v>35</v>
      </c>
      <c r="BG38" s="71">
        <v>13</v>
      </c>
      <c r="BH38" s="72">
        <f t="shared" si="11"/>
        <v>269.2307692307692</v>
      </c>
      <c r="BI38" s="73">
        <f t="shared" si="32"/>
        <v>4.285714285714286</v>
      </c>
      <c r="BJ38" s="69">
        <v>28</v>
      </c>
      <c r="BK38" s="70">
        <v>17</v>
      </c>
      <c r="BL38" s="71">
        <v>11</v>
      </c>
      <c r="BM38" s="72">
        <f t="shared" si="12"/>
        <v>154.54545454545453</v>
      </c>
      <c r="BN38" s="73">
        <f t="shared" si="33"/>
        <v>2.82258064516129</v>
      </c>
      <c r="BO38" s="69">
        <v>17</v>
      </c>
      <c r="BP38" s="70">
        <v>12</v>
      </c>
      <c r="BQ38" s="71">
        <v>5</v>
      </c>
      <c r="BR38" s="72">
        <f t="shared" si="13"/>
        <v>240</v>
      </c>
      <c r="BS38" s="73">
        <f t="shared" si="34"/>
        <v>3.5940803382663846</v>
      </c>
      <c r="BT38" s="69">
        <v>8</v>
      </c>
      <c r="BU38" s="70">
        <v>4</v>
      </c>
      <c r="BV38" s="71">
        <v>4</v>
      </c>
      <c r="BW38" s="72">
        <f t="shared" si="14"/>
        <v>100</v>
      </c>
      <c r="BX38" s="73">
        <f t="shared" si="35"/>
        <v>2.8368794326241136</v>
      </c>
      <c r="BY38" s="69">
        <v>7</v>
      </c>
      <c r="BZ38" s="70">
        <v>2</v>
      </c>
      <c r="CA38" s="71">
        <v>5</v>
      </c>
      <c r="CB38" s="72">
        <f t="shared" si="15"/>
        <v>40</v>
      </c>
      <c r="CC38" s="73">
        <f t="shared" si="36"/>
        <v>2.8925619834710745</v>
      </c>
      <c r="CD38" s="69">
        <v>3</v>
      </c>
      <c r="CE38" s="70">
        <v>3</v>
      </c>
      <c r="CF38" s="71">
        <v>0</v>
      </c>
      <c r="CG38" s="72" t="str">
        <f t="shared" si="16"/>
        <v>***</v>
      </c>
      <c r="CH38" s="73">
        <f t="shared" si="37"/>
        <v>1.477832512315271</v>
      </c>
      <c r="CI38" s="69">
        <v>2</v>
      </c>
      <c r="CJ38" s="70">
        <v>0</v>
      </c>
      <c r="CK38" s="71">
        <v>2</v>
      </c>
      <c r="CL38" s="72">
        <f t="shared" si="17"/>
        <v>0</v>
      </c>
      <c r="CM38" s="73">
        <f t="shared" si="38"/>
        <v>1.0582010582010581</v>
      </c>
      <c r="CN38" s="69">
        <v>2</v>
      </c>
      <c r="CO38" s="70">
        <v>1</v>
      </c>
      <c r="CP38" s="71">
        <v>1</v>
      </c>
      <c r="CQ38" s="72">
        <f t="shared" si="18"/>
        <v>100</v>
      </c>
      <c r="CR38" s="73">
        <f t="shared" si="39"/>
        <v>1.6528925619834711</v>
      </c>
      <c r="CS38" s="69">
        <f aca="true" t="shared" si="50" ref="CS38:CS44">SUM(CT38:CU38)</f>
        <v>0</v>
      </c>
      <c r="CT38" s="70"/>
      <c r="CU38" s="71"/>
      <c r="CV38" s="72" t="str">
        <f t="shared" si="19"/>
        <v>***</v>
      </c>
      <c r="CW38" s="74">
        <f t="shared" si="20"/>
        <v>0</v>
      </c>
    </row>
    <row r="39" spans="1:101" ht="13.5">
      <c r="A39" s="36" t="s">
        <v>85</v>
      </c>
      <c r="B39" s="69">
        <f t="shared" si="48"/>
        <v>1129</v>
      </c>
      <c r="C39" s="70">
        <f t="shared" si="49"/>
        <v>588</v>
      </c>
      <c r="D39" s="71">
        <f t="shared" si="49"/>
        <v>541</v>
      </c>
      <c r="E39" s="72">
        <f aca="true" t="shared" si="51" ref="E39:E64">IF(ISERROR(C39/D39),"***",C39/D39*100)</f>
        <v>108.68761552680222</v>
      </c>
      <c r="F39" s="73">
        <f t="shared" si="21"/>
        <v>3.566351833717661</v>
      </c>
      <c r="G39" s="69">
        <v>128</v>
      </c>
      <c r="H39" s="70">
        <v>67</v>
      </c>
      <c r="I39" s="71">
        <v>61</v>
      </c>
      <c r="J39" s="72">
        <f aca="true" t="shared" si="52" ref="J39:J64">IF(ISERROR(H39/I39),"***",H39/I39*100)</f>
        <v>109.8360655737705</v>
      </c>
      <c r="K39" s="73">
        <f t="shared" si="22"/>
        <v>5.474764756201882</v>
      </c>
      <c r="L39" s="69">
        <v>53</v>
      </c>
      <c r="M39" s="70">
        <v>27</v>
      </c>
      <c r="N39" s="71">
        <v>26</v>
      </c>
      <c r="O39" s="72">
        <f aca="true" t="shared" si="53" ref="O39:O64">IF(ISERROR(M39/N39),"***",M39/N39*100)</f>
        <v>103.84615384615385</v>
      </c>
      <c r="P39" s="73">
        <f t="shared" si="23"/>
        <v>3.8461538461538463</v>
      </c>
      <c r="Q39" s="69">
        <v>22</v>
      </c>
      <c r="R39" s="70">
        <v>10</v>
      </c>
      <c r="S39" s="71">
        <v>12</v>
      </c>
      <c r="T39" s="72">
        <f aca="true" t="shared" si="54" ref="T39:T64">IF(ISERROR(R39/S39),"***",R39/S39*100)</f>
        <v>83.33333333333334</v>
      </c>
      <c r="U39" s="73">
        <f t="shared" si="24"/>
        <v>3.313253012048193</v>
      </c>
      <c r="V39" s="69">
        <v>58</v>
      </c>
      <c r="W39" s="70">
        <v>40</v>
      </c>
      <c r="X39" s="71">
        <v>18</v>
      </c>
      <c r="Y39" s="72">
        <f aca="true" t="shared" si="55" ref="Y39:Y64">IF(ISERROR(W39/X39),"***",W39/X39*100)</f>
        <v>222.22222222222223</v>
      </c>
      <c r="Z39" s="73">
        <f t="shared" si="25"/>
        <v>3.1266846361185987</v>
      </c>
      <c r="AA39" s="69">
        <v>168</v>
      </c>
      <c r="AB39" s="70">
        <v>74</v>
      </c>
      <c r="AC39" s="71">
        <v>94</v>
      </c>
      <c r="AD39" s="72">
        <f aca="true" t="shared" si="56" ref="AD39:AD64">IF(ISERROR(AB39/AC39),"***",AB39/AC39*100)</f>
        <v>78.72340425531915</v>
      </c>
      <c r="AE39" s="73">
        <f t="shared" si="26"/>
        <v>2.79766860949209</v>
      </c>
      <c r="AF39" s="69">
        <v>200</v>
      </c>
      <c r="AG39" s="70">
        <v>102</v>
      </c>
      <c r="AH39" s="71">
        <v>98</v>
      </c>
      <c r="AI39" s="72">
        <f aca="true" t="shared" si="57" ref="AI39:AI64">IF(ISERROR(AG39/AH39),"***",AG39/AH39*100)</f>
        <v>104.08163265306123</v>
      </c>
      <c r="AJ39" s="73">
        <f t="shared" si="27"/>
        <v>3.1892840057407112</v>
      </c>
      <c r="AK39" s="69">
        <v>201</v>
      </c>
      <c r="AL39" s="70">
        <v>99</v>
      </c>
      <c r="AM39" s="71">
        <v>102</v>
      </c>
      <c r="AN39" s="72">
        <f aca="true" t="shared" si="58" ref="AN39:AN64">IF(ISERROR(AL39/AM39),"***",AL39/AM39*100)</f>
        <v>97.05882352941177</v>
      </c>
      <c r="AO39" s="73">
        <f t="shared" si="28"/>
        <v>4.497650481091967</v>
      </c>
      <c r="AP39" s="69">
        <v>77</v>
      </c>
      <c r="AQ39" s="70">
        <v>46</v>
      </c>
      <c r="AR39" s="71">
        <v>31</v>
      </c>
      <c r="AS39" s="72">
        <f aca="true" t="shared" si="59" ref="AS39:AS64">IF(ISERROR(AQ39/AR39),"***",AQ39/AR39*100)</f>
        <v>148.38709677419354</v>
      </c>
      <c r="AT39" s="73">
        <f t="shared" si="29"/>
        <v>3.3362218370883885</v>
      </c>
      <c r="AU39" s="69">
        <v>59</v>
      </c>
      <c r="AV39" s="70">
        <v>33</v>
      </c>
      <c r="AW39" s="71">
        <v>26</v>
      </c>
      <c r="AX39" s="72">
        <f aca="true" t="shared" si="60" ref="AX39:AX64">IF(ISERROR(AV39/AW39),"***",AV39/AW39*100)</f>
        <v>126.92307692307692</v>
      </c>
      <c r="AY39" s="73">
        <f t="shared" si="30"/>
        <v>3.8436482084690553</v>
      </c>
      <c r="AZ39" s="69">
        <v>40</v>
      </c>
      <c r="BA39" s="70">
        <v>25</v>
      </c>
      <c r="BB39" s="71">
        <v>15</v>
      </c>
      <c r="BC39" s="72">
        <f aca="true" t="shared" si="61" ref="BC39:BC64">IF(ISERROR(BA39/BB39),"***",BA39/BB39*100)</f>
        <v>166.66666666666669</v>
      </c>
      <c r="BD39" s="73">
        <f t="shared" si="31"/>
        <v>3.4782608695652173</v>
      </c>
      <c r="BE39" s="69">
        <v>39</v>
      </c>
      <c r="BF39" s="70">
        <v>24</v>
      </c>
      <c r="BG39" s="71">
        <v>15</v>
      </c>
      <c r="BH39" s="72">
        <f aca="true" t="shared" si="62" ref="BH39:BH64">IF(ISERROR(BF39/BG39),"***",BF39/BG39*100)</f>
        <v>160</v>
      </c>
      <c r="BI39" s="73">
        <f t="shared" si="32"/>
        <v>3.482142857142857</v>
      </c>
      <c r="BJ39" s="69">
        <v>39</v>
      </c>
      <c r="BK39" s="70">
        <v>22</v>
      </c>
      <c r="BL39" s="71">
        <v>17</v>
      </c>
      <c r="BM39" s="72">
        <f aca="true" t="shared" si="63" ref="BM39:BM64">IF(ISERROR(BK39/BL39),"***",BK39/BL39*100)</f>
        <v>129.41176470588235</v>
      </c>
      <c r="BN39" s="73">
        <f t="shared" si="33"/>
        <v>3.931451612903226</v>
      </c>
      <c r="BO39" s="69">
        <v>9</v>
      </c>
      <c r="BP39" s="70">
        <v>3</v>
      </c>
      <c r="BQ39" s="71">
        <v>6</v>
      </c>
      <c r="BR39" s="72">
        <f aca="true" t="shared" si="64" ref="BR39:BR64">IF(ISERROR(BP39/BQ39),"***",BP39/BQ39*100)</f>
        <v>50</v>
      </c>
      <c r="BS39" s="73">
        <f t="shared" si="34"/>
        <v>1.9027484143763214</v>
      </c>
      <c r="BT39" s="69">
        <v>13</v>
      </c>
      <c r="BU39" s="70">
        <v>7</v>
      </c>
      <c r="BV39" s="71">
        <v>6</v>
      </c>
      <c r="BW39" s="72">
        <f aca="true" t="shared" si="65" ref="BW39:BW64">IF(ISERROR(BU39/BV39),"***",BU39/BV39*100)</f>
        <v>116.66666666666667</v>
      </c>
      <c r="BX39" s="73">
        <f t="shared" si="35"/>
        <v>4.609929078014184</v>
      </c>
      <c r="BY39" s="69">
        <v>9</v>
      </c>
      <c r="BZ39" s="70">
        <v>2</v>
      </c>
      <c r="CA39" s="71">
        <v>7</v>
      </c>
      <c r="CB39" s="72">
        <f aca="true" t="shared" si="66" ref="CB39:CB64">IF(ISERROR(BZ39/CA39),"***",BZ39/CA39*100)</f>
        <v>28.57142857142857</v>
      </c>
      <c r="CC39" s="73">
        <f t="shared" si="36"/>
        <v>3.71900826446281</v>
      </c>
      <c r="CD39" s="69">
        <v>7</v>
      </c>
      <c r="CE39" s="70">
        <v>4</v>
      </c>
      <c r="CF39" s="71">
        <v>3</v>
      </c>
      <c r="CG39" s="72">
        <f aca="true" t="shared" si="67" ref="CG39:CG64">IF(ISERROR(CE39/CF39),"***",CE39/CF39*100)</f>
        <v>133.33333333333331</v>
      </c>
      <c r="CH39" s="73">
        <f t="shared" si="37"/>
        <v>3.4482758620689653</v>
      </c>
      <c r="CI39" s="69">
        <v>6</v>
      </c>
      <c r="CJ39" s="70">
        <v>3</v>
      </c>
      <c r="CK39" s="71">
        <v>3</v>
      </c>
      <c r="CL39" s="72">
        <f aca="true" t="shared" si="68" ref="CL39:CL64">IF(ISERROR(CJ39/CK39),"***",CJ39/CK39*100)</f>
        <v>100</v>
      </c>
      <c r="CM39" s="73">
        <f t="shared" si="38"/>
        <v>3.1746031746031744</v>
      </c>
      <c r="CN39" s="69">
        <v>1</v>
      </c>
      <c r="CO39" s="70">
        <v>0</v>
      </c>
      <c r="CP39" s="71">
        <v>1</v>
      </c>
      <c r="CQ39" s="72">
        <f aca="true" t="shared" si="69" ref="CQ39:CQ64">IF(ISERROR(CO39/CP39),"***",CO39/CP39*100)</f>
        <v>0</v>
      </c>
      <c r="CR39" s="73">
        <f t="shared" si="39"/>
        <v>0.8264462809917356</v>
      </c>
      <c r="CS39" s="69">
        <f t="shared" si="50"/>
        <v>0</v>
      </c>
      <c r="CT39" s="70"/>
      <c r="CU39" s="71"/>
      <c r="CV39" s="72" t="str">
        <f aca="true" t="shared" si="70" ref="CV39:CV64">IF(ISERROR(CT39/CU39),"***",CT39/CU39*100)</f>
        <v>***</v>
      </c>
      <c r="CW39" s="74">
        <f aca="true" t="shared" si="71" ref="CW39:CW64">CS39/$CS$7*100</f>
        <v>0</v>
      </c>
    </row>
    <row r="40" spans="1:101" ht="13.5">
      <c r="A40" s="36" t="s">
        <v>86</v>
      </c>
      <c r="B40" s="69">
        <f t="shared" si="48"/>
        <v>1362</v>
      </c>
      <c r="C40" s="70">
        <f t="shared" si="49"/>
        <v>642</v>
      </c>
      <c r="D40" s="71">
        <f t="shared" si="49"/>
        <v>720</v>
      </c>
      <c r="E40" s="72">
        <f t="shared" si="51"/>
        <v>89.16666666666667</v>
      </c>
      <c r="F40" s="73">
        <f aca="true" t="shared" si="72" ref="F40:F64">B40/$B$7*100</f>
        <v>4.302365985406071</v>
      </c>
      <c r="G40" s="69">
        <v>121</v>
      </c>
      <c r="H40" s="70">
        <v>55</v>
      </c>
      <c r="I40" s="71">
        <v>66</v>
      </c>
      <c r="J40" s="72">
        <f t="shared" si="52"/>
        <v>83.33333333333334</v>
      </c>
      <c r="K40" s="73">
        <f aca="true" t="shared" si="73" ref="K40:K64">G40/$G$7*100</f>
        <v>5.175363558597092</v>
      </c>
      <c r="L40" s="69">
        <v>59</v>
      </c>
      <c r="M40" s="70">
        <v>29</v>
      </c>
      <c r="N40" s="71">
        <v>30</v>
      </c>
      <c r="O40" s="72">
        <f t="shared" si="53"/>
        <v>96.66666666666667</v>
      </c>
      <c r="P40" s="73">
        <f aca="true" t="shared" si="74" ref="P40:P64">L40/$L$7*100</f>
        <v>4.281567489114659</v>
      </c>
      <c r="Q40" s="69">
        <v>25</v>
      </c>
      <c r="R40" s="70">
        <v>11</v>
      </c>
      <c r="S40" s="71">
        <v>14</v>
      </c>
      <c r="T40" s="72">
        <f t="shared" si="54"/>
        <v>78.57142857142857</v>
      </c>
      <c r="U40" s="73">
        <f aca="true" t="shared" si="75" ref="U40:U64">Q40/$Q$7*100</f>
        <v>3.7650602409638556</v>
      </c>
      <c r="V40" s="69">
        <v>73</v>
      </c>
      <c r="W40" s="70">
        <v>42</v>
      </c>
      <c r="X40" s="71">
        <v>31</v>
      </c>
      <c r="Y40" s="72">
        <f t="shared" si="55"/>
        <v>135.48387096774192</v>
      </c>
      <c r="Z40" s="73">
        <f aca="true" t="shared" si="76" ref="Z40:Z64">V40/$V$7*100</f>
        <v>3.9353099730458223</v>
      </c>
      <c r="AA40" s="69">
        <v>211</v>
      </c>
      <c r="AB40" s="70">
        <v>93</v>
      </c>
      <c r="AC40" s="71">
        <v>118</v>
      </c>
      <c r="AD40" s="72">
        <f t="shared" si="56"/>
        <v>78.8135593220339</v>
      </c>
      <c r="AE40" s="73">
        <f aca="true" t="shared" si="77" ref="AE40:AE64">AA40/$AA$7*100</f>
        <v>3.5137385512073274</v>
      </c>
      <c r="AF40" s="69">
        <v>302</v>
      </c>
      <c r="AG40" s="70">
        <v>131</v>
      </c>
      <c r="AH40" s="71">
        <v>171</v>
      </c>
      <c r="AI40" s="72">
        <f t="shared" si="57"/>
        <v>76.60818713450293</v>
      </c>
      <c r="AJ40" s="73">
        <f aca="true" t="shared" si="78" ref="AJ40:AJ64">AF40/$AF$7*100</f>
        <v>4.815818848668474</v>
      </c>
      <c r="AK40" s="69">
        <v>206</v>
      </c>
      <c r="AL40" s="70">
        <v>90</v>
      </c>
      <c r="AM40" s="71">
        <v>116</v>
      </c>
      <c r="AN40" s="72">
        <f t="shared" si="58"/>
        <v>77.58620689655173</v>
      </c>
      <c r="AO40" s="73">
        <f aca="true" t="shared" si="79" ref="AO40:AO64">AK40/$AK$7*100</f>
        <v>4.609532333855448</v>
      </c>
      <c r="AP40" s="69">
        <v>108</v>
      </c>
      <c r="AQ40" s="70">
        <v>61</v>
      </c>
      <c r="AR40" s="71">
        <v>47</v>
      </c>
      <c r="AS40" s="72">
        <f t="shared" si="59"/>
        <v>129.7872340425532</v>
      </c>
      <c r="AT40" s="73">
        <f aca="true" t="shared" si="80" ref="AT40:AT64">AP40/$AP$7*100</f>
        <v>4.679376083188909</v>
      </c>
      <c r="AU40" s="69">
        <v>75</v>
      </c>
      <c r="AV40" s="70">
        <v>42</v>
      </c>
      <c r="AW40" s="71">
        <v>33</v>
      </c>
      <c r="AX40" s="72">
        <f t="shared" si="60"/>
        <v>127.27272727272727</v>
      </c>
      <c r="AY40" s="73">
        <f aca="true" t="shared" si="81" ref="AY40:AY64">AU40/$AU$7*100</f>
        <v>4.88599348534202</v>
      </c>
      <c r="AZ40" s="69">
        <v>41</v>
      </c>
      <c r="BA40" s="70">
        <v>16</v>
      </c>
      <c r="BB40" s="71">
        <v>25</v>
      </c>
      <c r="BC40" s="72">
        <f t="shared" si="61"/>
        <v>64</v>
      </c>
      <c r="BD40" s="73">
        <f aca="true" t="shared" si="82" ref="BD40:BD64">AZ40/$AZ$7*100</f>
        <v>3.5652173913043477</v>
      </c>
      <c r="BE40" s="69">
        <v>42</v>
      </c>
      <c r="BF40" s="70">
        <v>23</v>
      </c>
      <c r="BG40" s="71">
        <v>19</v>
      </c>
      <c r="BH40" s="72">
        <f t="shared" si="62"/>
        <v>121.05263157894737</v>
      </c>
      <c r="BI40" s="73">
        <f aca="true" t="shared" si="83" ref="BI40:BI64">BE40/$BE$7*100</f>
        <v>3.75</v>
      </c>
      <c r="BJ40" s="69">
        <v>39</v>
      </c>
      <c r="BK40" s="70">
        <v>21</v>
      </c>
      <c r="BL40" s="71">
        <v>18</v>
      </c>
      <c r="BM40" s="72">
        <f t="shared" si="63"/>
        <v>116.66666666666667</v>
      </c>
      <c r="BN40" s="73">
        <f aca="true" t="shared" si="84" ref="BN40:BN64">BJ40/$BJ$7*100</f>
        <v>3.931451612903226</v>
      </c>
      <c r="BO40" s="69">
        <v>19</v>
      </c>
      <c r="BP40" s="70">
        <v>10</v>
      </c>
      <c r="BQ40" s="71">
        <v>9</v>
      </c>
      <c r="BR40" s="72">
        <f t="shared" si="64"/>
        <v>111.11111111111111</v>
      </c>
      <c r="BS40" s="73">
        <f aca="true" t="shared" si="85" ref="BS40:BS64">BO40/$BO$7*100</f>
        <v>4.0169133192389</v>
      </c>
      <c r="BT40" s="69">
        <v>16</v>
      </c>
      <c r="BU40" s="70">
        <v>9</v>
      </c>
      <c r="BV40" s="71">
        <v>7</v>
      </c>
      <c r="BW40" s="72">
        <f t="shared" si="65"/>
        <v>128.57142857142858</v>
      </c>
      <c r="BX40" s="73">
        <f aca="true" t="shared" si="86" ref="BX40:BX64">BT40/$BT$7*100</f>
        <v>5.673758865248227</v>
      </c>
      <c r="BY40" s="69">
        <v>9</v>
      </c>
      <c r="BZ40" s="70">
        <v>2</v>
      </c>
      <c r="CA40" s="71">
        <v>7</v>
      </c>
      <c r="CB40" s="72">
        <f t="shared" si="66"/>
        <v>28.57142857142857</v>
      </c>
      <c r="CC40" s="73">
        <f aca="true" t="shared" si="87" ref="CC40:CC64">BY40/$BY$7*100</f>
        <v>3.71900826446281</v>
      </c>
      <c r="CD40" s="69">
        <v>4</v>
      </c>
      <c r="CE40" s="70">
        <v>2</v>
      </c>
      <c r="CF40" s="71">
        <v>2</v>
      </c>
      <c r="CG40" s="72">
        <f t="shared" si="67"/>
        <v>100</v>
      </c>
      <c r="CH40" s="73">
        <f aca="true" t="shared" si="88" ref="CH40:CH64">CD40/$CD$7*100</f>
        <v>1.9704433497536946</v>
      </c>
      <c r="CI40" s="69">
        <v>2</v>
      </c>
      <c r="CJ40" s="70">
        <v>1</v>
      </c>
      <c r="CK40" s="71">
        <v>1</v>
      </c>
      <c r="CL40" s="72">
        <f t="shared" si="68"/>
        <v>100</v>
      </c>
      <c r="CM40" s="73">
        <f aca="true" t="shared" si="89" ref="CM40:CM64">CI40/$CI$7*100</f>
        <v>1.0582010582010581</v>
      </c>
      <c r="CN40" s="69">
        <v>7</v>
      </c>
      <c r="CO40" s="70">
        <v>4</v>
      </c>
      <c r="CP40" s="71">
        <v>3</v>
      </c>
      <c r="CQ40" s="72">
        <f t="shared" si="69"/>
        <v>133.33333333333331</v>
      </c>
      <c r="CR40" s="73">
        <f aca="true" t="shared" si="90" ref="CR40:CR64">CN40/$CN$7*100</f>
        <v>5.785123966942149</v>
      </c>
      <c r="CS40" s="69">
        <f t="shared" si="50"/>
        <v>3</v>
      </c>
      <c r="CT40" s="70"/>
      <c r="CU40" s="71">
        <v>3</v>
      </c>
      <c r="CV40" s="72">
        <f t="shared" si="70"/>
        <v>0</v>
      </c>
      <c r="CW40" s="74">
        <f t="shared" si="71"/>
        <v>4.838709677419355</v>
      </c>
    </row>
    <row r="41" spans="1:101" ht="13.5">
      <c r="A41" s="36" t="s">
        <v>87</v>
      </c>
      <c r="B41" s="69">
        <f t="shared" si="48"/>
        <v>539</v>
      </c>
      <c r="C41" s="70">
        <f t="shared" si="49"/>
        <v>249</v>
      </c>
      <c r="D41" s="71">
        <f t="shared" si="49"/>
        <v>290</v>
      </c>
      <c r="E41" s="72">
        <f t="shared" si="51"/>
        <v>85.86206896551725</v>
      </c>
      <c r="F41" s="73">
        <f t="shared" si="72"/>
        <v>1.7026250118457213</v>
      </c>
      <c r="G41" s="69">
        <v>45</v>
      </c>
      <c r="H41" s="70">
        <v>22</v>
      </c>
      <c r="I41" s="71">
        <v>23</v>
      </c>
      <c r="J41" s="72">
        <f t="shared" si="52"/>
        <v>95.65217391304348</v>
      </c>
      <c r="K41" s="73">
        <f t="shared" si="73"/>
        <v>1.924721984602224</v>
      </c>
      <c r="L41" s="69">
        <v>18</v>
      </c>
      <c r="M41" s="70">
        <v>8</v>
      </c>
      <c r="N41" s="71">
        <v>10</v>
      </c>
      <c r="O41" s="72">
        <f t="shared" si="53"/>
        <v>80</v>
      </c>
      <c r="P41" s="73">
        <f t="shared" si="74"/>
        <v>1.3062409288824384</v>
      </c>
      <c r="Q41" s="69">
        <v>8</v>
      </c>
      <c r="R41" s="70">
        <v>6</v>
      </c>
      <c r="S41" s="71">
        <v>2</v>
      </c>
      <c r="T41" s="72">
        <f t="shared" si="54"/>
        <v>300</v>
      </c>
      <c r="U41" s="73">
        <f t="shared" si="75"/>
        <v>1.2048192771084338</v>
      </c>
      <c r="V41" s="69">
        <v>35</v>
      </c>
      <c r="W41" s="70">
        <v>16</v>
      </c>
      <c r="X41" s="71">
        <v>19</v>
      </c>
      <c r="Y41" s="72">
        <f t="shared" si="55"/>
        <v>84.21052631578947</v>
      </c>
      <c r="Z41" s="73">
        <f t="shared" si="76"/>
        <v>1.8867924528301887</v>
      </c>
      <c r="AA41" s="69">
        <v>92</v>
      </c>
      <c r="AB41" s="70">
        <v>37</v>
      </c>
      <c r="AC41" s="71">
        <v>55</v>
      </c>
      <c r="AD41" s="72">
        <f t="shared" si="56"/>
        <v>67.27272727272727</v>
      </c>
      <c r="AE41" s="73">
        <f t="shared" si="77"/>
        <v>1.5320566194837635</v>
      </c>
      <c r="AF41" s="69">
        <v>123</v>
      </c>
      <c r="AG41" s="70">
        <v>57</v>
      </c>
      <c r="AH41" s="71">
        <v>66</v>
      </c>
      <c r="AI41" s="72">
        <f t="shared" si="57"/>
        <v>86.36363636363636</v>
      </c>
      <c r="AJ41" s="73">
        <f t="shared" si="78"/>
        <v>1.9614096635305376</v>
      </c>
      <c r="AK41" s="69">
        <v>86</v>
      </c>
      <c r="AL41" s="70">
        <v>38</v>
      </c>
      <c r="AM41" s="71">
        <v>48</v>
      </c>
      <c r="AN41" s="72">
        <f t="shared" si="58"/>
        <v>79.16666666666666</v>
      </c>
      <c r="AO41" s="73">
        <f t="shared" si="79"/>
        <v>1.9243678675318863</v>
      </c>
      <c r="AP41" s="69">
        <v>40</v>
      </c>
      <c r="AQ41" s="70">
        <v>18</v>
      </c>
      <c r="AR41" s="71">
        <v>22</v>
      </c>
      <c r="AS41" s="72">
        <f t="shared" si="59"/>
        <v>81.81818181818183</v>
      </c>
      <c r="AT41" s="73">
        <f t="shared" si="80"/>
        <v>1.733102253032929</v>
      </c>
      <c r="AU41" s="69">
        <v>17</v>
      </c>
      <c r="AV41" s="70">
        <v>9</v>
      </c>
      <c r="AW41" s="71">
        <v>8</v>
      </c>
      <c r="AX41" s="72">
        <f t="shared" si="60"/>
        <v>112.5</v>
      </c>
      <c r="AY41" s="73">
        <f t="shared" si="81"/>
        <v>1.1074918566775245</v>
      </c>
      <c r="AZ41" s="69">
        <v>20</v>
      </c>
      <c r="BA41" s="70">
        <v>11</v>
      </c>
      <c r="BB41" s="71">
        <v>9</v>
      </c>
      <c r="BC41" s="72">
        <f t="shared" si="61"/>
        <v>122.22222222222223</v>
      </c>
      <c r="BD41" s="73">
        <f t="shared" si="82"/>
        <v>1.7391304347826086</v>
      </c>
      <c r="BE41" s="69">
        <v>14</v>
      </c>
      <c r="BF41" s="70">
        <v>7</v>
      </c>
      <c r="BG41" s="71">
        <v>7</v>
      </c>
      <c r="BH41" s="72">
        <f t="shared" si="62"/>
        <v>100</v>
      </c>
      <c r="BI41" s="73">
        <f t="shared" si="83"/>
        <v>1.25</v>
      </c>
      <c r="BJ41" s="69">
        <v>18</v>
      </c>
      <c r="BK41" s="70">
        <v>10</v>
      </c>
      <c r="BL41" s="71">
        <v>8</v>
      </c>
      <c r="BM41" s="72">
        <f t="shared" si="63"/>
        <v>125</v>
      </c>
      <c r="BN41" s="73">
        <f t="shared" si="84"/>
        <v>1.8145161290322582</v>
      </c>
      <c r="BO41" s="69">
        <v>10</v>
      </c>
      <c r="BP41" s="70">
        <v>5</v>
      </c>
      <c r="BQ41" s="71">
        <v>5</v>
      </c>
      <c r="BR41" s="72">
        <f t="shared" si="64"/>
        <v>100</v>
      </c>
      <c r="BS41" s="73">
        <f t="shared" si="85"/>
        <v>2.1141649048625792</v>
      </c>
      <c r="BT41" s="69">
        <v>3</v>
      </c>
      <c r="BU41" s="70">
        <v>1</v>
      </c>
      <c r="BV41" s="71">
        <v>2</v>
      </c>
      <c r="BW41" s="72">
        <f t="shared" si="65"/>
        <v>50</v>
      </c>
      <c r="BX41" s="73">
        <f t="shared" si="86"/>
        <v>1.0638297872340425</v>
      </c>
      <c r="BY41" s="69">
        <v>4</v>
      </c>
      <c r="BZ41" s="70">
        <v>1</v>
      </c>
      <c r="CA41" s="71">
        <v>3</v>
      </c>
      <c r="CB41" s="72">
        <f t="shared" si="66"/>
        <v>33.33333333333333</v>
      </c>
      <c r="CC41" s="73">
        <f t="shared" si="87"/>
        <v>1.6528925619834711</v>
      </c>
      <c r="CD41" s="69">
        <v>6</v>
      </c>
      <c r="CE41" s="70">
        <v>3</v>
      </c>
      <c r="CF41" s="71">
        <v>3</v>
      </c>
      <c r="CG41" s="72">
        <f t="shared" si="67"/>
        <v>100</v>
      </c>
      <c r="CH41" s="73">
        <f t="shared" si="88"/>
        <v>2.955665024630542</v>
      </c>
      <c r="CI41" s="69"/>
      <c r="CJ41" s="70"/>
      <c r="CK41" s="71"/>
      <c r="CL41" s="72" t="str">
        <f t="shared" si="68"/>
        <v>***</v>
      </c>
      <c r="CM41" s="73">
        <f t="shared" si="89"/>
        <v>0</v>
      </c>
      <c r="CN41" s="69"/>
      <c r="CO41" s="70"/>
      <c r="CP41" s="71"/>
      <c r="CQ41" s="72" t="str">
        <f t="shared" si="69"/>
        <v>***</v>
      </c>
      <c r="CR41" s="73">
        <f t="shared" si="90"/>
        <v>0</v>
      </c>
      <c r="CS41" s="69">
        <f t="shared" si="50"/>
        <v>0</v>
      </c>
      <c r="CT41" s="70"/>
      <c r="CU41" s="71"/>
      <c r="CV41" s="72" t="str">
        <f t="shared" si="70"/>
        <v>***</v>
      </c>
      <c r="CW41" s="74">
        <f t="shared" si="71"/>
        <v>0</v>
      </c>
    </row>
    <row r="42" spans="1:101" ht="13.5">
      <c r="A42" s="36" t="s">
        <v>88</v>
      </c>
      <c r="B42" s="69">
        <f t="shared" si="48"/>
        <v>434</v>
      </c>
      <c r="C42" s="70">
        <f t="shared" si="49"/>
        <v>192</v>
      </c>
      <c r="D42" s="71">
        <f t="shared" si="49"/>
        <v>242</v>
      </c>
      <c r="E42" s="72">
        <f t="shared" si="51"/>
        <v>79.33884297520662</v>
      </c>
      <c r="F42" s="73">
        <f t="shared" si="72"/>
        <v>1.3709448147329184</v>
      </c>
      <c r="G42" s="69">
        <v>26</v>
      </c>
      <c r="H42" s="70">
        <v>15</v>
      </c>
      <c r="I42" s="71">
        <v>11</v>
      </c>
      <c r="J42" s="72">
        <f t="shared" si="52"/>
        <v>136.36363636363635</v>
      </c>
      <c r="K42" s="73">
        <f t="shared" si="73"/>
        <v>1.1120615911035072</v>
      </c>
      <c r="L42" s="69">
        <v>22</v>
      </c>
      <c r="M42" s="70">
        <v>9</v>
      </c>
      <c r="N42" s="71">
        <v>13</v>
      </c>
      <c r="O42" s="72">
        <f t="shared" si="53"/>
        <v>69.23076923076923</v>
      </c>
      <c r="P42" s="73">
        <f t="shared" si="74"/>
        <v>1.5965166908563133</v>
      </c>
      <c r="Q42" s="69">
        <v>9</v>
      </c>
      <c r="R42" s="70">
        <v>6</v>
      </c>
      <c r="S42" s="71">
        <v>3</v>
      </c>
      <c r="T42" s="72">
        <f t="shared" si="54"/>
        <v>200</v>
      </c>
      <c r="U42" s="73">
        <f t="shared" si="75"/>
        <v>1.355421686746988</v>
      </c>
      <c r="V42" s="69">
        <v>26</v>
      </c>
      <c r="W42" s="70">
        <v>16</v>
      </c>
      <c r="X42" s="71">
        <v>10</v>
      </c>
      <c r="Y42" s="72">
        <f t="shared" si="55"/>
        <v>160</v>
      </c>
      <c r="Z42" s="73">
        <f t="shared" si="76"/>
        <v>1.4016172506738545</v>
      </c>
      <c r="AA42" s="69">
        <v>86</v>
      </c>
      <c r="AB42" s="70">
        <v>36</v>
      </c>
      <c r="AC42" s="71">
        <v>50</v>
      </c>
      <c r="AD42" s="72">
        <f t="shared" si="56"/>
        <v>72</v>
      </c>
      <c r="AE42" s="73">
        <f t="shared" si="77"/>
        <v>1.4321398834304746</v>
      </c>
      <c r="AF42" s="69">
        <v>95</v>
      </c>
      <c r="AG42" s="70">
        <v>32</v>
      </c>
      <c r="AH42" s="71">
        <v>63</v>
      </c>
      <c r="AI42" s="72">
        <f t="shared" si="57"/>
        <v>50.79365079365079</v>
      </c>
      <c r="AJ42" s="73">
        <f t="shared" si="78"/>
        <v>1.5149099027268378</v>
      </c>
      <c r="AK42" s="69">
        <v>62</v>
      </c>
      <c r="AL42" s="70">
        <v>23</v>
      </c>
      <c r="AM42" s="71">
        <v>39</v>
      </c>
      <c r="AN42" s="72">
        <f t="shared" si="58"/>
        <v>58.97435897435898</v>
      </c>
      <c r="AO42" s="73">
        <f t="shared" si="79"/>
        <v>1.387334974267174</v>
      </c>
      <c r="AP42" s="69">
        <v>27</v>
      </c>
      <c r="AQ42" s="70">
        <v>13</v>
      </c>
      <c r="AR42" s="71">
        <v>14</v>
      </c>
      <c r="AS42" s="72">
        <f t="shared" si="59"/>
        <v>92.85714285714286</v>
      </c>
      <c r="AT42" s="73">
        <f t="shared" si="80"/>
        <v>1.1698440207972272</v>
      </c>
      <c r="AU42" s="69">
        <v>17</v>
      </c>
      <c r="AV42" s="70">
        <v>10</v>
      </c>
      <c r="AW42" s="71">
        <v>7</v>
      </c>
      <c r="AX42" s="72">
        <f t="shared" si="60"/>
        <v>142.85714285714286</v>
      </c>
      <c r="AY42" s="73">
        <f t="shared" si="81"/>
        <v>1.1074918566775245</v>
      </c>
      <c r="AZ42" s="69">
        <v>16</v>
      </c>
      <c r="BA42" s="70">
        <v>11</v>
      </c>
      <c r="BB42" s="71">
        <v>5</v>
      </c>
      <c r="BC42" s="72">
        <f t="shared" si="61"/>
        <v>220.00000000000003</v>
      </c>
      <c r="BD42" s="73">
        <f t="shared" si="82"/>
        <v>1.391304347826087</v>
      </c>
      <c r="BE42" s="69">
        <v>17</v>
      </c>
      <c r="BF42" s="70">
        <v>9</v>
      </c>
      <c r="BG42" s="71">
        <v>8</v>
      </c>
      <c r="BH42" s="72">
        <f t="shared" si="62"/>
        <v>112.5</v>
      </c>
      <c r="BI42" s="73">
        <f t="shared" si="83"/>
        <v>1.5178571428571428</v>
      </c>
      <c r="BJ42" s="69">
        <v>10</v>
      </c>
      <c r="BK42" s="70">
        <v>5</v>
      </c>
      <c r="BL42" s="71">
        <v>5</v>
      </c>
      <c r="BM42" s="72">
        <f t="shared" si="63"/>
        <v>100</v>
      </c>
      <c r="BN42" s="73">
        <f t="shared" si="84"/>
        <v>1.0080645161290323</v>
      </c>
      <c r="BO42" s="69">
        <v>5</v>
      </c>
      <c r="BP42" s="70">
        <v>2</v>
      </c>
      <c r="BQ42" s="71">
        <v>3</v>
      </c>
      <c r="BR42" s="72">
        <f t="shared" si="64"/>
        <v>66.66666666666666</v>
      </c>
      <c r="BS42" s="73">
        <f t="shared" si="85"/>
        <v>1.0570824524312896</v>
      </c>
      <c r="BT42" s="69">
        <v>9</v>
      </c>
      <c r="BU42" s="70">
        <v>4</v>
      </c>
      <c r="BV42" s="71">
        <v>5</v>
      </c>
      <c r="BW42" s="72">
        <f t="shared" si="65"/>
        <v>80</v>
      </c>
      <c r="BX42" s="73">
        <f t="shared" si="86"/>
        <v>3.1914893617021276</v>
      </c>
      <c r="BY42" s="69">
        <v>3</v>
      </c>
      <c r="BZ42" s="70">
        <v>1</v>
      </c>
      <c r="CA42" s="71">
        <v>2</v>
      </c>
      <c r="CB42" s="72">
        <f t="shared" si="66"/>
        <v>50</v>
      </c>
      <c r="CC42" s="73">
        <f t="shared" si="87"/>
        <v>1.2396694214876034</v>
      </c>
      <c r="CD42" s="69">
        <v>1</v>
      </c>
      <c r="CE42" s="70">
        <v>0</v>
      </c>
      <c r="CF42" s="71">
        <v>1</v>
      </c>
      <c r="CG42" s="72">
        <f t="shared" si="67"/>
        <v>0</v>
      </c>
      <c r="CH42" s="73">
        <f t="shared" si="88"/>
        <v>0.49261083743842365</v>
      </c>
      <c r="CI42" s="69">
        <v>3</v>
      </c>
      <c r="CJ42" s="70">
        <v>0</v>
      </c>
      <c r="CK42" s="71">
        <v>3</v>
      </c>
      <c r="CL42" s="72">
        <f t="shared" si="68"/>
        <v>0</v>
      </c>
      <c r="CM42" s="73">
        <f t="shared" si="89"/>
        <v>1.5873015873015872</v>
      </c>
      <c r="CN42" s="69"/>
      <c r="CO42" s="70"/>
      <c r="CP42" s="71"/>
      <c r="CQ42" s="72" t="str">
        <f t="shared" si="69"/>
        <v>***</v>
      </c>
      <c r="CR42" s="73">
        <f t="shared" si="90"/>
        <v>0</v>
      </c>
      <c r="CS42" s="69">
        <f t="shared" si="50"/>
        <v>0</v>
      </c>
      <c r="CT42" s="70"/>
      <c r="CU42" s="71"/>
      <c r="CV42" s="72" t="str">
        <f t="shared" si="70"/>
        <v>***</v>
      </c>
      <c r="CW42" s="74">
        <f t="shared" si="71"/>
        <v>0</v>
      </c>
    </row>
    <row r="43" spans="1:101" ht="13.5">
      <c r="A43" s="36" t="s">
        <v>89</v>
      </c>
      <c r="B43" s="69">
        <f t="shared" si="48"/>
        <v>283</v>
      </c>
      <c r="C43" s="70">
        <f t="shared" si="49"/>
        <v>126</v>
      </c>
      <c r="D43" s="71">
        <f t="shared" si="49"/>
        <v>157</v>
      </c>
      <c r="E43" s="72">
        <f t="shared" si="51"/>
        <v>80.2547770700637</v>
      </c>
      <c r="F43" s="73">
        <f t="shared" si="72"/>
        <v>0.8939571026945068</v>
      </c>
      <c r="G43" s="69">
        <v>29</v>
      </c>
      <c r="H43" s="70">
        <v>16</v>
      </c>
      <c r="I43" s="71">
        <v>13</v>
      </c>
      <c r="J43" s="72">
        <f t="shared" si="52"/>
        <v>123.07692307692308</v>
      </c>
      <c r="K43" s="73">
        <f t="shared" si="73"/>
        <v>1.2403763900769889</v>
      </c>
      <c r="L43" s="69">
        <v>10</v>
      </c>
      <c r="M43" s="70">
        <v>3</v>
      </c>
      <c r="N43" s="71">
        <v>7</v>
      </c>
      <c r="O43" s="72">
        <f t="shared" si="53"/>
        <v>42.857142857142854</v>
      </c>
      <c r="P43" s="73">
        <f t="shared" si="74"/>
        <v>0.7256894049346879</v>
      </c>
      <c r="Q43" s="69">
        <v>5</v>
      </c>
      <c r="R43" s="70">
        <v>1</v>
      </c>
      <c r="S43" s="71">
        <v>4</v>
      </c>
      <c r="T43" s="72">
        <f t="shared" si="54"/>
        <v>25</v>
      </c>
      <c r="U43" s="73">
        <f t="shared" si="75"/>
        <v>0.7530120481927711</v>
      </c>
      <c r="V43" s="69">
        <v>18</v>
      </c>
      <c r="W43" s="70">
        <v>9</v>
      </c>
      <c r="X43" s="71">
        <v>9</v>
      </c>
      <c r="Y43" s="72">
        <f t="shared" si="55"/>
        <v>100</v>
      </c>
      <c r="Z43" s="73">
        <f t="shared" si="76"/>
        <v>0.9703504043126685</v>
      </c>
      <c r="AA43" s="69">
        <v>44</v>
      </c>
      <c r="AB43" s="70">
        <v>14</v>
      </c>
      <c r="AC43" s="71">
        <v>30</v>
      </c>
      <c r="AD43" s="72">
        <f t="shared" si="56"/>
        <v>46.666666666666664</v>
      </c>
      <c r="AE43" s="73">
        <f t="shared" si="77"/>
        <v>0.7327227310574521</v>
      </c>
      <c r="AF43" s="69">
        <v>55</v>
      </c>
      <c r="AG43" s="70">
        <v>22</v>
      </c>
      <c r="AH43" s="71">
        <v>33</v>
      </c>
      <c r="AI43" s="72">
        <f t="shared" si="57"/>
        <v>66.66666666666666</v>
      </c>
      <c r="AJ43" s="73">
        <f t="shared" si="78"/>
        <v>0.8770531015786956</v>
      </c>
      <c r="AK43" s="69">
        <v>42</v>
      </c>
      <c r="AL43" s="70">
        <v>19</v>
      </c>
      <c r="AM43" s="71">
        <v>23</v>
      </c>
      <c r="AN43" s="72">
        <f t="shared" si="58"/>
        <v>82.6086956521739</v>
      </c>
      <c r="AO43" s="73">
        <f t="shared" si="79"/>
        <v>0.9398075632132469</v>
      </c>
      <c r="AP43" s="69">
        <v>20</v>
      </c>
      <c r="AQ43" s="70">
        <v>10</v>
      </c>
      <c r="AR43" s="71">
        <v>10</v>
      </c>
      <c r="AS43" s="72">
        <f t="shared" si="59"/>
        <v>100</v>
      </c>
      <c r="AT43" s="73">
        <f t="shared" si="80"/>
        <v>0.8665511265164645</v>
      </c>
      <c r="AU43" s="69">
        <v>11</v>
      </c>
      <c r="AV43" s="70">
        <v>6</v>
      </c>
      <c r="AW43" s="71">
        <v>5</v>
      </c>
      <c r="AX43" s="72">
        <f t="shared" si="60"/>
        <v>120</v>
      </c>
      <c r="AY43" s="73">
        <f t="shared" si="81"/>
        <v>0.7166123778501629</v>
      </c>
      <c r="AZ43" s="69">
        <v>14</v>
      </c>
      <c r="BA43" s="70">
        <v>8</v>
      </c>
      <c r="BB43" s="71">
        <v>6</v>
      </c>
      <c r="BC43" s="72">
        <f t="shared" si="61"/>
        <v>133.33333333333331</v>
      </c>
      <c r="BD43" s="73">
        <f t="shared" si="82"/>
        <v>1.2173913043478262</v>
      </c>
      <c r="BE43" s="69">
        <v>12</v>
      </c>
      <c r="BF43" s="70">
        <v>7</v>
      </c>
      <c r="BG43" s="71">
        <v>5</v>
      </c>
      <c r="BH43" s="72">
        <f t="shared" si="62"/>
        <v>140</v>
      </c>
      <c r="BI43" s="73">
        <f t="shared" si="83"/>
        <v>1.0714285714285714</v>
      </c>
      <c r="BJ43" s="69">
        <v>7</v>
      </c>
      <c r="BK43" s="70">
        <v>5</v>
      </c>
      <c r="BL43" s="71">
        <v>2</v>
      </c>
      <c r="BM43" s="72">
        <f t="shared" si="63"/>
        <v>250</v>
      </c>
      <c r="BN43" s="73">
        <f t="shared" si="84"/>
        <v>0.7056451612903225</v>
      </c>
      <c r="BO43" s="69">
        <v>5</v>
      </c>
      <c r="BP43" s="70">
        <v>3</v>
      </c>
      <c r="BQ43" s="71">
        <v>2</v>
      </c>
      <c r="BR43" s="72">
        <f t="shared" si="64"/>
        <v>150</v>
      </c>
      <c r="BS43" s="73">
        <f t="shared" si="85"/>
        <v>1.0570824524312896</v>
      </c>
      <c r="BT43" s="69">
        <v>2</v>
      </c>
      <c r="BU43" s="70">
        <v>1</v>
      </c>
      <c r="BV43" s="71">
        <v>1</v>
      </c>
      <c r="BW43" s="72">
        <f t="shared" si="65"/>
        <v>100</v>
      </c>
      <c r="BX43" s="73">
        <f t="shared" si="86"/>
        <v>0.7092198581560284</v>
      </c>
      <c r="BY43" s="69">
        <v>5</v>
      </c>
      <c r="BZ43" s="70">
        <v>2</v>
      </c>
      <c r="CA43" s="71">
        <v>3</v>
      </c>
      <c r="CB43" s="72">
        <f t="shared" si="66"/>
        <v>66.66666666666666</v>
      </c>
      <c r="CC43" s="73">
        <f t="shared" si="87"/>
        <v>2.066115702479339</v>
      </c>
      <c r="CD43" s="69">
        <v>1</v>
      </c>
      <c r="CE43" s="70">
        <v>0</v>
      </c>
      <c r="CF43" s="71">
        <v>1</v>
      </c>
      <c r="CG43" s="72">
        <f t="shared" si="67"/>
        <v>0</v>
      </c>
      <c r="CH43" s="73">
        <f t="shared" si="88"/>
        <v>0.49261083743842365</v>
      </c>
      <c r="CI43" s="69">
        <v>1</v>
      </c>
      <c r="CJ43" s="70">
        <v>0</v>
      </c>
      <c r="CK43" s="71">
        <v>1</v>
      </c>
      <c r="CL43" s="72">
        <f t="shared" si="68"/>
        <v>0</v>
      </c>
      <c r="CM43" s="73">
        <f t="shared" si="89"/>
        <v>0.5291005291005291</v>
      </c>
      <c r="CN43" s="69">
        <v>1</v>
      </c>
      <c r="CO43" s="70">
        <v>0</v>
      </c>
      <c r="CP43" s="71">
        <v>1</v>
      </c>
      <c r="CQ43" s="72">
        <f t="shared" si="69"/>
        <v>0</v>
      </c>
      <c r="CR43" s="73">
        <f t="shared" si="90"/>
        <v>0.8264462809917356</v>
      </c>
      <c r="CS43" s="69">
        <f t="shared" si="50"/>
        <v>1</v>
      </c>
      <c r="CT43" s="70"/>
      <c r="CU43" s="71">
        <v>1</v>
      </c>
      <c r="CV43" s="72">
        <f t="shared" si="70"/>
        <v>0</v>
      </c>
      <c r="CW43" s="74">
        <f t="shared" si="71"/>
        <v>1.6129032258064515</v>
      </c>
    </row>
    <row r="44" spans="1:101" s="4" customFormat="1" ht="12.75" customHeight="1">
      <c r="A44" s="37" t="s">
        <v>90</v>
      </c>
      <c r="B44" s="90">
        <f t="shared" si="48"/>
        <v>274</v>
      </c>
      <c r="C44" s="91">
        <f t="shared" si="49"/>
        <v>122</v>
      </c>
      <c r="D44" s="92">
        <f t="shared" si="49"/>
        <v>152</v>
      </c>
      <c r="E44" s="93">
        <f t="shared" si="51"/>
        <v>80.26315789473685</v>
      </c>
      <c r="F44" s="94">
        <f t="shared" si="72"/>
        <v>0.8655273715134094</v>
      </c>
      <c r="G44" s="90">
        <v>21</v>
      </c>
      <c r="H44" s="91">
        <v>5</v>
      </c>
      <c r="I44" s="92">
        <v>16</v>
      </c>
      <c r="J44" s="93">
        <f t="shared" si="52"/>
        <v>31.25</v>
      </c>
      <c r="K44" s="94">
        <f t="shared" si="73"/>
        <v>0.8982035928143712</v>
      </c>
      <c r="L44" s="90">
        <v>6</v>
      </c>
      <c r="M44" s="91">
        <v>4</v>
      </c>
      <c r="N44" s="92">
        <v>2</v>
      </c>
      <c r="O44" s="93">
        <f t="shared" si="53"/>
        <v>200</v>
      </c>
      <c r="P44" s="94">
        <f t="shared" si="74"/>
        <v>0.43541364296081275</v>
      </c>
      <c r="Q44" s="90">
        <v>3</v>
      </c>
      <c r="R44" s="91">
        <v>1</v>
      </c>
      <c r="S44" s="92">
        <v>2</v>
      </c>
      <c r="T44" s="93">
        <f t="shared" si="54"/>
        <v>50</v>
      </c>
      <c r="U44" s="94">
        <f t="shared" si="75"/>
        <v>0.4518072289156626</v>
      </c>
      <c r="V44" s="90">
        <v>15</v>
      </c>
      <c r="W44" s="91">
        <v>7</v>
      </c>
      <c r="X44" s="92">
        <v>8</v>
      </c>
      <c r="Y44" s="93">
        <f t="shared" si="55"/>
        <v>87.5</v>
      </c>
      <c r="Z44" s="94">
        <f t="shared" si="76"/>
        <v>0.8086253369272237</v>
      </c>
      <c r="AA44" s="90">
        <v>49</v>
      </c>
      <c r="AB44" s="91">
        <v>18</v>
      </c>
      <c r="AC44" s="92">
        <v>31</v>
      </c>
      <c r="AD44" s="93">
        <f t="shared" si="56"/>
        <v>58.06451612903226</v>
      </c>
      <c r="AE44" s="94">
        <f t="shared" si="77"/>
        <v>0.8159866777685262</v>
      </c>
      <c r="AF44" s="90">
        <v>69</v>
      </c>
      <c r="AG44" s="91">
        <v>29</v>
      </c>
      <c r="AH44" s="92">
        <v>40</v>
      </c>
      <c r="AI44" s="93">
        <f t="shared" si="57"/>
        <v>72.5</v>
      </c>
      <c r="AJ44" s="94">
        <f t="shared" si="78"/>
        <v>1.1003029819805454</v>
      </c>
      <c r="AK44" s="90">
        <v>35</v>
      </c>
      <c r="AL44" s="91">
        <v>16</v>
      </c>
      <c r="AM44" s="92">
        <v>19</v>
      </c>
      <c r="AN44" s="93">
        <f t="shared" si="58"/>
        <v>84.21052631578947</v>
      </c>
      <c r="AO44" s="94">
        <f t="shared" si="79"/>
        <v>0.7831729693443723</v>
      </c>
      <c r="AP44" s="90">
        <v>25</v>
      </c>
      <c r="AQ44" s="91">
        <v>15</v>
      </c>
      <c r="AR44" s="92">
        <v>10</v>
      </c>
      <c r="AS44" s="93">
        <f t="shared" si="59"/>
        <v>150</v>
      </c>
      <c r="AT44" s="94">
        <f t="shared" si="80"/>
        <v>1.0831889081455806</v>
      </c>
      <c r="AU44" s="90">
        <v>6</v>
      </c>
      <c r="AV44" s="91">
        <v>5</v>
      </c>
      <c r="AW44" s="92">
        <v>1</v>
      </c>
      <c r="AX44" s="93">
        <f t="shared" si="60"/>
        <v>500</v>
      </c>
      <c r="AY44" s="94">
        <f t="shared" si="81"/>
        <v>0.39087947882736157</v>
      </c>
      <c r="AZ44" s="90">
        <v>7</v>
      </c>
      <c r="BA44" s="91">
        <v>3</v>
      </c>
      <c r="BB44" s="92">
        <v>4</v>
      </c>
      <c r="BC44" s="93">
        <f t="shared" si="61"/>
        <v>75</v>
      </c>
      <c r="BD44" s="94">
        <f t="shared" si="82"/>
        <v>0.6086956521739131</v>
      </c>
      <c r="BE44" s="90">
        <v>14</v>
      </c>
      <c r="BF44" s="91">
        <v>6</v>
      </c>
      <c r="BG44" s="92">
        <v>8</v>
      </c>
      <c r="BH44" s="93">
        <f t="shared" si="62"/>
        <v>75</v>
      </c>
      <c r="BI44" s="94">
        <f t="shared" si="83"/>
        <v>1.25</v>
      </c>
      <c r="BJ44" s="90">
        <v>13</v>
      </c>
      <c r="BK44" s="91">
        <v>7</v>
      </c>
      <c r="BL44" s="92">
        <v>6</v>
      </c>
      <c r="BM44" s="93">
        <f t="shared" si="63"/>
        <v>116.66666666666667</v>
      </c>
      <c r="BN44" s="94">
        <f t="shared" si="84"/>
        <v>1.310483870967742</v>
      </c>
      <c r="BO44" s="90">
        <v>2</v>
      </c>
      <c r="BP44" s="91">
        <v>2</v>
      </c>
      <c r="BQ44" s="92">
        <v>0</v>
      </c>
      <c r="BR44" s="93" t="str">
        <f t="shared" si="64"/>
        <v>***</v>
      </c>
      <c r="BS44" s="94">
        <f t="shared" si="85"/>
        <v>0.42283298097251587</v>
      </c>
      <c r="BT44" s="90">
        <v>4</v>
      </c>
      <c r="BU44" s="91">
        <v>2</v>
      </c>
      <c r="BV44" s="92">
        <v>2</v>
      </c>
      <c r="BW44" s="93">
        <f t="shared" si="65"/>
        <v>100</v>
      </c>
      <c r="BX44" s="94">
        <f t="shared" si="86"/>
        <v>1.4184397163120568</v>
      </c>
      <c r="BY44" s="90">
        <v>2</v>
      </c>
      <c r="BZ44" s="91">
        <v>0</v>
      </c>
      <c r="CA44" s="92">
        <v>2</v>
      </c>
      <c r="CB44" s="93">
        <f t="shared" si="66"/>
        <v>0</v>
      </c>
      <c r="CC44" s="94">
        <f t="shared" si="87"/>
        <v>0.8264462809917356</v>
      </c>
      <c r="CD44" s="90"/>
      <c r="CE44" s="91"/>
      <c r="CF44" s="92"/>
      <c r="CG44" s="93" t="str">
        <f t="shared" si="67"/>
        <v>***</v>
      </c>
      <c r="CH44" s="94">
        <f t="shared" si="88"/>
        <v>0</v>
      </c>
      <c r="CI44" s="90">
        <v>1</v>
      </c>
      <c r="CJ44" s="91">
        <v>0</v>
      </c>
      <c r="CK44" s="92">
        <v>1</v>
      </c>
      <c r="CL44" s="93">
        <f t="shared" si="68"/>
        <v>0</v>
      </c>
      <c r="CM44" s="94">
        <f t="shared" si="89"/>
        <v>0.5291005291005291</v>
      </c>
      <c r="CN44" s="90">
        <v>1</v>
      </c>
      <c r="CO44" s="91">
        <v>1</v>
      </c>
      <c r="CP44" s="92">
        <v>0</v>
      </c>
      <c r="CQ44" s="93" t="str">
        <f t="shared" si="69"/>
        <v>***</v>
      </c>
      <c r="CR44" s="94">
        <f t="shared" si="90"/>
        <v>0.8264462809917356</v>
      </c>
      <c r="CS44" s="90">
        <f t="shared" si="50"/>
        <v>1</v>
      </c>
      <c r="CT44" s="91">
        <v>1</v>
      </c>
      <c r="CU44" s="92"/>
      <c r="CV44" s="93" t="str">
        <f t="shared" si="70"/>
        <v>***</v>
      </c>
      <c r="CW44" s="95">
        <f t="shared" si="71"/>
        <v>1.6129032258064515</v>
      </c>
    </row>
    <row r="45" spans="1:101" ht="13.5">
      <c r="A45" s="39" t="s">
        <v>91</v>
      </c>
      <c r="B45" s="63">
        <f>SUM(B46:B47)</f>
        <v>688</v>
      </c>
      <c r="C45" s="64">
        <f>SUM(C46:C47)</f>
        <v>305</v>
      </c>
      <c r="D45" s="65">
        <f>SUM(D46:D47)</f>
        <v>383</v>
      </c>
      <c r="E45" s="66">
        <f t="shared" si="51"/>
        <v>79.63446475195822</v>
      </c>
      <c r="F45" s="67">
        <f t="shared" si="72"/>
        <v>2.1732950058438893</v>
      </c>
      <c r="G45" s="63">
        <f>SUM(G46:G47)</f>
        <v>33</v>
      </c>
      <c r="H45" s="64">
        <f>SUM(H46:H47)</f>
        <v>21</v>
      </c>
      <c r="I45" s="65">
        <f>SUM(I46:I47)</f>
        <v>12</v>
      </c>
      <c r="J45" s="66">
        <f t="shared" si="52"/>
        <v>175</v>
      </c>
      <c r="K45" s="67">
        <f t="shared" si="73"/>
        <v>1.4114627887082978</v>
      </c>
      <c r="L45" s="63">
        <f>SUM(L46:L47)</f>
        <v>22</v>
      </c>
      <c r="M45" s="64">
        <f>SUM(M46:M47)</f>
        <v>9</v>
      </c>
      <c r="N45" s="65">
        <f>SUM(N46:N47)</f>
        <v>13</v>
      </c>
      <c r="O45" s="66">
        <f t="shared" si="53"/>
        <v>69.23076923076923</v>
      </c>
      <c r="P45" s="67">
        <f t="shared" si="74"/>
        <v>1.5965166908563133</v>
      </c>
      <c r="Q45" s="63">
        <f>SUM(Q46:Q47)</f>
        <v>7</v>
      </c>
      <c r="R45" s="64">
        <f>SUM(R46:R47)</f>
        <v>2</v>
      </c>
      <c r="S45" s="65">
        <f>SUM(S46:S47)</f>
        <v>5</v>
      </c>
      <c r="T45" s="66">
        <f t="shared" si="54"/>
        <v>40</v>
      </c>
      <c r="U45" s="67">
        <f t="shared" si="75"/>
        <v>1.0542168674698795</v>
      </c>
      <c r="V45" s="63">
        <f>SUM(V46:V47)</f>
        <v>50</v>
      </c>
      <c r="W45" s="64">
        <f>SUM(W46:W47)</f>
        <v>26</v>
      </c>
      <c r="X45" s="65">
        <f>SUM(X46:X47)</f>
        <v>24</v>
      </c>
      <c r="Y45" s="66">
        <f t="shared" si="55"/>
        <v>108.33333333333333</v>
      </c>
      <c r="Z45" s="67">
        <f t="shared" si="76"/>
        <v>2.6954177897574128</v>
      </c>
      <c r="AA45" s="63">
        <f>SUM(AA46:AA47)</f>
        <v>163</v>
      </c>
      <c r="AB45" s="64">
        <f>SUM(AB46:AB47)</f>
        <v>67</v>
      </c>
      <c r="AC45" s="65">
        <f>SUM(AC46:AC47)</f>
        <v>96</v>
      </c>
      <c r="AD45" s="66">
        <f t="shared" si="56"/>
        <v>69.79166666666666</v>
      </c>
      <c r="AE45" s="67">
        <f t="shared" si="77"/>
        <v>2.714404662781016</v>
      </c>
      <c r="AF45" s="63">
        <f>SUM(AF46:AF47)</f>
        <v>163</v>
      </c>
      <c r="AG45" s="64">
        <f>SUM(AG46:AG47)</f>
        <v>70</v>
      </c>
      <c r="AH45" s="65">
        <f>SUM(AH46:AH47)</f>
        <v>93</v>
      </c>
      <c r="AI45" s="66">
        <f t="shared" si="57"/>
        <v>75.26881720430107</v>
      </c>
      <c r="AJ45" s="67">
        <f t="shared" si="78"/>
        <v>2.5992664646786796</v>
      </c>
      <c r="AK45" s="63">
        <f>SUM(AK46:AK47)</f>
        <v>88</v>
      </c>
      <c r="AL45" s="64">
        <f>SUM(AL46:AL47)</f>
        <v>29</v>
      </c>
      <c r="AM45" s="65">
        <f>SUM(AM46:AM47)</f>
        <v>59</v>
      </c>
      <c r="AN45" s="66">
        <f t="shared" si="58"/>
        <v>49.152542372881356</v>
      </c>
      <c r="AO45" s="67">
        <f t="shared" si="79"/>
        <v>1.969120608637279</v>
      </c>
      <c r="AP45" s="63">
        <f>SUM(AP46:AP47)</f>
        <v>39</v>
      </c>
      <c r="AQ45" s="64">
        <f>SUM(AQ46:AQ47)</f>
        <v>12</v>
      </c>
      <c r="AR45" s="65">
        <f>SUM(AR46:AR47)</f>
        <v>27</v>
      </c>
      <c r="AS45" s="66">
        <f t="shared" si="59"/>
        <v>44.44444444444444</v>
      </c>
      <c r="AT45" s="67">
        <f t="shared" si="80"/>
        <v>1.6897746967071057</v>
      </c>
      <c r="AU45" s="63">
        <f>SUM(AU46:AU47)</f>
        <v>19</v>
      </c>
      <c r="AV45" s="64">
        <f>SUM(AV46:AV47)</f>
        <v>10</v>
      </c>
      <c r="AW45" s="65">
        <f>SUM(AW46:AW47)</f>
        <v>9</v>
      </c>
      <c r="AX45" s="66">
        <f t="shared" si="60"/>
        <v>111.11111111111111</v>
      </c>
      <c r="AY45" s="67">
        <f t="shared" si="81"/>
        <v>1.2377850162866448</v>
      </c>
      <c r="AZ45" s="63">
        <f>SUM(AZ46:AZ47)</f>
        <v>24</v>
      </c>
      <c r="BA45" s="64">
        <f>SUM(BA46:BA47)</f>
        <v>18</v>
      </c>
      <c r="BB45" s="65">
        <f>SUM(BB46:BB47)</f>
        <v>6</v>
      </c>
      <c r="BC45" s="66">
        <f t="shared" si="61"/>
        <v>300</v>
      </c>
      <c r="BD45" s="67">
        <f t="shared" si="82"/>
        <v>2.086956521739131</v>
      </c>
      <c r="BE45" s="63">
        <f>SUM(BE46:BE47)</f>
        <v>27</v>
      </c>
      <c r="BF45" s="64">
        <f>SUM(BF46:BF47)</f>
        <v>16</v>
      </c>
      <c r="BG45" s="65">
        <f>SUM(BG46:BG47)</f>
        <v>11</v>
      </c>
      <c r="BH45" s="66">
        <f t="shared" si="62"/>
        <v>145.45454545454547</v>
      </c>
      <c r="BI45" s="67">
        <f t="shared" si="83"/>
        <v>2.410714285714286</v>
      </c>
      <c r="BJ45" s="63">
        <f>SUM(BJ46:BJ47)</f>
        <v>20</v>
      </c>
      <c r="BK45" s="64">
        <f>SUM(BK46:BK47)</f>
        <v>11</v>
      </c>
      <c r="BL45" s="65">
        <f>SUM(BL46:BL47)</f>
        <v>9</v>
      </c>
      <c r="BM45" s="66">
        <f t="shared" si="63"/>
        <v>122.22222222222223</v>
      </c>
      <c r="BN45" s="67">
        <f t="shared" si="84"/>
        <v>2.0161290322580645</v>
      </c>
      <c r="BO45" s="63">
        <f>SUM(BO46:BO47)</f>
        <v>5</v>
      </c>
      <c r="BP45" s="64">
        <f>SUM(BP46:BP47)</f>
        <v>4</v>
      </c>
      <c r="BQ45" s="65">
        <f>SUM(BQ46:BQ47)</f>
        <v>1</v>
      </c>
      <c r="BR45" s="66">
        <f t="shared" si="64"/>
        <v>400</v>
      </c>
      <c r="BS45" s="67">
        <f t="shared" si="85"/>
        <v>1.0570824524312896</v>
      </c>
      <c r="BT45" s="63">
        <f>SUM(BT46:BT47)</f>
        <v>5</v>
      </c>
      <c r="BU45" s="64">
        <f>SUM(BU46:BU47)</f>
        <v>3</v>
      </c>
      <c r="BV45" s="65">
        <f>SUM(BV46:BV47)</f>
        <v>2</v>
      </c>
      <c r="BW45" s="66">
        <f t="shared" si="65"/>
        <v>150</v>
      </c>
      <c r="BX45" s="67">
        <f t="shared" si="86"/>
        <v>1.773049645390071</v>
      </c>
      <c r="BY45" s="63">
        <f>SUM(BY46:BY47)</f>
        <v>5</v>
      </c>
      <c r="BZ45" s="64">
        <f>SUM(BZ46:BZ47)</f>
        <v>2</v>
      </c>
      <c r="CA45" s="65">
        <f>SUM(CA46:CA47)</f>
        <v>3</v>
      </c>
      <c r="CB45" s="66">
        <f t="shared" si="66"/>
        <v>66.66666666666666</v>
      </c>
      <c r="CC45" s="67">
        <f t="shared" si="87"/>
        <v>2.066115702479339</v>
      </c>
      <c r="CD45" s="63">
        <f>SUM(CD46:CD47)</f>
        <v>10</v>
      </c>
      <c r="CE45" s="64">
        <f>SUM(CE46:CE47)</f>
        <v>4</v>
      </c>
      <c r="CF45" s="65">
        <f>SUM(CF46:CF47)</f>
        <v>6</v>
      </c>
      <c r="CG45" s="66">
        <f t="shared" si="67"/>
        <v>66.66666666666666</v>
      </c>
      <c r="CH45" s="67">
        <f t="shared" si="88"/>
        <v>4.926108374384237</v>
      </c>
      <c r="CI45" s="63">
        <f>SUM(CI46:CI47)</f>
        <v>5</v>
      </c>
      <c r="CJ45" s="64">
        <f>SUM(CJ46:CJ47)</f>
        <v>0</v>
      </c>
      <c r="CK45" s="65">
        <f>SUM(CK46:CK47)</f>
        <v>5</v>
      </c>
      <c r="CL45" s="66">
        <f t="shared" si="68"/>
        <v>0</v>
      </c>
      <c r="CM45" s="67">
        <f t="shared" si="89"/>
        <v>2.6455026455026456</v>
      </c>
      <c r="CN45" s="63">
        <f>SUM(CN46:CN47)</f>
        <v>2</v>
      </c>
      <c r="CO45" s="64">
        <f>SUM(CO46:CO47)</f>
        <v>1</v>
      </c>
      <c r="CP45" s="65">
        <f>SUM(CP46:CP47)</f>
        <v>1</v>
      </c>
      <c r="CQ45" s="66">
        <f t="shared" si="69"/>
        <v>100</v>
      </c>
      <c r="CR45" s="67">
        <f t="shared" si="90"/>
        <v>1.6528925619834711</v>
      </c>
      <c r="CS45" s="63">
        <f>SUM(CS46:CS47)</f>
        <v>1</v>
      </c>
      <c r="CT45" s="64">
        <f>SUM(CT46:CT47)</f>
        <v>0</v>
      </c>
      <c r="CU45" s="65">
        <f>SUM(CU46:CU47)</f>
        <v>1</v>
      </c>
      <c r="CV45" s="66">
        <f t="shared" si="70"/>
        <v>0</v>
      </c>
      <c r="CW45" s="68">
        <f t="shared" si="71"/>
        <v>1.6129032258064515</v>
      </c>
    </row>
    <row r="46" spans="1:101" ht="13.5">
      <c r="A46" s="36" t="s">
        <v>92</v>
      </c>
      <c r="B46" s="69">
        <f>SUM(C46:D46)</f>
        <v>367</v>
      </c>
      <c r="C46" s="70">
        <f>H46+M46+R46+W46+AB46+AG46+AL46+AQ46+AV46+BA46+BF46+BK46+BP46+BU46+BZ46+CE46+CJ46+CO46+CT46</f>
        <v>166</v>
      </c>
      <c r="D46" s="71">
        <f>I46+N46+S46+X46+AC46+AH46+AM46+AR46+AW46+BB46+BG46+BL46+BQ46+BV46+CA46+CF46+CK46+CP46+CU46</f>
        <v>201</v>
      </c>
      <c r="E46" s="72">
        <f t="shared" si="51"/>
        <v>82.58706467661692</v>
      </c>
      <c r="F46" s="73">
        <f t="shared" si="72"/>
        <v>1.159301260384749</v>
      </c>
      <c r="G46" s="69">
        <v>19</v>
      </c>
      <c r="H46" s="70">
        <v>9</v>
      </c>
      <c r="I46" s="71">
        <v>10</v>
      </c>
      <c r="J46" s="72">
        <f t="shared" si="52"/>
        <v>90</v>
      </c>
      <c r="K46" s="73">
        <f t="shared" si="73"/>
        <v>0.8126603934987169</v>
      </c>
      <c r="L46" s="69">
        <v>17</v>
      </c>
      <c r="M46" s="70">
        <v>8</v>
      </c>
      <c r="N46" s="71">
        <v>9</v>
      </c>
      <c r="O46" s="72">
        <f t="shared" si="53"/>
        <v>88.88888888888889</v>
      </c>
      <c r="P46" s="73">
        <f t="shared" si="74"/>
        <v>1.2336719883889695</v>
      </c>
      <c r="Q46" s="69">
        <v>4</v>
      </c>
      <c r="R46" s="70">
        <v>1</v>
      </c>
      <c r="S46" s="71">
        <v>3</v>
      </c>
      <c r="T46" s="72">
        <f t="shared" si="54"/>
        <v>33.33333333333333</v>
      </c>
      <c r="U46" s="73">
        <f t="shared" si="75"/>
        <v>0.6024096385542169</v>
      </c>
      <c r="V46" s="69">
        <v>24</v>
      </c>
      <c r="W46" s="70">
        <v>14</v>
      </c>
      <c r="X46" s="71">
        <v>10</v>
      </c>
      <c r="Y46" s="72">
        <f t="shared" si="55"/>
        <v>140</v>
      </c>
      <c r="Z46" s="73">
        <f t="shared" si="76"/>
        <v>1.293800539083558</v>
      </c>
      <c r="AA46" s="69">
        <v>86</v>
      </c>
      <c r="AB46" s="70">
        <v>38</v>
      </c>
      <c r="AC46" s="71">
        <v>48</v>
      </c>
      <c r="AD46" s="72">
        <f t="shared" si="56"/>
        <v>79.16666666666666</v>
      </c>
      <c r="AE46" s="73">
        <f t="shared" si="77"/>
        <v>1.4321398834304746</v>
      </c>
      <c r="AF46" s="69">
        <v>89</v>
      </c>
      <c r="AG46" s="70">
        <v>36</v>
      </c>
      <c r="AH46" s="71">
        <v>53</v>
      </c>
      <c r="AI46" s="72">
        <f t="shared" si="57"/>
        <v>67.9245283018868</v>
      </c>
      <c r="AJ46" s="73">
        <f t="shared" si="78"/>
        <v>1.4192313825546163</v>
      </c>
      <c r="AK46" s="69">
        <v>52</v>
      </c>
      <c r="AL46" s="70">
        <v>17</v>
      </c>
      <c r="AM46" s="71">
        <v>35</v>
      </c>
      <c r="AN46" s="72">
        <f t="shared" si="58"/>
        <v>48.57142857142857</v>
      </c>
      <c r="AO46" s="73">
        <f t="shared" si="79"/>
        <v>1.1635712687402104</v>
      </c>
      <c r="AP46" s="69">
        <v>20</v>
      </c>
      <c r="AQ46" s="70">
        <v>9</v>
      </c>
      <c r="AR46" s="71">
        <v>11</v>
      </c>
      <c r="AS46" s="72">
        <f t="shared" si="59"/>
        <v>81.81818181818183</v>
      </c>
      <c r="AT46" s="73">
        <f t="shared" si="80"/>
        <v>0.8665511265164645</v>
      </c>
      <c r="AU46" s="69">
        <v>13</v>
      </c>
      <c r="AV46" s="70">
        <v>9</v>
      </c>
      <c r="AW46" s="71">
        <v>4</v>
      </c>
      <c r="AX46" s="72">
        <f t="shared" si="60"/>
        <v>225</v>
      </c>
      <c r="AY46" s="73">
        <f t="shared" si="81"/>
        <v>0.8469055374592834</v>
      </c>
      <c r="AZ46" s="69">
        <v>8</v>
      </c>
      <c r="BA46" s="70">
        <v>6</v>
      </c>
      <c r="BB46" s="71">
        <v>2</v>
      </c>
      <c r="BC46" s="72">
        <f t="shared" si="61"/>
        <v>300</v>
      </c>
      <c r="BD46" s="73">
        <f t="shared" si="82"/>
        <v>0.6956521739130435</v>
      </c>
      <c r="BE46" s="69">
        <v>15</v>
      </c>
      <c r="BF46" s="70">
        <v>9</v>
      </c>
      <c r="BG46" s="71">
        <v>6</v>
      </c>
      <c r="BH46" s="72">
        <f t="shared" si="62"/>
        <v>150</v>
      </c>
      <c r="BI46" s="73">
        <f t="shared" si="83"/>
        <v>1.3392857142857142</v>
      </c>
      <c r="BJ46" s="69">
        <v>5</v>
      </c>
      <c r="BK46" s="70">
        <v>3</v>
      </c>
      <c r="BL46" s="71">
        <v>2</v>
      </c>
      <c r="BM46" s="72">
        <f t="shared" si="63"/>
        <v>150</v>
      </c>
      <c r="BN46" s="73">
        <f t="shared" si="84"/>
        <v>0.5040322580645161</v>
      </c>
      <c r="BO46" s="69">
        <v>3</v>
      </c>
      <c r="BP46" s="70">
        <v>2</v>
      </c>
      <c r="BQ46" s="71">
        <v>1</v>
      </c>
      <c r="BR46" s="72">
        <f t="shared" si="64"/>
        <v>200</v>
      </c>
      <c r="BS46" s="73">
        <f t="shared" si="85"/>
        <v>0.6342494714587738</v>
      </c>
      <c r="BT46" s="69">
        <v>3</v>
      </c>
      <c r="BU46" s="70">
        <v>2</v>
      </c>
      <c r="BV46" s="71">
        <v>1</v>
      </c>
      <c r="BW46" s="72">
        <f t="shared" si="65"/>
        <v>200</v>
      </c>
      <c r="BX46" s="73">
        <f t="shared" si="86"/>
        <v>1.0638297872340425</v>
      </c>
      <c r="BY46" s="69"/>
      <c r="BZ46" s="70"/>
      <c r="CA46" s="71"/>
      <c r="CB46" s="72" t="str">
        <f t="shared" si="66"/>
        <v>***</v>
      </c>
      <c r="CC46" s="73">
        <f t="shared" si="87"/>
        <v>0</v>
      </c>
      <c r="CD46" s="69">
        <v>7</v>
      </c>
      <c r="CE46" s="70">
        <v>2</v>
      </c>
      <c r="CF46" s="71">
        <v>5</v>
      </c>
      <c r="CG46" s="72">
        <f t="shared" si="67"/>
        <v>40</v>
      </c>
      <c r="CH46" s="73">
        <f t="shared" si="88"/>
        <v>3.4482758620689653</v>
      </c>
      <c r="CI46" s="69"/>
      <c r="CJ46" s="70"/>
      <c r="CK46" s="71"/>
      <c r="CL46" s="72" t="str">
        <f t="shared" si="68"/>
        <v>***</v>
      </c>
      <c r="CM46" s="73">
        <f t="shared" si="89"/>
        <v>0</v>
      </c>
      <c r="CN46" s="69">
        <v>1</v>
      </c>
      <c r="CO46" s="70">
        <v>1</v>
      </c>
      <c r="CP46" s="71">
        <v>0</v>
      </c>
      <c r="CQ46" s="72" t="str">
        <f t="shared" si="69"/>
        <v>***</v>
      </c>
      <c r="CR46" s="73">
        <f t="shared" si="90"/>
        <v>0.8264462809917356</v>
      </c>
      <c r="CS46" s="69">
        <f>SUM(CT46:CU46)</f>
        <v>1</v>
      </c>
      <c r="CT46" s="70"/>
      <c r="CU46" s="71">
        <v>1</v>
      </c>
      <c r="CV46" s="72">
        <f t="shared" si="70"/>
        <v>0</v>
      </c>
      <c r="CW46" s="74">
        <f t="shared" si="71"/>
        <v>1.6129032258064515</v>
      </c>
    </row>
    <row r="47" spans="1:101" ht="13.5">
      <c r="A47" s="37" t="s">
        <v>93</v>
      </c>
      <c r="B47" s="69">
        <f>SUM(C47:D47)</f>
        <v>321</v>
      </c>
      <c r="C47" s="70">
        <f>H47+M47+R47+W47+AB47+AG47+AL47+AQ47+AV47+BA47+BF47+BK47+BP47+BU47+BZ47+CE47+CJ47+CO47+CT47</f>
        <v>139</v>
      </c>
      <c r="D47" s="71">
        <f>I47+N47+S47+X47+AC47+AH47+AM47+AR47+AW47+BB47+BG47+BL47+BQ47+BV47+CA47+CF47+CK47+CP47+CU47</f>
        <v>182</v>
      </c>
      <c r="E47" s="72">
        <f t="shared" si="51"/>
        <v>76.37362637362637</v>
      </c>
      <c r="F47" s="73">
        <f t="shared" si="72"/>
        <v>1.0139937454591401</v>
      </c>
      <c r="G47" s="69">
        <v>14</v>
      </c>
      <c r="H47" s="70">
        <v>12</v>
      </c>
      <c r="I47" s="71">
        <v>2</v>
      </c>
      <c r="J47" s="72">
        <f t="shared" si="52"/>
        <v>600</v>
      </c>
      <c r="K47" s="73">
        <f t="shared" si="73"/>
        <v>0.5988023952095809</v>
      </c>
      <c r="L47" s="69">
        <v>5</v>
      </c>
      <c r="M47" s="70">
        <v>1</v>
      </c>
      <c r="N47" s="71">
        <v>4</v>
      </c>
      <c r="O47" s="72">
        <f t="shared" si="53"/>
        <v>25</v>
      </c>
      <c r="P47" s="73">
        <f t="shared" si="74"/>
        <v>0.36284470246734396</v>
      </c>
      <c r="Q47" s="69">
        <v>3</v>
      </c>
      <c r="R47" s="70">
        <v>1</v>
      </c>
      <c r="S47" s="71">
        <v>2</v>
      </c>
      <c r="T47" s="72">
        <f t="shared" si="54"/>
        <v>50</v>
      </c>
      <c r="U47" s="73">
        <f t="shared" si="75"/>
        <v>0.4518072289156626</v>
      </c>
      <c r="V47" s="69">
        <v>26</v>
      </c>
      <c r="W47" s="70">
        <v>12</v>
      </c>
      <c r="X47" s="71">
        <v>14</v>
      </c>
      <c r="Y47" s="72">
        <f t="shared" si="55"/>
        <v>85.71428571428571</v>
      </c>
      <c r="Z47" s="73">
        <f t="shared" si="76"/>
        <v>1.4016172506738545</v>
      </c>
      <c r="AA47" s="69">
        <v>77</v>
      </c>
      <c r="AB47" s="70">
        <v>29</v>
      </c>
      <c r="AC47" s="71">
        <v>48</v>
      </c>
      <c r="AD47" s="72">
        <f t="shared" si="56"/>
        <v>60.416666666666664</v>
      </c>
      <c r="AE47" s="73">
        <f t="shared" si="77"/>
        <v>1.2822647793505413</v>
      </c>
      <c r="AF47" s="69">
        <v>74</v>
      </c>
      <c r="AG47" s="70">
        <v>34</v>
      </c>
      <c r="AH47" s="71">
        <v>40</v>
      </c>
      <c r="AI47" s="72">
        <f t="shared" si="57"/>
        <v>85</v>
      </c>
      <c r="AJ47" s="73">
        <f t="shared" si="78"/>
        <v>1.1800350821240633</v>
      </c>
      <c r="AK47" s="69">
        <v>36</v>
      </c>
      <c r="AL47" s="70">
        <v>12</v>
      </c>
      <c r="AM47" s="71">
        <v>24</v>
      </c>
      <c r="AN47" s="72">
        <f t="shared" si="58"/>
        <v>50</v>
      </c>
      <c r="AO47" s="73">
        <f t="shared" si="79"/>
        <v>0.8055493398970687</v>
      </c>
      <c r="AP47" s="69">
        <v>19</v>
      </c>
      <c r="AQ47" s="70">
        <v>3</v>
      </c>
      <c r="AR47" s="71">
        <v>16</v>
      </c>
      <c r="AS47" s="72">
        <f t="shared" si="59"/>
        <v>18.75</v>
      </c>
      <c r="AT47" s="73">
        <f t="shared" si="80"/>
        <v>0.8232235701906412</v>
      </c>
      <c r="AU47" s="69">
        <v>6</v>
      </c>
      <c r="AV47" s="70">
        <v>1</v>
      </c>
      <c r="AW47" s="71">
        <v>5</v>
      </c>
      <c r="AX47" s="72">
        <f t="shared" si="60"/>
        <v>20</v>
      </c>
      <c r="AY47" s="73">
        <f t="shared" si="81"/>
        <v>0.39087947882736157</v>
      </c>
      <c r="AZ47" s="69">
        <v>16</v>
      </c>
      <c r="BA47" s="70">
        <v>12</v>
      </c>
      <c r="BB47" s="71">
        <v>4</v>
      </c>
      <c r="BC47" s="72">
        <f t="shared" si="61"/>
        <v>300</v>
      </c>
      <c r="BD47" s="73">
        <f t="shared" si="82"/>
        <v>1.391304347826087</v>
      </c>
      <c r="BE47" s="69">
        <v>12</v>
      </c>
      <c r="BF47" s="70">
        <v>7</v>
      </c>
      <c r="BG47" s="71">
        <v>5</v>
      </c>
      <c r="BH47" s="72">
        <f t="shared" si="62"/>
        <v>140</v>
      </c>
      <c r="BI47" s="73">
        <f t="shared" si="83"/>
        <v>1.0714285714285714</v>
      </c>
      <c r="BJ47" s="69">
        <v>15</v>
      </c>
      <c r="BK47" s="70">
        <v>8</v>
      </c>
      <c r="BL47" s="71">
        <v>7</v>
      </c>
      <c r="BM47" s="72">
        <f t="shared" si="63"/>
        <v>114.28571428571428</v>
      </c>
      <c r="BN47" s="73">
        <f t="shared" si="84"/>
        <v>1.5120967741935485</v>
      </c>
      <c r="BO47" s="69">
        <v>2</v>
      </c>
      <c r="BP47" s="70">
        <v>2</v>
      </c>
      <c r="BQ47" s="71">
        <v>0</v>
      </c>
      <c r="BR47" s="72" t="str">
        <f t="shared" si="64"/>
        <v>***</v>
      </c>
      <c r="BS47" s="73">
        <f t="shared" si="85"/>
        <v>0.42283298097251587</v>
      </c>
      <c r="BT47" s="69">
        <v>2</v>
      </c>
      <c r="BU47" s="70">
        <v>1</v>
      </c>
      <c r="BV47" s="71">
        <v>1</v>
      </c>
      <c r="BW47" s="72">
        <f t="shared" si="65"/>
        <v>100</v>
      </c>
      <c r="BX47" s="73">
        <f t="shared" si="86"/>
        <v>0.7092198581560284</v>
      </c>
      <c r="BY47" s="69">
        <v>5</v>
      </c>
      <c r="BZ47" s="70">
        <v>2</v>
      </c>
      <c r="CA47" s="71">
        <v>3</v>
      </c>
      <c r="CB47" s="72">
        <f t="shared" si="66"/>
        <v>66.66666666666666</v>
      </c>
      <c r="CC47" s="73">
        <f t="shared" si="87"/>
        <v>2.066115702479339</v>
      </c>
      <c r="CD47" s="69">
        <v>3</v>
      </c>
      <c r="CE47" s="70">
        <v>2</v>
      </c>
      <c r="CF47" s="71">
        <v>1</v>
      </c>
      <c r="CG47" s="72">
        <f t="shared" si="67"/>
        <v>200</v>
      </c>
      <c r="CH47" s="73">
        <f t="shared" si="88"/>
        <v>1.477832512315271</v>
      </c>
      <c r="CI47" s="69">
        <v>5</v>
      </c>
      <c r="CJ47" s="70">
        <v>0</v>
      </c>
      <c r="CK47" s="71">
        <v>5</v>
      </c>
      <c r="CL47" s="72">
        <f t="shared" si="68"/>
        <v>0</v>
      </c>
      <c r="CM47" s="73">
        <f t="shared" si="89"/>
        <v>2.6455026455026456</v>
      </c>
      <c r="CN47" s="69">
        <v>1</v>
      </c>
      <c r="CO47" s="70">
        <v>0</v>
      </c>
      <c r="CP47" s="71">
        <v>1</v>
      </c>
      <c r="CQ47" s="72">
        <f t="shared" si="69"/>
        <v>0</v>
      </c>
      <c r="CR47" s="73">
        <f t="shared" si="90"/>
        <v>0.8264462809917356</v>
      </c>
      <c r="CS47" s="69">
        <f>SUM(CT47:CU47)</f>
        <v>0</v>
      </c>
      <c r="CT47" s="70"/>
      <c r="CU47" s="71"/>
      <c r="CV47" s="72" t="str">
        <f t="shared" si="70"/>
        <v>***</v>
      </c>
      <c r="CW47" s="74">
        <f t="shared" si="71"/>
        <v>0</v>
      </c>
    </row>
    <row r="48" spans="1:101" ht="13.5">
      <c r="A48" s="39" t="s">
        <v>94</v>
      </c>
      <c r="B48" s="63">
        <f>SUM(B49:B55)</f>
        <v>1687</v>
      </c>
      <c r="C48" s="64">
        <f>SUM(C49:C55)</f>
        <v>760</v>
      </c>
      <c r="D48" s="65">
        <f>SUM(D49:D55)</f>
        <v>927</v>
      </c>
      <c r="E48" s="66">
        <f t="shared" si="51"/>
        <v>81.9848975188781</v>
      </c>
      <c r="F48" s="67">
        <f t="shared" si="72"/>
        <v>5.328995166945699</v>
      </c>
      <c r="G48" s="63">
        <f>SUM(G49:G55)</f>
        <v>116</v>
      </c>
      <c r="H48" s="64">
        <f>SUM(H49:H55)</f>
        <v>51</v>
      </c>
      <c r="I48" s="65">
        <f>SUM(I49:I55)</f>
        <v>65</v>
      </c>
      <c r="J48" s="66">
        <f t="shared" si="52"/>
        <v>78.46153846153847</v>
      </c>
      <c r="K48" s="67">
        <f t="shared" si="73"/>
        <v>4.961505560307955</v>
      </c>
      <c r="L48" s="63">
        <f>SUM(L49:L55)</f>
        <v>48</v>
      </c>
      <c r="M48" s="64">
        <f>SUM(M49:M55)</f>
        <v>20</v>
      </c>
      <c r="N48" s="65">
        <f>SUM(N49:N55)</f>
        <v>28</v>
      </c>
      <c r="O48" s="66">
        <f t="shared" si="53"/>
        <v>71.42857142857143</v>
      </c>
      <c r="P48" s="67">
        <f t="shared" si="74"/>
        <v>3.483309143686502</v>
      </c>
      <c r="Q48" s="63">
        <f>SUM(Q49:Q55)</f>
        <v>19</v>
      </c>
      <c r="R48" s="64">
        <f>SUM(R49:R55)</f>
        <v>5</v>
      </c>
      <c r="S48" s="65">
        <f>SUM(S49:S55)</f>
        <v>14</v>
      </c>
      <c r="T48" s="66">
        <f t="shared" si="54"/>
        <v>35.714285714285715</v>
      </c>
      <c r="U48" s="67">
        <f t="shared" si="75"/>
        <v>2.86144578313253</v>
      </c>
      <c r="V48" s="63">
        <f>SUM(V49:V55)</f>
        <v>144</v>
      </c>
      <c r="W48" s="64">
        <f>SUM(W49:W55)</f>
        <v>84</v>
      </c>
      <c r="X48" s="65">
        <f>SUM(X49:X55)</f>
        <v>60</v>
      </c>
      <c r="Y48" s="66">
        <f t="shared" si="55"/>
        <v>140</v>
      </c>
      <c r="Z48" s="67">
        <f t="shared" si="76"/>
        <v>7.762803234501348</v>
      </c>
      <c r="AA48" s="63">
        <f>SUM(AA49:AA55)</f>
        <v>350</v>
      </c>
      <c r="AB48" s="64">
        <f>SUM(AB49:AB55)</f>
        <v>141</v>
      </c>
      <c r="AC48" s="65">
        <f>SUM(AC49:AC55)</f>
        <v>209</v>
      </c>
      <c r="AD48" s="66">
        <f t="shared" si="56"/>
        <v>67.46411483253588</v>
      </c>
      <c r="AE48" s="67">
        <f t="shared" si="77"/>
        <v>5.828476269775187</v>
      </c>
      <c r="AF48" s="63">
        <f>SUM(AF49:AF55)</f>
        <v>338</v>
      </c>
      <c r="AG48" s="64">
        <f>SUM(AG49:AG55)</f>
        <v>130</v>
      </c>
      <c r="AH48" s="65">
        <f>SUM(AH49:AH55)</f>
        <v>208</v>
      </c>
      <c r="AI48" s="66">
        <f t="shared" si="57"/>
        <v>62.5</v>
      </c>
      <c r="AJ48" s="67">
        <f t="shared" si="78"/>
        <v>5.389889969701802</v>
      </c>
      <c r="AK48" s="63">
        <f>SUM(AK49:AK55)</f>
        <v>201</v>
      </c>
      <c r="AL48" s="64">
        <f>SUM(AL49:AL55)</f>
        <v>82</v>
      </c>
      <c r="AM48" s="65">
        <f>SUM(AM49:AM55)</f>
        <v>119</v>
      </c>
      <c r="AN48" s="66">
        <f t="shared" si="58"/>
        <v>68.90756302521008</v>
      </c>
      <c r="AO48" s="67">
        <f t="shared" si="79"/>
        <v>4.497650481091967</v>
      </c>
      <c r="AP48" s="63">
        <f>SUM(AP49:AP55)</f>
        <v>88</v>
      </c>
      <c r="AQ48" s="64">
        <f>SUM(AQ49:AQ55)</f>
        <v>43</v>
      </c>
      <c r="AR48" s="65">
        <f>SUM(AR49:AR55)</f>
        <v>45</v>
      </c>
      <c r="AS48" s="66">
        <f t="shared" si="59"/>
        <v>95.55555555555556</v>
      </c>
      <c r="AT48" s="67">
        <f t="shared" si="80"/>
        <v>3.8128249566724435</v>
      </c>
      <c r="AU48" s="63">
        <f>SUM(AU49:AU55)</f>
        <v>73</v>
      </c>
      <c r="AV48" s="64">
        <f>SUM(AV49:AV55)</f>
        <v>41</v>
      </c>
      <c r="AW48" s="65">
        <f>SUM(AW49:AW55)</f>
        <v>32</v>
      </c>
      <c r="AX48" s="66">
        <f t="shared" si="60"/>
        <v>128.125</v>
      </c>
      <c r="AY48" s="67">
        <f t="shared" si="81"/>
        <v>4.755700325732899</v>
      </c>
      <c r="AZ48" s="63">
        <f>SUM(AZ49:AZ55)</f>
        <v>74</v>
      </c>
      <c r="BA48" s="64">
        <f>SUM(BA49:BA55)</f>
        <v>38</v>
      </c>
      <c r="BB48" s="65">
        <f>SUM(BB49:BB55)</f>
        <v>36</v>
      </c>
      <c r="BC48" s="66">
        <f t="shared" si="61"/>
        <v>105.55555555555556</v>
      </c>
      <c r="BD48" s="67">
        <f t="shared" si="82"/>
        <v>6.434782608695652</v>
      </c>
      <c r="BE48" s="63">
        <f>SUM(BE49:BE55)</f>
        <v>70</v>
      </c>
      <c r="BF48" s="64">
        <f>SUM(BF49:BF55)</f>
        <v>45</v>
      </c>
      <c r="BG48" s="65">
        <f>SUM(BG49:BG55)</f>
        <v>25</v>
      </c>
      <c r="BH48" s="66">
        <f t="shared" si="62"/>
        <v>180</v>
      </c>
      <c r="BI48" s="67">
        <f t="shared" si="83"/>
        <v>6.25</v>
      </c>
      <c r="BJ48" s="63">
        <f>SUM(BJ49:BJ55)</f>
        <v>62</v>
      </c>
      <c r="BK48" s="64">
        <f>SUM(BK49:BK55)</f>
        <v>41</v>
      </c>
      <c r="BL48" s="65">
        <f>SUM(BL49:BL55)</f>
        <v>21</v>
      </c>
      <c r="BM48" s="66">
        <f t="shared" si="63"/>
        <v>195.23809523809524</v>
      </c>
      <c r="BN48" s="67">
        <f t="shared" si="84"/>
        <v>6.25</v>
      </c>
      <c r="BO48" s="63">
        <f>SUM(BO49:BO55)</f>
        <v>23</v>
      </c>
      <c r="BP48" s="64">
        <f>SUM(BP49:BP55)</f>
        <v>11</v>
      </c>
      <c r="BQ48" s="65">
        <f>SUM(BQ49:BQ55)</f>
        <v>12</v>
      </c>
      <c r="BR48" s="66">
        <f t="shared" si="64"/>
        <v>91.66666666666666</v>
      </c>
      <c r="BS48" s="67">
        <f t="shared" si="85"/>
        <v>4.862579281183932</v>
      </c>
      <c r="BT48" s="63">
        <f>SUM(BT49:BT55)</f>
        <v>19</v>
      </c>
      <c r="BU48" s="64">
        <f>SUM(BU49:BU55)</f>
        <v>11</v>
      </c>
      <c r="BV48" s="65">
        <f>SUM(BV49:BV55)</f>
        <v>8</v>
      </c>
      <c r="BW48" s="66">
        <f t="shared" si="65"/>
        <v>137.5</v>
      </c>
      <c r="BX48" s="67">
        <f t="shared" si="86"/>
        <v>6.73758865248227</v>
      </c>
      <c r="BY48" s="63">
        <f>SUM(BY49:BY55)</f>
        <v>18</v>
      </c>
      <c r="BZ48" s="64">
        <f>SUM(BZ49:BZ55)</f>
        <v>4</v>
      </c>
      <c r="CA48" s="65">
        <f>SUM(CA49:CA55)</f>
        <v>14</v>
      </c>
      <c r="CB48" s="66">
        <f t="shared" si="66"/>
        <v>28.57142857142857</v>
      </c>
      <c r="CC48" s="67">
        <f t="shared" si="87"/>
        <v>7.43801652892562</v>
      </c>
      <c r="CD48" s="63">
        <f>SUM(CD49:CD55)</f>
        <v>8</v>
      </c>
      <c r="CE48" s="64">
        <f>SUM(CE49:CE55)</f>
        <v>5</v>
      </c>
      <c r="CF48" s="65">
        <f>SUM(CF49:CF55)</f>
        <v>3</v>
      </c>
      <c r="CG48" s="66">
        <f t="shared" si="67"/>
        <v>166.66666666666669</v>
      </c>
      <c r="CH48" s="67">
        <f t="shared" si="88"/>
        <v>3.9408866995073892</v>
      </c>
      <c r="CI48" s="63">
        <f>SUM(CI49:CI55)</f>
        <v>20</v>
      </c>
      <c r="CJ48" s="64">
        <f>SUM(CJ49:CJ55)</f>
        <v>4</v>
      </c>
      <c r="CK48" s="65">
        <f>SUM(CK49:CK55)</f>
        <v>16</v>
      </c>
      <c r="CL48" s="66">
        <f t="shared" si="68"/>
        <v>25</v>
      </c>
      <c r="CM48" s="67">
        <f t="shared" si="89"/>
        <v>10.582010582010582</v>
      </c>
      <c r="CN48" s="63">
        <f>SUM(CN49:CN55)</f>
        <v>11</v>
      </c>
      <c r="CO48" s="64">
        <f>SUM(CO49:CO55)</f>
        <v>4</v>
      </c>
      <c r="CP48" s="65">
        <f>SUM(CP49:CP55)</f>
        <v>7</v>
      </c>
      <c r="CQ48" s="66">
        <f t="shared" si="69"/>
        <v>57.14285714285714</v>
      </c>
      <c r="CR48" s="67">
        <f t="shared" si="90"/>
        <v>9.090909090909092</v>
      </c>
      <c r="CS48" s="63">
        <f>SUM(CS49:CS55)</f>
        <v>5</v>
      </c>
      <c r="CT48" s="64">
        <f>SUM(CT49:CT55)</f>
        <v>0</v>
      </c>
      <c r="CU48" s="65">
        <f>SUM(CU49:CU55)</f>
        <v>5</v>
      </c>
      <c r="CV48" s="66">
        <f t="shared" si="70"/>
        <v>0</v>
      </c>
      <c r="CW48" s="68">
        <f t="shared" si="71"/>
        <v>8.064516129032258</v>
      </c>
    </row>
    <row r="49" spans="1:101" ht="13.5">
      <c r="A49" s="40" t="s">
        <v>95</v>
      </c>
      <c r="B49" s="69">
        <f aca="true" t="shared" si="91" ref="B49:B55">SUM(C49:D49)</f>
        <v>678</v>
      </c>
      <c r="C49" s="70">
        <f aca="true" t="shared" si="92" ref="C49:D55">H49+M49+R49+W49+AB49+AG49+AL49+AQ49+AV49+BA49+BF49+BK49+BP49+BU49+BZ49+CE49+CJ49+CO49+CT49</f>
        <v>283</v>
      </c>
      <c r="D49" s="71">
        <f t="shared" si="92"/>
        <v>395</v>
      </c>
      <c r="E49" s="72">
        <f t="shared" si="51"/>
        <v>71.64556962025317</v>
      </c>
      <c r="F49" s="73">
        <f t="shared" si="72"/>
        <v>2.1417064156426697</v>
      </c>
      <c r="G49" s="69">
        <v>51</v>
      </c>
      <c r="H49" s="70">
        <v>24</v>
      </c>
      <c r="I49" s="71">
        <v>27</v>
      </c>
      <c r="J49" s="72">
        <f t="shared" si="52"/>
        <v>88.88888888888889</v>
      </c>
      <c r="K49" s="73">
        <f t="shared" si="73"/>
        <v>2.1813515825491874</v>
      </c>
      <c r="L49" s="69">
        <v>23</v>
      </c>
      <c r="M49" s="70">
        <v>10</v>
      </c>
      <c r="N49" s="71">
        <v>13</v>
      </c>
      <c r="O49" s="72">
        <f t="shared" si="53"/>
        <v>76.92307692307693</v>
      </c>
      <c r="P49" s="73">
        <f t="shared" si="74"/>
        <v>1.6690856313497822</v>
      </c>
      <c r="Q49" s="69">
        <v>8</v>
      </c>
      <c r="R49" s="70">
        <v>3</v>
      </c>
      <c r="S49" s="71">
        <v>5</v>
      </c>
      <c r="T49" s="72">
        <f t="shared" si="54"/>
        <v>60</v>
      </c>
      <c r="U49" s="73">
        <f t="shared" si="75"/>
        <v>1.2048192771084338</v>
      </c>
      <c r="V49" s="69">
        <v>37</v>
      </c>
      <c r="W49" s="70">
        <v>21</v>
      </c>
      <c r="X49" s="71">
        <v>16</v>
      </c>
      <c r="Y49" s="72">
        <f t="shared" si="55"/>
        <v>131.25</v>
      </c>
      <c r="Z49" s="73">
        <f t="shared" si="76"/>
        <v>1.994609164420485</v>
      </c>
      <c r="AA49" s="69">
        <v>148</v>
      </c>
      <c r="AB49" s="70">
        <v>49</v>
      </c>
      <c r="AC49" s="71">
        <v>99</v>
      </c>
      <c r="AD49" s="72">
        <f t="shared" si="56"/>
        <v>49.494949494949495</v>
      </c>
      <c r="AE49" s="73">
        <f t="shared" si="77"/>
        <v>2.4646128226477932</v>
      </c>
      <c r="AF49" s="69">
        <v>161</v>
      </c>
      <c r="AG49" s="70">
        <v>50</v>
      </c>
      <c r="AH49" s="71">
        <v>111</v>
      </c>
      <c r="AI49" s="72">
        <f t="shared" si="57"/>
        <v>45.04504504504504</v>
      </c>
      <c r="AJ49" s="73">
        <f t="shared" si="78"/>
        <v>2.567373624621273</v>
      </c>
      <c r="AK49" s="69">
        <v>89</v>
      </c>
      <c r="AL49" s="70">
        <v>36</v>
      </c>
      <c r="AM49" s="71">
        <v>53</v>
      </c>
      <c r="AN49" s="72">
        <f t="shared" si="58"/>
        <v>67.9245283018868</v>
      </c>
      <c r="AO49" s="73">
        <f t="shared" si="79"/>
        <v>1.9914969791899755</v>
      </c>
      <c r="AP49" s="69">
        <v>32</v>
      </c>
      <c r="AQ49" s="70">
        <v>15</v>
      </c>
      <c r="AR49" s="71">
        <v>17</v>
      </c>
      <c r="AS49" s="72">
        <f t="shared" si="59"/>
        <v>88.23529411764706</v>
      </c>
      <c r="AT49" s="73">
        <f t="shared" si="80"/>
        <v>1.386481802426343</v>
      </c>
      <c r="AU49" s="69">
        <v>34</v>
      </c>
      <c r="AV49" s="70">
        <v>21</v>
      </c>
      <c r="AW49" s="71">
        <v>13</v>
      </c>
      <c r="AX49" s="72">
        <f t="shared" si="60"/>
        <v>161.53846153846155</v>
      </c>
      <c r="AY49" s="73">
        <f t="shared" si="81"/>
        <v>2.214983713355049</v>
      </c>
      <c r="AZ49" s="69">
        <v>30</v>
      </c>
      <c r="BA49" s="70">
        <v>15</v>
      </c>
      <c r="BB49" s="71">
        <v>15</v>
      </c>
      <c r="BC49" s="72">
        <f t="shared" si="61"/>
        <v>100</v>
      </c>
      <c r="BD49" s="73">
        <f t="shared" si="82"/>
        <v>2.608695652173913</v>
      </c>
      <c r="BE49" s="69">
        <v>21</v>
      </c>
      <c r="BF49" s="70">
        <v>14</v>
      </c>
      <c r="BG49" s="71">
        <v>7</v>
      </c>
      <c r="BH49" s="72">
        <f t="shared" si="62"/>
        <v>200</v>
      </c>
      <c r="BI49" s="73">
        <f t="shared" si="83"/>
        <v>1.875</v>
      </c>
      <c r="BJ49" s="69">
        <v>18</v>
      </c>
      <c r="BK49" s="70">
        <v>16</v>
      </c>
      <c r="BL49" s="71">
        <v>2</v>
      </c>
      <c r="BM49" s="72">
        <f t="shared" si="63"/>
        <v>800</v>
      </c>
      <c r="BN49" s="73">
        <f t="shared" si="84"/>
        <v>1.8145161290322582</v>
      </c>
      <c r="BO49" s="69">
        <v>6</v>
      </c>
      <c r="BP49" s="70">
        <v>3</v>
      </c>
      <c r="BQ49" s="71">
        <v>3</v>
      </c>
      <c r="BR49" s="72">
        <f t="shared" si="64"/>
        <v>100</v>
      </c>
      <c r="BS49" s="73">
        <f t="shared" si="85"/>
        <v>1.2684989429175475</v>
      </c>
      <c r="BT49" s="69">
        <v>7</v>
      </c>
      <c r="BU49" s="70">
        <v>5</v>
      </c>
      <c r="BV49" s="71">
        <v>2</v>
      </c>
      <c r="BW49" s="72">
        <f t="shared" si="65"/>
        <v>250</v>
      </c>
      <c r="BX49" s="73">
        <f t="shared" si="86"/>
        <v>2.4822695035460995</v>
      </c>
      <c r="BY49" s="69">
        <v>4</v>
      </c>
      <c r="BZ49" s="70">
        <v>0</v>
      </c>
      <c r="CA49" s="71">
        <v>4</v>
      </c>
      <c r="CB49" s="72">
        <f t="shared" si="66"/>
        <v>0</v>
      </c>
      <c r="CC49" s="73">
        <f t="shared" si="87"/>
        <v>1.6528925619834711</v>
      </c>
      <c r="CD49" s="69">
        <v>2</v>
      </c>
      <c r="CE49" s="70">
        <v>1</v>
      </c>
      <c r="CF49" s="71">
        <v>1</v>
      </c>
      <c r="CG49" s="72">
        <f t="shared" si="67"/>
        <v>100</v>
      </c>
      <c r="CH49" s="73">
        <f t="shared" si="88"/>
        <v>0.9852216748768473</v>
      </c>
      <c r="CI49" s="69">
        <v>3</v>
      </c>
      <c r="CJ49" s="70">
        <v>0</v>
      </c>
      <c r="CK49" s="71">
        <v>3</v>
      </c>
      <c r="CL49" s="72">
        <f t="shared" si="68"/>
        <v>0</v>
      </c>
      <c r="CM49" s="73">
        <f t="shared" si="89"/>
        <v>1.5873015873015872</v>
      </c>
      <c r="CN49" s="69">
        <v>3</v>
      </c>
      <c r="CO49" s="70">
        <v>0</v>
      </c>
      <c r="CP49" s="71">
        <v>3</v>
      </c>
      <c r="CQ49" s="72">
        <f t="shared" si="69"/>
        <v>0</v>
      </c>
      <c r="CR49" s="73">
        <f t="shared" si="90"/>
        <v>2.479338842975207</v>
      </c>
      <c r="CS49" s="69">
        <f aca="true" t="shared" si="93" ref="CS49:CS55">SUM(CT49:CU49)</f>
        <v>1</v>
      </c>
      <c r="CT49" s="70"/>
      <c r="CU49" s="71">
        <v>1</v>
      </c>
      <c r="CV49" s="72">
        <f t="shared" si="70"/>
        <v>0</v>
      </c>
      <c r="CW49" s="74">
        <f t="shared" si="71"/>
        <v>1.6129032258064515</v>
      </c>
    </row>
    <row r="50" spans="1:101" ht="13.5">
      <c r="A50" s="40" t="s">
        <v>96</v>
      </c>
      <c r="B50" s="69">
        <f t="shared" si="91"/>
        <v>309</v>
      </c>
      <c r="C50" s="70">
        <f t="shared" si="92"/>
        <v>140</v>
      </c>
      <c r="D50" s="71">
        <f t="shared" si="92"/>
        <v>169</v>
      </c>
      <c r="E50" s="72">
        <f t="shared" si="51"/>
        <v>82.84023668639054</v>
      </c>
      <c r="F50" s="73">
        <f t="shared" si="72"/>
        <v>0.976087437217677</v>
      </c>
      <c r="G50" s="69">
        <v>22</v>
      </c>
      <c r="H50" s="70">
        <v>6</v>
      </c>
      <c r="I50" s="71">
        <v>16</v>
      </c>
      <c r="J50" s="72">
        <f t="shared" si="52"/>
        <v>37.5</v>
      </c>
      <c r="K50" s="73">
        <f t="shared" si="73"/>
        <v>0.9409751924721984</v>
      </c>
      <c r="L50" s="69">
        <v>11</v>
      </c>
      <c r="M50" s="70">
        <v>4</v>
      </c>
      <c r="N50" s="71">
        <v>7</v>
      </c>
      <c r="O50" s="72">
        <f t="shared" si="53"/>
        <v>57.14285714285714</v>
      </c>
      <c r="P50" s="73">
        <f t="shared" si="74"/>
        <v>0.7982583454281567</v>
      </c>
      <c r="Q50" s="69">
        <v>5</v>
      </c>
      <c r="R50" s="70">
        <v>1</v>
      </c>
      <c r="S50" s="71">
        <v>4</v>
      </c>
      <c r="T50" s="72">
        <f t="shared" si="54"/>
        <v>25</v>
      </c>
      <c r="U50" s="73">
        <f t="shared" si="75"/>
        <v>0.7530120481927711</v>
      </c>
      <c r="V50" s="69">
        <v>33</v>
      </c>
      <c r="W50" s="70">
        <v>22</v>
      </c>
      <c r="X50" s="71">
        <v>11</v>
      </c>
      <c r="Y50" s="72">
        <f t="shared" si="55"/>
        <v>200</v>
      </c>
      <c r="Z50" s="73">
        <f t="shared" si="76"/>
        <v>1.778975741239892</v>
      </c>
      <c r="AA50" s="69">
        <v>64</v>
      </c>
      <c r="AB50" s="70">
        <v>29</v>
      </c>
      <c r="AC50" s="71">
        <v>35</v>
      </c>
      <c r="AD50" s="72">
        <f t="shared" si="56"/>
        <v>82.85714285714286</v>
      </c>
      <c r="AE50" s="73">
        <f t="shared" si="77"/>
        <v>1.0657785179017487</v>
      </c>
      <c r="AF50" s="69">
        <v>55</v>
      </c>
      <c r="AG50" s="70">
        <v>25</v>
      </c>
      <c r="AH50" s="71">
        <v>30</v>
      </c>
      <c r="AI50" s="72">
        <f t="shared" si="57"/>
        <v>83.33333333333334</v>
      </c>
      <c r="AJ50" s="73">
        <f t="shared" si="78"/>
        <v>0.8770531015786956</v>
      </c>
      <c r="AK50" s="69">
        <v>44</v>
      </c>
      <c r="AL50" s="70">
        <v>14</v>
      </c>
      <c r="AM50" s="71">
        <v>30</v>
      </c>
      <c r="AN50" s="72">
        <f t="shared" si="58"/>
        <v>46.666666666666664</v>
      </c>
      <c r="AO50" s="73">
        <f t="shared" si="79"/>
        <v>0.9845603043186395</v>
      </c>
      <c r="AP50" s="69">
        <v>20</v>
      </c>
      <c r="AQ50" s="70">
        <v>10</v>
      </c>
      <c r="AR50" s="71">
        <v>10</v>
      </c>
      <c r="AS50" s="72">
        <f t="shared" si="59"/>
        <v>100</v>
      </c>
      <c r="AT50" s="73">
        <f t="shared" si="80"/>
        <v>0.8665511265164645</v>
      </c>
      <c r="AU50" s="69">
        <v>7</v>
      </c>
      <c r="AV50" s="70">
        <v>2</v>
      </c>
      <c r="AW50" s="71">
        <v>5</v>
      </c>
      <c r="AX50" s="72">
        <f t="shared" si="60"/>
        <v>40</v>
      </c>
      <c r="AY50" s="73">
        <f t="shared" si="81"/>
        <v>0.4560260586319218</v>
      </c>
      <c r="AZ50" s="69">
        <v>9</v>
      </c>
      <c r="BA50" s="70">
        <v>4</v>
      </c>
      <c r="BB50" s="71">
        <v>5</v>
      </c>
      <c r="BC50" s="72">
        <f t="shared" si="61"/>
        <v>80</v>
      </c>
      <c r="BD50" s="73">
        <f t="shared" si="82"/>
        <v>0.782608695652174</v>
      </c>
      <c r="BE50" s="69">
        <v>11</v>
      </c>
      <c r="BF50" s="70">
        <v>9</v>
      </c>
      <c r="BG50" s="71">
        <v>2</v>
      </c>
      <c r="BH50" s="72">
        <f t="shared" si="62"/>
        <v>450</v>
      </c>
      <c r="BI50" s="73">
        <f t="shared" si="83"/>
        <v>0.9821428571428571</v>
      </c>
      <c r="BJ50" s="69">
        <v>9</v>
      </c>
      <c r="BK50" s="70">
        <v>5</v>
      </c>
      <c r="BL50" s="71">
        <v>4</v>
      </c>
      <c r="BM50" s="72">
        <f t="shared" si="63"/>
        <v>125</v>
      </c>
      <c r="BN50" s="73">
        <f t="shared" si="84"/>
        <v>0.9072580645161291</v>
      </c>
      <c r="BO50" s="69">
        <v>6</v>
      </c>
      <c r="BP50" s="70">
        <v>3</v>
      </c>
      <c r="BQ50" s="71">
        <v>3</v>
      </c>
      <c r="BR50" s="72">
        <f t="shared" si="64"/>
        <v>100</v>
      </c>
      <c r="BS50" s="73">
        <f t="shared" si="85"/>
        <v>1.2684989429175475</v>
      </c>
      <c r="BT50" s="69">
        <v>3</v>
      </c>
      <c r="BU50" s="70">
        <v>1</v>
      </c>
      <c r="BV50" s="71">
        <v>2</v>
      </c>
      <c r="BW50" s="72">
        <f t="shared" si="65"/>
        <v>50</v>
      </c>
      <c r="BX50" s="73">
        <f t="shared" si="86"/>
        <v>1.0638297872340425</v>
      </c>
      <c r="BY50" s="69">
        <v>4</v>
      </c>
      <c r="BZ50" s="70">
        <v>0</v>
      </c>
      <c r="CA50" s="71">
        <v>4</v>
      </c>
      <c r="CB50" s="72">
        <f t="shared" si="66"/>
        <v>0</v>
      </c>
      <c r="CC50" s="73">
        <f t="shared" si="87"/>
        <v>1.6528925619834711</v>
      </c>
      <c r="CD50" s="69">
        <v>3</v>
      </c>
      <c r="CE50" s="70">
        <v>3</v>
      </c>
      <c r="CF50" s="71">
        <v>0</v>
      </c>
      <c r="CG50" s="72" t="str">
        <f t="shared" si="67"/>
        <v>***</v>
      </c>
      <c r="CH50" s="73">
        <f t="shared" si="88"/>
        <v>1.477832512315271</v>
      </c>
      <c r="CI50" s="69">
        <v>2</v>
      </c>
      <c r="CJ50" s="70">
        <v>1</v>
      </c>
      <c r="CK50" s="71">
        <v>1</v>
      </c>
      <c r="CL50" s="72">
        <f t="shared" si="68"/>
        <v>100</v>
      </c>
      <c r="CM50" s="73">
        <f t="shared" si="89"/>
        <v>1.0582010582010581</v>
      </c>
      <c r="CN50" s="69">
        <v>1</v>
      </c>
      <c r="CO50" s="70">
        <v>1</v>
      </c>
      <c r="CP50" s="71">
        <v>0</v>
      </c>
      <c r="CQ50" s="72" t="str">
        <f t="shared" si="69"/>
        <v>***</v>
      </c>
      <c r="CR50" s="73">
        <f t="shared" si="90"/>
        <v>0.8264462809917356</v>
      </c>
      <c r="CS50" s="69">
        <f t="shared" si="93"/>
        <v>0</v>
      </c>
      <c r="CT50" s="70"/>
      <c r="CU50" s="71"/>
      <c r="CV50" s="72" t="str">
        <f t="shared" si="70"/>
        <v>***</v>
      </c>
      <c r="CW50" s="74">
        <f t="shared" si="71"/>
        <v>0</v>
      </c>
    </row>
    <row r="51" spans="1:101" ht="13.5">
      <c r="A51" s="40" t="s">
        <v>97</v>
      </c>
      <c r="B51" s="69">
        <f t="shared" si="91"/>
        <v>146</v>
      </c>
      <c r="C51" s="70">
        <f t="shared" si="92"/>
        <v>66</v>
      </c>
      <c r="D51" s="71">
        <f t="shared" si="92"/>
        <v>80</v>
      </c>
      <c r="E51" s="72">
        <f t="shared" si="51"/>
        <v>82.5</v>
      </c>
      <c r="F51" s="73">
        <f t="shared" si="72"/>
        <v>0.4611934169378021</v>
      </c>
      <c r="G51" s="69">
        <v>8</v>
      </c>
      <c r="H51" s="70">
        <v>3</v>
      </c>
      <c r="I51" s="71">
        <v>5</v>
      </c>
      <c r="J51" s="72">
        <f t="shared" si="52"/>
        <v>60</v>
      </c>
      <c r="K51" s="73">
        <f t="shared" si="73"/>
        <v>0.3421727972626176</v>
      </c>
      <c r="L51" s="69">
        <v>3</v>
      </c>
      <c r="M51" s="70">
        <v>1</v>
      </c>
      <c r="N51" s="71">
        <v>2</v>
      </c>
      <c r="O51" s="72">
        <f t="shared" si="53"/>
        <v>50</v>
      </c>
      <c r="P51" s="73">
        <f t="shared" si="74"/>
        <v>0.21770682148040638</v>
      </c>
      <c r="Q51" s="69">
        <v>1</v>
      </c>
      <c r="R51" s="70">
        <v>0</v>
      </c>
      <c r="S51" s="71">
        <v>1</v>
      </c>
      <c r="T51" s="72">
        <f t="shared" si="54"/>
        <v>0</v>
      </c>
      <c r="U51" s="73">
        <f t="shared" si="75"/>
        <v>0.15060240963855423</v>
      </c>
      <c r="V51" s="69">
        <v>17</v>
      </c>
      <c r="W51" s="70">
        <v>9</v>
      </c>
      <c r="X51" s="71">
        <v>8</v>
      </c>
      <c r="Y51" s="72">
        <f t="shared" si="55"/>
        <v>112.5</v>
      </c>
      <c r="Z51" s="73">
        <f t="shared" si="76"/>
        <v>0.9164420485175202</v>
      </c>
      <c r="AA51" s="69">
        <v>35</v>
      </c>
      <c r="AB51" s="70">
        <v>16</v>
      </c>
      <c r="AC51" s="71">
        <v>19</v>
      </c>
      <c r="AD51" s="72">
        <f t="shared" si="56"/>
        <v>84.21052631578947</v>
      </c>
      <c r="AE51" s="73">
        <f t="shared" si="77"/>
        <v>0.5828476269775187</v>
      </c>
      <c r="AF51" s="69">
        <v>25</v>
      </c>
      <c r="AG51" s="70">
        <v>10</v>
      </c>
      <c r="AH51" s="71">
        <v>15</v>
      </c>
      <c r="AI51" s="72">
        <f t="shared" si="57"/>
        <v>66.66666666666666</v>
      </c>
      <c r="AJ51" s="73">
        <f t="shared" si="78"/>
        <v>0.3986605007175889</v>
      </c>
      <c r="AK51" s="69">
        <v>16</v>
      </c>
      <c r="AL51" s="70">
        <v>8</v>
      </c>
      <c r="AM51" s="71">
        <v>8</v>
      </c>
      <c r="AN51" s="72">
        <f t="shared" si="58"/>
        <v>100</v>
      </c>
      <c r="AO51" s="73">
        <f t="shared" si="79"/>
        <v>0.3580219288431416</v>
      </c>
      <c r="AP51" s="69">
        <v>4</v>
      </c>
      <c r="AQ51" s="70">
        <v>1</v>
      </c>
      <c r="AR51" s="71">
        <v>3</v>
      </c>
      <c r="AS51" s="72">
        <f t="shared" si="59"/>
        <v>33.33333333333333</v>
      </c>
      <c r="AT51" s="73">
        <f t="shared" si="80"/>
        <v>0.17331022530329288</v>
      </c>
      <c r="AU51" s="69">
        <v>7</v>
      </c>
      <c r="AV51" s="70">
        <v>5</v>
      </c>
      <c r="AW51" s="71">
        <v>2</v>
      </c>
      <c r="AX51" s="72">
        <f t="shared" si="60"/>
        <v>250</v>
      </c>
      <c r="AY51" s="73">
        <f t="shared" si="81"/>
        <v>0.4560260586319218</v>
      </c>
      <c r="AZ51" s="69">
        <v>6</v>
      </c>
      <c r="BA51" s="70">
        <v>3</v>
      </c>
      <c r="BB51" s="71">
        <v>3</v>
      </c>
      <c r="BC51" s="72">
        <f t="shared" si="61"/>
        <v>100</v>
      </c>
      <c r="BD51" s="73">
        <f t="shared" si="82"/>
        <v>0.5217391304347827</v>
      </c>
      <c r="BE51" s="69">
        <v>5</v>
      </c>
      <c r="BF51" s="70">
        <v>2</v>
      </c>
      <c r="BG51" s="71">
        <v>3</v>
      </c>
      <c r="BH51" s="72">
        <f t="shared" si="62"/>
        <v>66.66666666666666</v>
      </c>
      <c r="BI51" s="73">
        <f t="shared" si="83"/>
        <v>0.4464285714285714</v>
      </c>
      <c r="BJ51" s="69">
        <v>6</v>
      </c>
      <c r="BK51" s="70">
        <v>5</v>
      </c>
      <c r="BL51" s="71">
        <v>1</v>
      </c>
      <c r="BM51" s="72">
        <f t="shared" si="63"/>
        <v>500</v>
      </c>
      <c r="BN51" s="73">
        <f t="shared" si="84"/>
        <v>0.6048387096774194</v>
      </c>
      <c r="BO51" s="69">
        <v>1</v>
      </c>
      <c r="BP51" s="70">
        <v>1</v>
      </c>
      <c r="BQ51" s="71">
        <v>0</v>
      </c>
      <c r="BR51" s="72" t="str">
        <f t="shared" si="64"/>
        <v>***</v>
      </c>
      <c r="BS51" s="73">
        <f t="shared" si="85"/>
        <v>0.21141649048625794</v>
      </c>
      <c r="BT51" s="69">
        <v>2</v>
      </c>
      <c r="BU51" s="70">
        <v>0</v>
      </c>
      <c r="BV51" s="71">
        <v>2</v>
      </c>
      <c r="BW51" s="72">
        <f t="shared" si="65"/>
        <v>0</v>
      </c>
      <c r="BX51" s="73">
        <f t="shared" si="86"/>
        <v>0.7092198581560284</v>
      </c>
      <c r="BY51" s="69">
        <v>4</v>
      </c>
      <c r="BZ51" s="70">
        <v>1</v>
      </c>
      <c r="CA51" s="71">
        <v>3</v>
      </c>
      <c r="CB51" s="72">
        <f t="shared" si="66"/>
        <v>33.33333333333333</v>
      </c>
      <c r="CC51" s="73">
        <f t="shared" si="87"/>
        <v>1.6528925619834711</v>
      </c>
      <c r="CD51" s="69">
        <v>2</v>
      </c>
      <c r="CE51" s="70">
        <v>1</v>
      </c>
      <c r="CF51" s="71">
        <v>1</v>
      </c>
      <c r="CG51" s="72">
        <f t="shared" si="67"/>
        <v>100</v>
      </c>
      <c r="CH51" s="73">
        <f t="shared" si="88"/>
        <v>0.9852216748768473</v>
      </c>
      <c r="CI51" s="69">
        <v>2</v>
      </c>
      <c r="CJ51" s="70">
        <v>0</v>
      </c>
      <c r="CK51" s="71">
        <v>2</v>
      </c>
      <c r="CL51" s="72">
        <f t="shared" si="68"/>
        <v>0</v>
      </c>
      <c r="CM51" s="73">
        <f t="shared" si="89"/>
        <v>1.0582010582010581</v>
      </c>
      <c r="CN51" s="69"/>
      <c r="CO51" s="70"/>
      <c r="CP51" s="71"/>
      <c r="CQ51" s="72" t="str">
        <f t="shared" si="69"/>
        <v>***</v>
      </c>
      <c r="CR51" s="73">
        <f t="shared" si="90"/>
        <v>0</v>
      </c>
      <c r="CS51" s="69">
        <f t="shared" si="93"/>
        <v>2</v>
      </c>
      <c r="CT51" s="70"/>
      <c r="CU51" s="71">
        <v>2</v>
      </c>
      <c r="CV51" s="72">
        <f t="shared" si="70"/>
        <v>0</v>
      </c>
      <c r="CW51" s="74">
        <f t="shared" si="71"/>
        <v>3.225806451612903</v>
      </c>
    </row>
    <row r="52" spans="1:101" ht="13.5">
      <c r="A52" s="40" t="s">
        <v>98</v>
      </c>
      <c r="B52" s="69">
        <f t="shared" si="91"/>
        <v>181</v>
      </c>
      <c r="C52" s="70">
        <f t="shared" si="92"/>
        <v>98</v>
      </c>
      <c r="D52" s="71">
        <f t="shared" si="92"/>
        <v>83</v>
      </c>
      <c r="E52" s="72">
        <f t="shared" si="51"/>
        <v>118.07228915662651</v>
      </c>
      <c r="F52" s="73">
        <f t="shared" si="72"/>
        <v>0.5717534826420696</v>
      </c>
      <c r="G52" s="69">
        <v>13</v>
      </c>
      <c r="H52" s="70">
        <v>7</v>
      </c>
      <c r="I52" s="71">
        <v>6</v>
      </c>
      <c r="J52" s="72">
        <f t="shared" si="52"/>
        <v>116.66666666666667</v>
      </c>
      <c r="K52" s="73">
        <f t="shared" si="73"/>
        <v>0.5560307955517536</v>
      </c>
      <c r="L52" s="69">
        <v>4</v>
      </c>
      <c r="M52" s="70">
        <v>2</v>
      </c>
      <c r="N52" s="71">
        <v>2</v>
      </c>
      <c r="O52" s="72">
        <f t="shared" si="53"/>
        <v>100</v>
      </c>
      <c r="P52" s="73">
        <f t="shared" si="74"/>
        <v>0.29027576197387517</v>
      </c>
      <c r="Q52" s="69">
        <v>1</v>
      </c>
      <c r="R52" s="70">
        <v>1</v>
      </c>
      <c r="S52" s="71">
        <v>0</v>
      </c>
      <c r="T52" s="72" t="str">
        <f t="shared" si="54"/>
        <v>***</v>
      </c>
      <c r="U52" s="73">
        <f t="shared" si="75"/>
        <v>0.15060240963855423</v>
      </c>
      <c r="V52" s="69">
        <v>27</v>
      </c>
      <c r="W52" s="70">
        <v>15</v>
      </c>
      <c r="X52" s="71">
        <v>12</v>
      </c>
      <c r="Y52" s="72">
        <f t="shared" si="55"/>
        <v>125</v>
      </c>
      <c r="Z52" s="73">
        <f t="shared" si="76"/>
        <v>1.4555256064690028</v>
      </c>
      <c r="AA52" s="69">
        <v>28</v>
      </c>
      <c r="AB52" s="70">
        <v>18</v>
      </c>
      <c r="AC52" s="71">
        <v>10</v>
      </c>
      <c r="AD52" s="72">
        <f t="shared" si="56"/>
        <v>180</v>
      </c>
      <c r="AE52" s="73">
        <f t="shared" si="77"/>
        <v>0.46627810158201505</v>
      </c>
      <c r="AF52" s="69">
        <v>30</v>
      </c>
      <c r="AG52" s="70">
        <v>12</v>
      </c>
      <c r="AH52" s="71">
        <v>18</v>
      </c>
      <c r="AI52" s="72">
        <f t="shared" si="57"/>
        <v>66.66666666666666</v>
      </c>
      <c r="AJ52" s="73">
        <f t="shared" si="78"/>
        <v>0.4783926008611067</v>
      </c>
      <c r="AK52" s="69">
        <v>14</v>
      </c>
      <c r="AL52" s="70">
        <v>6</v>
      </c>
      <c r="AM52" s="71">
        <v>8</v>
      </c>
      <c r="AN52" s="72">
        <f t="shared" si="58"/>
        <v>75</v>
      </c>
      <c r="AO52" s="73">
        <f t="shared" si="79"/>
        <v>0.3132691877377489</v>
      </c>
      <c r="AP52" s="69">
        <v>10</v>
      </c>
      <c r="AQ52" s="70">
        <v>5</v>
      </c>
      <c r="AR52" s="71">
        <v>5</v>
      </c>
      <c r="AS52" s="72">
        <f t="shared" si="59"/>
        <v>100</v>
      </c>
      <c r="AT52" s="73">
        <f t="shared" si="80"/>
        <v>0.43327556325823224</v>
      </c>
      <c r="AU52" s="69">
        <v>15</v>
      </c>
      <c r="AV52" s="70">
        <v>10</v>
      </c>
      <c r="AW52" s="71">
        <v>5</v>
      </c>
      <c r="AX52" s="72">
        <f t="shared" si="60"/>
        <v>200</v>
      </c>
      <c r="AY52" s="73">
        <f t="shared" si="81"/>
        <v>0.9771986970684038</v>
      </c>
      <c r="AZ52" s="69">
        <v>8</v>
      </c>
      <c r="BA52" s="70">
        <v>4</v>
      </c>
      <c r="BB52" s="71">
        <v>4</v>
      </c>
      <c r="BC52" s="72">
        <f t="shared" si="61"/>
        <v>100</v>
      </c>
      <c r="BD52" s="73">
        <f t="shared" si="82"/>
        <v>0.6956521739130435</v>
      </c>
      <c r="BE52" s="69">
        <v>9</v>
      </c>
      <c r="BF52" s="70">
        <v>7</v>
      </c>
      <c r="BG52" s="71">
        <v>2</v>
      </c>
      <c r="BH52" s="72">
        <f t="shared" si="62"/>
        <v>350</v>
      </c>
      <c r="BI52" s="73">
        <f t="shared" si="83"/>
        <v>0.8035714285714285</v>
      </c>
      <c r="BJ52" s="69">
        <v>13</v>
      </c>
      <c r="BK52" s="70">
        <v>7</v>
      </c>
      <c r="BL52" s="71">
        <v>6</v>
      </c>
      <c r="BM52" s="72">
        <f t="shared" si="63"/>
        <v>116.66666666666667</v>
      </c>
      <c r="BN52" s="73">
        <f t="shared" si="84"/>
        <v>1.310483870967742</v>
      </c>
      <c r="BO52" s="69">
        <v>4</v>
      </c>
      <c r="BP52" s="70">
        <v>1</v>
      </c>
      <c r="BQ52" s="71">
        <v>3</v>
      </c>
      <c r="BR52" s="72">
        <f t="shared" si="64"/>
        <v>33.33333333333333</v>
      </c>
      <c r="BS52" s="73">
        <f t="shared" si="85"/>
        <v>0.8456659619450317</v>
      </c>
      <c r="BT52" s="69">
        <v>2</v>
      </c>
      <c r="BU52" s="70">
        <v>2</v>
      </c>
      <c r="BV52" s="71">
        <v>0</v>
      </c>
      <c r="BW52" s="72" t="str">
        <f t="shared" si="65"/>
        <v>***</v>
      </c>
      <c r="BX52" s="73">
        <f t="shared" si="86"/>
        <v>0.7092198581560284</v>
      </c>
      <c r="BY52" s="69"/>
      <c r="BZ52" s="70"/>
      <c r="CA52" s="71"/>
      <c r="CB52" s="72" t="str">
        <f t="shared" si="66"/>
        <v>***</v>
      </c>
      <c r="CC52" s="73">
        <f t="shared" si="87"/>
        <v>0</v>
      </c>
      <c r="CD52" s="69"/>
      <c r="CE52" s="70"/>
      <c r="CF52" s="71"/>
      <c r="CG52" s="72" t="str">
        <f t="shared" si="67"/>
        <v>***</v>
      </c>
      <c r="CH52" s="73">
        <f t="shared" si="88"/>
        <v>0</v>
      </c>
      <c r="CI52" s="69">
        <v>3</v>
      </c>
      <c r="CJ52" s="70">
        <v>1</v>
      </c>
      <c r="CK52" s="71">
        <v>2</v>
      </c>
      <c r="CL52" s="72">
        <f t="shared" si="68"/>
        <v>50</v>
      </c>
      <c r="CM52" s="73">
        <f t="shared" si="89"/>
        <v>1.5873015873015872</v>
      </c>
      <c r="CN52" s="69"/>
      <c r="CO52" s="70"/>
      <c r="CP52" s="71"/>
      <c r="CQ52" s="72" t="str">
        <f t="shared" si="69"/>
        <v>***</v>
      </c>
      <c r="CR52" s="73">
        <f t="shared" si="90"/>
        <v>0</v>
      </c>
      <c r="CS52" s="69">
        <f t="shared" si="93"/>
        <v>0</v>
      </c>
      <c r="CT52" s="70"/>
      <c r="CU52" s="71"/>
      <c r="CV52" s="72" t="str">
        <f t="shared" si="70"/>
        <v>***</v>
      </c>
      <c r="CW52" s="74">
        <f t="shared" si="71"/>
        <v>0</v>
      </c>
    </row>
    <row r="53" spans="1:101" ht="13.5">
      <c r="A53" s="40" t="s">
        <v>99</v>
      </c>
      <c r="B53" s="69">
        <f t="shared" si="91"/>
        <v>62</v>
      </c>
      <c r="C53" s="70">
        <f t="shared" si="92"/>
        <v>30</v>
      </c>
      <c r="D53" s="71">
        <f t="shared" si="92"/>
        <v>32</v>
      </c>
      <c r="E53" s="72">
        <f t="shared" si="51"/>
        <v>93.75</v>
      </c>
      <c r="F53" s="73">
        <f t="shared" si="72"/>
        <v>0.19584925924755978</v>
      </c>
      <c r="G53" s="69">
        <v>7</v>
      </c>
      <c r="H53" s="70">
        <v>2</v>
      </c>
      <c r="I53" s="71">
        <v>5</v>
      </c>
      <c r="J53" s="72">
        <f t="shared" si="52"/>
        <v>40</v>
      </c>
      <c r="K53" s="73">
        <f t="shared" si="73"/>
        <v>0.29940119760479045</v>
      </c>
      <c r="L53" s="69">
        <v>2</v>
      </c>
      <c r="M53" s="70">
        <v>1</v>
      </c>
      <c r="N53" s="71">
        <v>1</v>
      </c>
      <c r="O53" s="72">
        <f t="shared" si="53"/>
        <v>100</v>
      </c>
      <c r="P53" s="73">
        <f t="shared" si="74"/>
        <v>0.14513788098693758</v>
      </c>
      <c r="Q53" s="69">
        <v>1</v>
      </c>
      <c r="R53" s="70">
        <v>0</v>
      </c>
      <c r="S53" s="71">
        <v>1</v>
      </c>
      <c r="T53" s="72">
        <f t="shared" si="54"/>
        <v>0</v>
      </c>
      <c r="U53" s="73">
        <f t="shared" si="75"/>
        <v>0.15060240963855423</v>
      </c>
      <c r="V53" s="69">
        <v>4</v>
      </c>
      <c r="W53" s="70">
        <v>2</v>
      </c>
      <c r="X53" s="71">
        <v>2</v>
      </c>
      <c r="Y53" s="72">
        <f t="shared" si="55"/>
        <v>100</v>
      </c>
      <c r="Z53" s="73">
        <f t="shared" si="76"/>
        <v>0.215633423180593</v>
      </c>
      <c r="AA53" s="69">
        <v>4</v>
      </c>
      <c r="AB53" s="70">
        <v>3</v>
      </c>
      <c r="AC53" s="71">
        <v>1</v>
      </c>
      <c r="AD53" s="72">
        <f t="shared" si="56"/>
        <v>300</v>
      </c>
      <c r="AE53" s="73">
        <f t="shared" si="77"/>
        <v>0.0666111573688593</v>
      </c>
      <c r="AF53" s="69">
        <v>4</v>
      </c>
      <c r="AG53" s="70">
        <v>3</v>
      </c>
      <c r="AH53" s="71">
        <v>1</v>
      </c>
      <c r="AI53" s="72">
        <f t="shared" si="57"/>
        <v>300</v>
      </c>
      <c r="AJ53" s="73">
        <f t="shared" si="78"/>
        <v>0.06378568011481422</v>
      </c>
      <c r="AK53" s="69">
        <v>6</v>
      </c>
      <c r="AL53" s="70">
        <v>4</v>
      </c>
      <c r="AM53" s="71">
        <v>2</v>
      </c>
      <c r="AN53" s="72">
        <f t="shared" si="58"/>
        <v>200</v>
      </c>
      <c r="AO53" s="73">
        <f t="shared" si="79"/>
        <v>0.13425822331617812</v>
      </c>
      <c r="AP53" s="69">
        <v>4</v>
      </c>
      <c r="AQ53" s="70">
        <v>2</v>
      </c>
      <c r="AR53" s="71">
        <v>2</v>
      </c>
      <c r="AS53" s="72">
        <f t="shared" si="59"/>
        <v>100</v>
      </c>
      <c r="AT53" s="73">
        <f t="shared" si="80"/>
        <v>0.17331022530329288</v>
      </c>
      <c r="AU53" s="69"/>
      <c r="AV53" s="70"/>
      <c r="AW53" s="71"/>
      <c r="AX53" s="72" t="str">
        <f t="shared" si="60"/>
        <v>***</v>
      </c>
      <c r="AY53" s="73">
        <f t="shared" si="81"/>
        <v>0</v>
      </c>
      <c r="AZ53" s="69">
        <v>5</v>
      </c>
      <c r="BA53" s="70">
        <v>4</v>
      </c>
      <c r="BB53" s="71">
        <v>1</v>
      </c>
      <c r="BC53" s="72">
        <f t="shared" si="61"/>
        <v>400</v>
      </c>
      <c r="BD53" s="73">
        <f t="shared" si="82"/>
        <v>0.43478260869565216</v>
      </c>
      <c r="BE53" s="69">
        <v>6</v>
      </c>
      <c r="BF53" s="70">
        <v>3</v>
      </c>
      <c r="BG53" s="71">
        <v>3</v>
      </c>
      <c r="BH53" s="72">
        <f t="shared" si="62"/>
        <v>100</v>
      </c>
      <c r="BI53" s="73">
        <f t="shared" si="83"/>
        <v>0.5357142857142857</v>
      </c>
      <c r="BJ53" s="69">
        <v>3</v>
      </c>
      <c r="BK53" s="70">
        <v>2</v>
      </c>
      <c r="BL53" s="71">
        <v>1</v>
      </c>
      <c r="BM53" s="72">
        <f t="shared" si="63"/>
        <v>200</v>
      </c>
      <c r="BN53" s="73">
        <f t="shared" si="84"/>
        <v>0.3024193548387097</v>
      </c>
      <c r="BO53" s="69">
        <v>3</v>
      </c>
      <c r="BP53" s="70">
        <v>0</v>
      </c>
      <c r="BQ53" s="71">
        <v>3</v>
      </c>
      <c r="BR53" s="72">
        <f t="shared" si="64"/>
        <v>0</v>
      </c>
      <c r="BS53" s="73">
        <f t="shared" si="85"/>
        <v>0.6342494714587738</v>
      </c>
      <c r="BT53" s="69">
        <v>2</v>
      </c>
      <c r="BU53" s="70">
        <v>2</v>
      </c>
      <c r="BV53" s="71">
        <v>0</v>
      </c>
      <c r="BW53" s="72" t="str">
        <f t="shared" si="65"/>
        <v>***</v>
      </c>
      <c r="BX53" s="73">
        <f t="shared" si="86"/>
        <v>0.7092198581560284</v>
      </c>
      <c r="BY53" s="69">
        <v>1</v>
      </c>
      <c r="BZ53" s="70">
        <v>0</v>
      </c>
      <c r="CA53" s="71">
        <v>1</v>
      </c>
      <c r="CB53" s="72">
        <f t="shared" si="66"/>
        <v>0</v>
      </c>
      <c r="CC53" s="73">
        <f t="shared" si="87"/>
        <v>0.4132231404958678</v>
      </c>
      <c r="CD53" s="69"/>
      <c r="CE53" s="70"/>
      <c r="CF53" s="71"/>
      <c r="CG53" s="72" t="str">
        <f t="shared" si="67"/>
        <v>***</v>
      </c>
      <c r="CH53" s="73">
        <f t="shared" si="88"/>
        <v>0</v>
      </c>
      <c r="CI53" s="69">
        <v>5</v>
      </c>
      <c r="CJ53" s="70">
        <v>1</v>
      </c>
      <c r="CK53" s="71">
        <v>4</v>
      </c>
      <c r="CL53" s="72">
        <f t="shared" si="68"/>
        <v>25</v>
      </c>
      <c r="CM53" s="73">
        <f t="shared" si="89"/>
        <v>2.6455026455026456</v>
      </c>
      <c r="CN53" s="69">
        <v>4</v>
      </c>
      <c r="CO53" s="70">
        <v>1</v>
      </c>
      <c r="CP53" s="71">
        <v>3</v>
      </c>
      <c r="CQ53" s="72">
        <f t="shared" si="69"/>
        <v>33.33333333333333</v>
      </c>
      <c r="CR53" s="73">
        <f t="shared" si="90"/>
        <v>3.3057851239669422</v>
      </c>
      <c r="CS53" s="69">
        <f t="shared" si="93"/>
        <v>1</v>
      </c>
      <c r="CT53" s="70"/>
      <c r="CU53" s="71">
        <v>1</v>
      </c>
      <c r="CV53" s="72">
        <f t="shared" si="70"/>
        <v>0</v>
      </c>
      <c r="CW53" s="74">
        <f t="shared" si="71"/>
        <v>1.6129032258064515</v>
      </c>
    </row>
    <row r="54" spans="1:101" ht="13.5">
      <c r="A54" s="41" t="s">
        <v>100</v>
      </c>
      <c r="B54" s="69">
        <f t="shared" si="91"/>
        <v>255</v>
      </c>
      <c r="C54" s="70">
        <f t="shared" si="92"/>
        <v>110</v>
      </c>
      <c r="D54" s="71">
        <f t="shared" si="92"/>
        <v>145</v>
      </c>
      <c r="E54" s="72">
        <f t="shared" si="51"/>
        <v>75.86206896551724</v>
      </c>
      <c r="F54" s="73">
        <f t="shared" si="72"/>
        <v>0.8055090501310926</v>
      </c>
      <c r="G54" s="69">
        <v>12</v>
      </c>
      <c r="H54" s="70">
        <v>6</v>
      </c>
      <c r="I54" s="71">
        <v>6</v>
      </c>
      <c r="J54" s="72">
        <f t="shared" si="52"/>
        <v>100</v>
      </c>
      <c r="K54" s="73">
        <f t="shared" si="73"/>
        <v>0.5132591958939264</v>
      </c>
      <c r="L54" s="69">
        <v>5</v>
      </c>
      <c r="M54" s="70">
        <v>2</v>
      </c>
      <c r="N54" s="71">
        <v>3</v>
      </c>
      <c r="O54" s="72">
        <f t="shared" si="53"/>
        <v>66.66666666666666</v>
      </c>
      <c r="P54" s="73">
        <f t="shared" si="74"/>
        <v>0.36284470246734396</v>
      </c>
      <c r="Q54" s="69">
        <v>3</v>
      </c>
      <c r="R54" s="70">
        <v>0</v>
      </c>
      <c r="S54" s="71">
        <v>3</v>
      </c>
      <c r="T54" s="72">
        <f t="shared" si="54"/>
        <v>0</v>
      </c>
      <c r="U54" s="73">
        <f t="shared" si="75"/>
        <v>0.4518072289156626</v>
      </c>
      <c r="V54" s="69">
        <v>25</v>
      </c>
      <c r="W54" s="70">
        <v>14</v>
      </c>
      <c r="X54" s="71">
        <v>11</v>
      </c>
      <c r="Y54" s="72">
        <f t="shared" si="55"/>
        <v>127.27272727272727</v>
      </c>
      <c r="Z54" s="73">
        <f t="shared" si="76"/>
        <v>1.3477088948787064</v>
      </c>
      <c r="AA54" s="69">
        <v>62</v>
      </c>
      <c r="AB54" s="70">
        <v>20</v>
      </c>
      <c r="AC54" s="71">
        <v>42</v>
      </c>
      <c r="AD54" s="72">
        <f t="shared" si="56"/>
        <v>47.61904761904761</v>
      </c>
      <c r="AE54" s="73">
        <f t="shared" si="77"/>
        <v>1.0324729392173189</v>
      </c>
      <c r="AF54" s="69">
        <v>56</v>
      </c>
      <c r="AG54" s="70">
        <v>27</v>
      </c>
      <c r="AH54" s="71">
        <v>29</v>
      </c>
      <c r="AI54" s="72">
        <f t="shared" si="57"/>
        <v>93.10344827586206</v>
      </c>
      <c r="AJ54" s="73">
        <f t="shared" si="78"/>
        <v>0.8929995216073991</v>
      </c>
      <c r="AK54" s="69">
        <v>21</v>
      </c>
      <c r="AL54" s="70">
        <v>8</v>
      </c>
      <c r="AM54" s="71">
        <v>13</v>
      </c>
      <c r="AN54" s="72">
        <f t="shared" si="58"/>
        <v>61.53846153846154</v>
      </c>
      <c r="AO54" s="73">
        <f t="shared" si="79"/>
        <v>0.46990378160662344</v>
      </c>
      <c r="AP54" s="69">
        <v>15</v>
      </c>
      <c r="AQ54" s="70">
        <v>8</v>
      </c>
      <c r="AR54" s="71">
        <v>7</v>
      </c>
      <c r="AS54" s="72">
        <f t="shared" si="59"/>
        <v>114.28571428571428</v>
      </c>
      <c r="AT54" s="73">
        <f t="shared" si="80"/>
        <v>0.6499133448873483</v>
      </c>
      <c r="AU54" s="69">
        <v>9</v>
      </c>
      <c r="AV54" s="70">
        <v>3</v>
      </c>
      <c r="AW54" s="71">
        <v>6</v>
      </c>
      <c r="AX54" s="72">
        <f t="shared" si="60"/>
        <v>50</v>
      </c>
      <c r="AY54" s="73">
        <f t="shared" si="81"/>
        <v>0.5863192182410424</v>
      </c>
      <c r="AZ54" s="69">
        <v>13</v>
      </c>
      <c r="BA54" s="70">
        <v>6</v>
      </c>
      <c r="BB54" s="71">
        <v>7</v>
      </c>
      <c r="BC54" s="72">
        <f t="shared" si="61"/>
        <v>85.71428571428571</v>
      </c>
      <c r="BD54" s="73">
        <f t="shared" si="82"/>
        <v>1.1304347826086958</v>
      </c>
      <c r="BE54" s="69">
        <v>12</v>
      </c>
      <c r="BF54" s="70">
        <v>6</v>
      </c>
      <c r="BG54" s="71">
        <v>6</v>
      </c>
      <c r="BH54" s="72">
        <f t="shared" si="62"/>
        <v>100</v>
      </c>
      <c r="BI54" s="73">
        <f t="shared" si="83"/>
        <v>1.0714285714285714</v>
      </c>
      <c r="BJ54" s="69">
        <v>8</v>
      </c>
      <c r="BK54" s="70">
        <v>4</v>
      </c>
      <c r="BL54" s="71">
        <v>4</v>
      </c>
      <c r="BM54" s="72">
        <f t="shared" si="63"/>
        <v>100</v>
      </c>
      <c r="BN54" s="73">
        <f t="shared" si="84"/>
        <v>0.8064516129032258</v>
      </c>
      <c r="BO54" s="69">
        <v>2</v>
      </c>
      <c r="BP54" s="70">
        <v>2</v>
      </c>
      <c r="BQ54" s="71">
        <v>0</v>
      </c>
      <c r="BR54" s="72" t="str">
        <f t="shared" si="64"/>
        <v>***</v>
      </c>
      <c r="BS54" s="73">
        <f t="shared" si="85"/>
        <v>0.42283298097251587</v>
      </c>
      <c r="BT54" s="69">
        <v>2</v>
      </c>
      <c r="BU54" s="70">
        <v>1</v>
      </c>
      <c r="BV54" s="71">
        <v>1</v>
      </c>
      <c r="BW54" s="72">
        <f t="shared" si="65"/>
        <v>100</v>
      </c>
      <c r="BX54" s="73">
        <f t="shared" si="86"/>
        <v>0.7092198581560284</v>
      </c>
      <c r="BY54" s="69">
        <v>4</v>
      </c>
      <c r="BZ54" s="70">
        <v>2</v>
      </c>
      <c r="CA54" s="71">
        <v>2</v>
      </c>
      <c r="CB54" s="72">
        <f t="shared" si="66"/>
        <v>100</v>
      </c>
      <c r="CC54" s="73">
        <f t="shared" si="87"/>
        <v>1.6528925619834711</v>
      </c>
      <c r="CD54" s="69">
        <v>1</v>
      </c>
      <c r="CE54" s="70">
        <v>0</v>
      </c>
      <c r="CF54" s="71">
        <v>1</v>
      </c>
      <c r="CG54" s="72">
        <f t="shared" si="67"/>
        <v>0</v>
      </c>
      <c r="CH54" s="73">
        <f t="shared" si="88"/>
        <v>0.49261083743842365</v>
      </c>
      <c r="CI54" s="69">
        <v>3</v>
      </c>
      <c r="CJ54" s="70">
        <v>0</v>
      </c>
      <c r="CK54" s="71">
        <v>3</v>
      </c>
      <c r="CL54" s="72">
        <f t="shared" si="68"/>
        <v>0</v>
      </c>
      <c r="CM54" s="73">
        <f t="shared" si="89"/>
        <v>1.5873015873015872</v>
      </c>
      <c r="CN54" s="69">
        <v>1</v>
      </c>
      <c r="CO54" s="70">
        <v>1</v>
      </c>
      <c r="CP54" s="71">
        <v>0</v>
      </c>
      <c r="CQ54" s="72" t="str">
        <f t="shared" si="69"/>
        <v>***</v>
      </c>
      <c r="CR54" s="73">
        <f t="shared" si="90"/>
        <v>0.8264462809917356</v>
      </c>
      <c r="CS54" s="69">
        <f t="shared" si="93"/>
        <v>1</v>
      </c>
      <c r="CT54" s="70"/>
      <c r="CU54" s="71">
        <v>1</v>
      </c>
      <c r="CV54" s="72">
        <f t="shared" si="70"/>
        <v>0</v>
      </c>
      <c r="CW54" s="74">
        <f t="shared" si="71"/>
        <v>1.6129032258064515</v>
      </c>
    </row>
    <row r="55" spans="1:101" ht="13.5">
      <c r="A55" s="41" t="s">
        <v>101</v>
      </c>
      <c r="B55" s="69">
        <f t="shared" si="91"/>
        <v>56</v>
      </c>
      <c r="C55" s="70">
        <f t="shared" si="92"/>
        <v>33</v>
      </c>
      <c r="D55" s="71">
        <f t="shared" si="92"/>
        <v>23</v>
      </c>
      <c r="E55" s="72">
        <f t="shared" si="51"/>
        <v>143.47826086956522</v>
      </c>
      <c r="F55" s="73">
        <f t="shared" si="72"/>
        <v>0.17689610512682818</v>
      </c>
      <c r="G55" s="69">
        <v>3</v>
      </c>
      <c r="H55" s="70">
        <v>3</v>
      </c>
      <c r="I55" s="71">
        <v>0</v>
      </c>
      <c r="J55" s="72" t="str">
        <f t="shared" si="52"/>
        <v>***</v>
      </c>
      <c r="K55" s="73">
        <f t="shared" si="73"/>
        <v>0.1283147989734816</v>
      </c>
      <c r="L55" s="69"/>
      <c r="M55" s="70"/>
      <c r="N55" s="71"/>
      <c r="O55" s="72" t="str">
        <f t="shared" si="53"/>
        <v>***</v>
      </c>
      <c r="P55" s="73">
        <f t="shared" si="74"/>
        <v>0</v>
      </c>
      <c r="Q55" s="69"/>
      <c r="R55" s="70"/>
      <c r="S55" s="71"/>
      <c r="T55" s="72" t="str">
        <f t="shared" si="54"/>
        <v>***</v>
      </c>
      <c r="U55" s="73">
        <f t="shared" si="75"/>
        <v>0</v>
      </c>
      <c r="V55" s="69">
        <v>1</v>
      </c>
      <c r="W55" s="70">
        <v>1</v>
      </c>
      <c r="X55" s="71">
        <v>0</v>
      </c>
      <c r="Y55" s="72" t="str">
        <f t="shared" si="55"/>
        <v>***</v>
      </c>
      <c r="Z55" s="73">
        <f t="shared" si="76"/>
        <v>0.05390835579514825</v>
      </c>
      <c r="AA55" s="69">
        <v>9</v>
      </c>
      <c r="AB55" s="70">
        <v>6</v>
      </c>
      <c r="AC55" s="71">
        <v>3</v>
      </c>
      <c r="AD55" s="72">
        <f t="shared" si="56"/>
        <v>200</v>
      </c>
      <c r="AE55" s="73">
        <f t="shared" si="77"/>
        <v>0.1498751040799334</v>
      </c>
      <c r="AF55" s="69">
        <v>7</v>
      </c>
      <c r="AG55" s="70">
        <v>3</v>
      </c>
      <c r="AH55" s="71">
        <v>4</v>
      </c>
      <c r="AI55" s="72">
        <f t="shared" si="57"/>
        <v>75</v>
      </c>
      <c r="AJ55" s="73">
        <f t="shared" si="78"/>
        <v>0.1116249402009249</v>
      </c>
      <c r="AK55" s="69">
        <v>11</v>
      </c>
      <c r="AL55" s="70">
        <v>6</v>
      </c>
      <c r="AM55" s="71">
        <v>5</v>
      </c>
      <c r="AN55" s="72">
        <f t="shared" si="58"/>
        <v>120</v>
      </c>
      <c r="AO55" s="73">
        <f t="shared" si="79"/>
        <v>0.24614007607965988</v>
      </c>
      <c r="AP55" s="69">
        <v>3</v>
      </c>
      <c r="AQ55" s="70">
        <v>2</v>
      </c>
      <c r="AR55" s="71">
        <v>1</v>
      </c>
      <c r="AS55" s="72">
        <f t="shared" si="59"/>
        <v>200</v>
      </c>
      <c r="AT55" s="73">
        <f t="shared" si="80"/>
        <v>0.12998266897746968</v>
      </c>
      <c r="AU55" s="69">
        <v>1</v>
      </c>
      <c r="AV55" s="70">
        <v>0</v>
      </c>
      <c r="AW55" s="71">
        <v>1</v>
      </c>
      <c r="AX55" s="72">
        <f t="shared" si="60"/>
        <v>0</v>
      </c>
      <c r="AY55" s="73">
        <f t="shared" si="81"/>
        <v>0.06514657980456026</v>
      </c>
      <c r="AZ55" s="69">
        <v>3</v>
      </c>
      <c r="BA55" s="70">
        <v>2</v>
      </c>
      <c r="BB55" s="71">
        <v>1</v>
      </c>
      <c r="BC55" s="72">
        <f t="shared" si="61"/>
        <v>200</v>
      </c>
      <c r="BD55" s="73">
        <f t="shared" si="82"/>
        <v>0.26086956521739135</v>
      </c>
      <c r="BE55" s="69">
        <v>6</v>
      </c>
      <c r="BF55" s="70">
        <v>4</v>
      </c>
      <c r="BG55" s="71">
        <v>2</v>
      </c>
      <c r="BH55" s="72">
        <f t="shared" si="62"/>
        <v>200</v>
      </c>
      <c r="BI55" s="73">
        <f t="shared" si="83"/>
        <v>0.5357142857142857</v>
      </c>
      <c r="BJ55" s="69">
        <v>5</v>
      </c>
      <c r="BK55" s="70">
        <v>2</v>
      </c>
      <c r="BL55" s="71">
        <v>3</v>
      </c>
      <c r="BM55" s="72">
        <f t="shared" si="63"/>
        <v>66.66666666666666</v>
      </c>
      <c r="BN55" s="73">
        <f t="shared" si="84"/>
        <v>0.5040322580645161</v>
      </c>
      <c r="BO55" s="69">
        <v>1</v>
      </c>
      <c r="BP55" s="70">
        <v>1</v>
      </c>
      <c r="BQ55" s="71">
        <v>0</v>
      </c>
      <c r="BR55" s="72" t="str">
        <f t="shared" si="64"/>
        <v>***</v>
      </c>
      <c r="BS55" s="73">
        <f t="shared" si="85"/>
        <v>0.21141649048625794</v>
      </c>
      <c r="BT55" s="69">
        <v>1</v>
      </c>
      <c r="BU55" s="70">
        <v>0</v>
      </c>
      <c r="BV55" s="71">
        <v>1</v>
      </c>
      <c r="BW55" s="72">
        <f t="shared" si="65"/>
        <v>0</v>
      </c>
      <c r="BX55" s="73">
        <f t="shared" si="86"/>
        <v>0.3546099290780142</v>
      </c>
      <c r="BY55" s="69">
        <v>1</v>
      </c>
      <c r="BZ55" s="70">
        <v>1</v>
      </c>
      <c r="CA55" s="71">
        <v>0</v>
      </c>
      <c r="CB55" s="72" t="str">
        <f t="shared" si="66"/>
        <v>***</v>
      </c>
      <c r="CC55" s="73">
        <f t="shared" si="87"/>
        <v>0.4132231404958678</v>
      </c>
      <c r="CD55" s="69"/>
      <c r="CE55" s="70"/>
      <c r="CF55" s="71"/>
      <c r="CG55" s="72" t="str">
        <f t="shared" si="67"/>
        <v>***</v>
      </c>
      <c r="CH55" s="73">
        <f t="shared" si="88"/>
        <v>0</v>
      </c>
      <c r="CI55" s="69">
        <v>2</v>
      </c>
      <c r="CJ55" s="70">
        <v>1</v>
      </c>
      <c r="CK55" s="71">
        <v>1</v>
      </c>
      <c r="CL55" s="72">
        <f t="shared" si="68"/>
        <v>100</v>
      </c>
      <c r="CM55" s="73">
        <f t="shared" si="89"/>
        <v>1.0582010582010581</v>
      </c>
      <c r="CN55" s="69">
        <v>2</v>
      </c>
      <c r="CO55" s="70">
        <v>1</v>
      </c>
      <c r="CP55" s="71">
        <v>1</v>
      </c>
      <c r="CQ55" s="72">
        <f t="shared" si="69"/>
        <v>100</v>
      </c>
      <c r="CR55" s="73">
        <f t="shared" si="90"/>
        <v>1.6528925619834711</v>
      </c>
      <c r="CS55" s="69">
        <f t="shared" si="93"/>
        <v>0</v>
      </c>
      <c r="CT55" s="70"/>
      <c r="CU55" s="71"/>
      <c r="CV55" s="72" t="str">
        <f t="shared" si="70"/>
        <v>***</v>
      </c>
      <c r="CW55" s="74">
        <f t="shared" si="71"/>
        <v>0</v>
      </c>
    </row>
    <row r="56" spans="1:101" ht="13.5">
      <c r="A56" s="39" t="s">
        <v>102</v>
      </c>
      <c r="B56" s="63">
        <f>SUM(B57:B64)</f>
        <v>2192</v>
      </c>
      <c r="C56" s="64">
        <f>SUM(C57:C64)</f>
        <v>1004</v>
      </c>
      <c r="D56" s="65">
        <f>SUM(D57:D64)</f>
        <v>1188</v>
      </c>
      <c r="E56" s="66">
        <f t="shared" si="51"/>
        <v>84.51178451178451</v>
      </c>
      <c r="F56" s="67">
        <f t="shared" si="72"/>
        <v>6.924218972107275</v>
      </c>
      <c r="G56" s="63">
        <f>SUM(G57:G64)</f>
        <v>130</v>
      </c>
      <c r="H56" s="64">
        <f>SUM(H57:H64)</f>
        <v>73</v>
      </c>
      <c r="I56" s="65">
        <f>SUM(I57:I64)</f>
        <v>57</v>
      </c>
      <c r="J56" s="66">
        <f t="shared" si="52"/>
        <v>128.0701754385965</v>
      </c>
      <c r="K56" s="67">
        <f t="shared" si="73"/>
        <v>5.560307955517536</v>
      </c>
      <c r="L56" s="63">
        <f>SUM(L57:L64)</f>
        <v>84</v>
      </c>
      <c r="M56" s="64">
        <f>SUM(M57:M64)</f>
        <v>44</v>
      </c>
      <c r="N56" s="65">
        <f>SUM(N57:N64)</f>
        <v>40</v>
      </c>
      <c r="O56" s="66">
        <f t="shared" si="53"/>
        <v>110.00000000000001</v>
      </c>
      <c r="P56" s="67">
        <f t="shared" si="74"/>
        <v>6.095791001451379</v>
      </c>
      <c r="Q56" s="63">
        <f>SUM(Q57:Q64)</f>
        <v>45</v>
      </c>
      <c r="R56" s="64">
        <f>SUM(R57:R64)</f>
        <v>20</v>
      </c>
      <c r="S56" s="65">
        <f>SUM(S57:S64)</f>
        <v>25</v>
      </c>
      <c r="T56" s="66">
        <f t="shared" si="54"/>
        <v>80</v>
      </c>
      <c r="U56" s="67">
        <f t="shared" si="75"/>
        <v>6.77710843373494</v>
      </c>
      <c r="V56" s="63">
        <f>SUM(V57:V64)</f>
        <v>194</v>
      </c>
      <c r="W56" s="64">
        <f>SUM(W57:W64)</f>
        <v>99</v>
      </c>
      <c r="X56" s="65">
        <f>SUM(X57:X64)</f>
        <v>95</v>
      </c>
      <c r="Y56" s="66">
        <f t="shared" si="55"/>
        <v>104.21052631578947</v>
      </c>
      <c r="Z56" s="67">
        <f t="shared" si="76"/>
        <v>10.45822102425876</v>
      </c>
      <c r="AA56" s="63">
        <f>SUM(AA57:AA64)</f>
        <v>519</v>
      </c>
      <c r="AB56" s="64">
        <f>SUM(AB57:AB64)</f>
        <v>200</v>
      </c>
      <c r="AC56" s="65">
        <f>SUM(AC57:AC64)</f>
        <v>319</v>
      </c>
      <c r="AD56" s="66">
        <f t="shared" si="56"/>
        <v>62.695924764890286</v>
      </c>
      <c r="AE56" s="67">
        <f t="shared" si="77"/>
        <v>8.642797668609493</v>
      </c>
      <c r="AF56" s="63">
        <f>SUM(AF57:AF64)</f>
        <v>343</v>
      </c>
      <c r="AG56" s="64">
        <f>SUM(AG57:AG64)</f>
        <v>150</v>
      </c>
      <c r="AH56" s="65">
        <f>SUM(AH57:AH64)</f>
        <v>193</v>
      </c>
      <c r="AI56" s="66">
        <f t="shared" si="57"/>
        <v>77.720207253886</v>
      </c>
      <c r="AJ56" s="67">
        <f t="shared" si="78"/>
        <v>5.469622069845319</v>
      </c>
      <c r="AK56" s="63">
        <f>SUM(AK57:AK64)</f>
        <v>222</v>
      </c>
      <c r="AL56" s="64">
        <f>SUM(AL57:AL64)</f>
        <v>95</v>
      </c>
      <c r="AM56" s="65">
        <f>SUM(AM57:AM64)</f>
        <v>127</v>
      </c>
      <c r="AN56" s="66">
        <f t="shared" si="58"/>
        <v>74.80314960629921</v>
      </c>
      <c r="AO56" s="67">
        <f t="shared" si="79"/>
        <v>4.967554262698591</v>
      </c>
      <c r="AP56" s="63">
        <f>SUM(AP57:AP64)</f>
        <v>132</v>
      </c>
      <c r="AQ56" s="64">
        <f>SUM(AQ57:AQ64)</f>
        <v>62</v>
      </c>
      <c r="AR56" s="65">
        <f>SUM(AR57:AR64)</f>
        <v>70</v>
      </c>
      <c r="AS56" s="66">
        <f t="shared" si="59"/>
        <v>88.57142857142857</v>
      </c>
      <c r="AT56" s="67">
        <f t="shared" si="80"/>
        <v>5.719237435008666</v>
      </c>
      <c r="AU56" s="63">
        <f>SUM(AU57:AU64)</f>
        <v>101</v>
      </c>
      <c r="AV56" s="64">
        <f>SUM(AV57:AV64)</f>
        <v>54</v>
      </c>
      <c r="AW56" s="65">
        <f>SUM(AW57:AW64)</f>
        <v>47</v>
      </c>
      <c r="AX56" s="66">
        <f t="shared" si="60"/>
        <v>114.89361702127661</v>
      </c>
      <c r="AY56" s="67">
        <f t="shared" si="81"/>
        <v>6.579804560260587</v>
      </c>
      <c r="AZ56" s="63">
        <f>SUM(AZ57:AZ64)</f>
        <v>107</v>
      </c>
      <c r="BA56" s="64">
        <f>SUM(BA57:BA64)</f>
        <v>50</v>
      </c>
      <c r="BB56" s="65">
        <f>SUM(BB57:BB64)</f>
        <v>57</v>
      </c>
      <c r="BC56" s="66">
        <f t="shared" si="61"/>
        <v>87.71929824561403</v>
      </c>
      <c r="BD56" s="67">
        <f t="shared" si="82"/>
        <v>9.304347826086957</v>
      </c>
      <c r="BE56" s="63">
        <f>SUM(BE57:BE64)</f>
        <v>82</v>
      </c>
      <c r="BF56" s="64">
        <f>SUM(BF57:BF64)</f>
        <v>48</v>
      </c>
      <c r="BG56" s="65">
        <f>SUM(BG57:BG64)</f>
        <v>34</v>
      </c>
      <c r="BH56" s="66">
        <f t="shared" si="62"/>
        <v>141.1764705882353</v>
      </c>
      <c r="BI56" s="67">
        <f t="shared" si="83"/>
        <v>7.321428571428572</v>
      </c>
      <c r="BJ56" s="63">
        <f>SUM(BJ57:BJ64)</f>
        <v>85</v>
      </c>
      <c r="BK56" s="64">
        <f>SUM(BK57:BK64)</f>
        <v>48</v>
      </c>
      <c r="BL56" s="65">
        <f>SUM(BL57:BL64)</f>
        <v>37</v>
      </c>
      <c r="BM56" s="66">
        <f t="shared" si="63"/>
        <v>129.72972972972974</v>
      </c>
      <c r="BN56" s="67">
        <f t="shared" si="84"/>
        <v>8.568548387096774</v>
      </c>
      <c r="BO56" s="63">
        <f>SUM(BO57:BO64)</f>
        <v>38</v>
      </c>
      <c r="BP56" s="64">
        <f>SUM(BP57:BP64)</f>
        <v>22</v>
      </c>
      <c r="BQ56" s="65">
        <f>SUM(BQ57:BQ64)</f>
        <v>16</v>
      </c>
      <c r="BR56" s="66">
        <f t="shared" si="64"/>
        <v>137.5</v>
      </c>
      <c r="BS56" s="67">
        <f t="shared" si="85"/>
        <v>8.0338266384778</v>
      </c>
      <c r="BT56" s="63">
        <f>SUM(BT57:BT64)</f>
        <v>25</v>
      </c>
      <c r="BU56" s="64">
        <f>SUM(BU57:BU64)</f>
        <v>14</v>
      </c>
      <c r="BV56" s="65">
        <f>SUM(BV57:BV64)</f>
        <v>11</v>
      </c>
      <c r="BW56" s="66">
        <f t="shared" si="65"/>
        <v>127.27272727272727</v>
      </c>
      <c r="BX56" s="67">
        <f t="shared" si="86"/>
        <v>8.865248226950355</v>
      </c>
      <c r="BY56" s="63">
        <f>SUM(BY57:BY64)</f>
        <v>21</v>
      </c>
      <c r="BZ56" s="64">
        <f>SUM(BZ57:BZ64)</f>
        <v>9</v>
      </c>
      <c r="CA56" s="65">
        <f>SUM(CA57:CA64)</f>
        <v>12</v>
      </c>
      <c r="CB56" s="66">
        <f t="shared" si="66"/>
        <v>75</v>
      </c>
      <c r="CC56" s="67">
        <f t="shared" si="87"/>
        <v>8.677685950413224</v>
      </c>
      <c r="CD56" s="63">
        <f>SUM(CD57:CD64)</f>
        <v>19</v>
      </c>
      <c r="CE56" s="64">
        <f>SUM(CE57:CE64)</f>
        <v>6</v>
      </c>
      <c r="CF56" s="65">
        <f>SUM(CF57:CF64)</f>
        <v>13</v>
      </c>
      <c r="CG56" s="66">
        <f t="shared" si="67"/>
        <v>46.15384615384615</v>
      </c>
      <c r="CH56" s="67">
        <f t="shared" si="88"/>
        <v>9.35960591133005</v>
      </c>
      <c r="CI56" s="63">
        <f>SUM(CI57:CI64)</f>
        <v>22</v>
      </c>
      <c r="CJ56" s="64">
        <f>SUM(CJ57:CJ64)</f>
        <v>3</v>
      </c>
      <c r="CK56" s="65">
        <f>SUM(CK57:CK64)</f>
        <v>19</v>
      </c>
      <c r="CL56" s="66">
        <f t="shared" si="68"/>
        <v>15.789473684210526</v>
      </c>
      <c r="CM56" s="67">
        <f t="shared" si="89"/>
        <v>11.64021164021164</v>
      </c>
      <c r="CN56" s="63">
        <f>SUM(CN57:CN64)</f>
        <v>17</v>
      </c>
      <c r="CO56" s="64">
        <f>SUM(CO57:CO64)</f>
        <v>6</v>
      </c>
      <c r="CP56" s="65">
        <f>SUM(CP57:CP64)</f>
        <v>11</v>
      </c>
      <c r="CQ56" s="66">
        <f t="shared" si="69"/>
        <v>54.54545454545454</v>
      </c>
      <c r="CR56" s="67">
        <f t="shared" si="90"/>
        <v>14.049586776859504</v>
      </c>
      <c r="CS56" s="63">
        <f>SUM(CS57:CS64)</f>
        <v>6</v>
      </c>
      <c r="CT56" s="64">
        <f>SUM(CT57:CT64)</f>
        <v>1</v>
      </c>
      <c r="CU56" s="65">
        <f>SUM(CU57:CU64)</f>
        <v>5</v>
      </c>
      <c r="CV56" s="66">
        <f t="shared" si="70"/>
        <v>20</v>
      </c>
      <c r="CW56" s="68">
        <f t="shared" si="71"/>
        <v>9.67741935483871</v>
      </c>
    </row>
    <row r="57" spans="1:101" ht="13.5">
      <c r="A57" s="36" t="s">
        <v>103</v>
      </c>
      <c r="B57" s="69">
        <f aca="true" t="shared" si="94" ref="B57:B64">SUM(C57:D57)</f>
        <v>168</v>
      </c>
      <c r="C57" s="70">
        <f aca="true" t="shared" si="95" ref="C57:D64">H57+M57+R57+W57+AB57+AG57+AL57+AQ57+AV57+BA57+BF57+BK57+BP57+BU57+BZ57+CE57+CJ57+CO57+CT57</f>
        <v>81</v>
      </c>
      <c r="D57" s="71">
        <f t="shared" si="95"/>
        <v>87</v>
      </c>
      <c r="E57" s="72">
        <f t="shared" si="51"/>
        <v>93.10344827586206</v>
      </c>
      <c r="F57" s="73">
        <f t="shared" si="72"/>
        <v>0.5306883153804846</v>
      </c>
      <c r="G57" s="69">
        <v>12</v>
      </c>
      <c r="H57" s="70">
        <v>8</v>
      </c>
      <c r="I57" s="71">
        <v>4</v>
      </c>
      <c r="J57" s="72">
        <f t="shared" si="52"/>
        <v>200</v>
      </c>
      <c r="K57" s="73">
        <f t="shared" si="73"/>
        <v>0.5132591958939264</v>
      </c>
      <c r="L57" s="69">
        <v>4</v>
      </c>
      <c r="M57" s="70">
        <v>1</v>
      </c>
      <c r="N57" s="71">
        <v>3</v>
      </c>
      <c r="O57" s="72">
        <f t="shared" si="53"/>
        <v>33.33333333333333</v>
      </c>
      <c r="P57" s="73">
        <f t="shared" si="74"/>
        <v>0.29027576197387517</v>
      </c>
      <c r="Q57" s="69">
        <v>5</v>
      </c>
      <c r="R57" s="70">
        <v>3</v>
      </c>
      <c r="S57" s="71">
        <v>2</v>
      </c>
      <c r="T57" s="72">
        <f t="shared" si="54"/>
        <v>150</v>
      </c>
      <c r="U57" s="73">
        <f t="shared" si="75"/>
        <v>0.7530120481927711</v>
      </c>
      <c r="V57" s="69">
        <v>15</v>
      </c>
      <c r="W57" s="70">
        <v>6</v>
      </c>
      <c r="X57" s="71">
        <v>9</v>
      </c>
      <c r="Y57" s="72">
        <f t="shared" si="55"/>
        <v>66.66666666666666</v>
      </c>
      <c r="Z57" s="73">
        <f t="shared" si="76"/>
        <v>0.8086253369272237</v>
      </c>
      <c r="AA57" s="69">
        <v>38</v>
      </c>
      <c r="AB57" s="70">
        <v>19</v>
      </c>
      <c r="AC57" s="71">
        <v>19</v>
      </c>
      <c r="AD57" s="72">
        <f t="shared" si="56"/>
        <v>100</v>
      </c>
      <c r="AE57" s="73">
        <f t="shared" si="77"/>
        <v>0.6328059950041631</v>
      </c>
      <c r="AF57" s="69">
        <v>28</v>
      </c>
      <c r="AG57" s="70">
        <v>14</v>
      </c>
      <c r="AH57" s="71">
        <v>14</v>
      </c>
      <c r="AI57" s="72">
        <f t="shared" si="57"/>
        <v>100</v>
      </c>
      <c r="AJ57" s="73">
        <f t="shared" si="78"/>
        <v>0.4464997608036996</v>
      </c>
      <c r="AK57" s="69">
        <v>20</v>
      </c>
      <c r="AL57" s="70">
        <v>8</v>
      </c>
      <c r="AM57" s="71">
        <v>12</v>
      </c>
      <c r="AN57" s="72">
        <f t="shared" si="58"/>
        <v>66.66666666666666</v>
      </c>
      <c r="AO57" s="73">
        <f t="shared" si="79"/>
        <v>0.44752741105392707</v>
      </c>
      <c r="AP57" s="69">
        <v>12</v>
      </c>
      <c r="AQ57" s="70">
        <v>6</v>
      </c>
      <c r="AR57" s="71">
        <v>6</v>
      </c>
      <c r="AS57" s="72">
        <f t="shared" si="59"/>
        <v>100</v>
      </c>
      <c r="AT57" s="73">
        <f t="shared" si="80"/>
        <v>0.5199306759098787</v>
      </c>
      <c r="AU57" s="69">
        <v>5</v>
      </c>
      <c r="AV57" s="70">
        <v>1</v>
      </c>
      <c r="AW57" s="71">
        <v>4</v>
      </c>
      <c r="AX57" s="72">
        <f t="shared" si="60"/>
        <v>25</v>
      </c>
      <c r="AY57" s="73">
        <f t="shared" si="81"/>
        <v>0.32573289902280134</v>
      </c>
      <c r="AZ57" s="69">
        <v>10</v>
      </c>
      <c r="BA57" s="70">
        <v>5</v>
      </c>
      <c r="BB57" s="71">
        <v>5</v>
      </c>
      <c r="BC57" s="72">
        <f t="shared" si="61"/>
        <v>100</v>
      </c>
      <c r="BD57" s="73">
        <f t="shared" si="82"/>
        <v>0.8695652173913043</v>
      </c>
      <c r="BE57" s="69">
        <v>7</v>
      </c>
      <c r="BF57" s="70">
        <v>5</v>
      </c>
      <c r="BG57" s="71">
        <v>2</v>
      </c>
      <c r="BH57" s="72">
        <f t="shared" si="62"/>
        <v>250</v>
      </c>
      <c r="BI57" s="73">
        <f t="shared" si="83"/>
        <v>0.625</v>
      </c>
      <c r="BJ57" s="69">
        <v>9</v>
      </c>
      <c r="BK57" s="70">
        <v>5</v>
      </c>
      <c r="BL57" s="71">
        <v>4</v>
      </c>
      <c r="BM57" s="72">
        <f t="shared" si="63"/>
        <v>125</v>
      </c>
      <c r="BN57" s="73">
        <f t="shared" si="84"/>
        <v>0.9072580645161291</v>
      </c>
      <c r="BO57" s="69">
        <v>1</v>
      </c>
      <c r="BP57" s="70">
        <v>0</v>
      </c>
      <c r="BQ57" s="71">
        <v>1</v>
      </c>
      <c r="BR57" s="72">
        <f t="shared" si="64"/>
        <v>0</v>
      </c>
      <c r="BS57" s="73">
        <f t="shared" si="85"/>
        <v>0.21141649048625794</v>
      </c>
      <c r="BT57" s="69">
        <v>1</v>
      </c>
      <c r="BU57" s="70">
        <v>0</v>
      </c>
      <c r="BV57" s="71">
        <v>1</v>
      </c>
      <c r="BW57" s="72">
        <f t="shared" si="65"/>
        <v>0</v>
      </c>
      <c r="BX57" s="73">
        <f t="shared" si="86"/>
        <v>0.3546099290780142</v>
      </c>
      <c r="BY57" s="69"/>
      <c r="BZ57" s="70"/>
      <c r="CA57" s="71"/>
      <c r="CB57" s="72" t="str">
        <f t="shared" si="66"/>
        <v>***</v>
      </c>
      <c r="CC57" s="73">
        <f t="shared" si="87"/>
        <v>0</v>
      </c>
      <c r="CD57" s="69"/>
      <c r="CE57" s="70"/>
      <c r="CF57" s="71"/>
      <c r="CG57" s="72" t="str">
        <f t="shared" si="67"/>
        <v>***</v>
      </c>
      <c r="CH57" s="73">
        <f t="shared" si="88"/>
        <v>0</v>
      </c>
      <c r="CI57" s="69"/>
      <c r="CJ57" s="70"/>
      <c r="CK57" s="71"/>
      <c r="CL57" s="72" t="str">
        <f t="shared" si="68"/>
        <v>***</v>
      </c>
      <c r="CM57" s="73">
        <f t="shared" si="89"/>
        <v>0</v>
      </c>
      <c r="CN57" s="69">
        <v>1</v>
      </c>
      <c r="CO57" s="70">
        <v>0</v>
      </c>
      <c r="CP57" s="71">
        <v>1</v>
      </c>
      <c r="CQ57" s="72">
        <f t="shared" si="69"/>
        <v>0</v>
      </c>
      <c r="CR57" s="73">
        <f t="shared" si="90"/>
        <v>0.8264462809917356</v>
      </c>
      <c r="CS57" s="69">
        <f aca="true" t="shared" si="96" ref="CS57:CS64">SUM(CT57:CU57)</f>
        <v>0</v>
      </c>
      <c r="CT57" s="70"/>
      <c r="CU57" s="71"/>
      <c r="CV57" s="72" t="str">
        <f t="shared" si="70"/>
        <v>***</v>
      </c>
      <c r="CW57" s="74">
        <f t="shared" si="71"/>
        <v>0</v>
      </c>
    </row>
    <row r="58" spans="1:101" ht="13.5">
      <c r="A58" s="36" t="s">
        <v>104</v>
      </c>
      <c r="B58" s="69">
        <f t="shared" si="94"/>
        <v>200</v>
      </c>
      <c r="C58" s="70">
        <f t="shared" si="95"/>
        <v>100</v>
      </c>
      <c r="D58" s="71">
        <f t="shared" si="95"/>
        <v>100</v>
      </c>
      <c r="E58" s="72">
        <f t="shared" si="51"/>
        <v>100</v>
      </c>
      <c r="F58" s="73">
        <f t="shared" si="72"/>
        <v>0.6317718040243864</v>
      </c>
      <c r="G58" s="69">
        <v>15</v>
      </c>
      <c r="H58" s="70">
        <v>7</v>
      </c>
      <c r="I58" s="71">
        <v>8</v>
      </c>
      <c r="J58" s="72">
        <f t="shared" si="52"/>
        <v>87.5</v>
      </c>
      <c r="K58" s="73">
        <f t="shared" si="73"/>
        <v>0.6415739948674081</v>
      </c>
      <c r="L58" s="69">
        <v>8</v>
      </c>
      <c r="M58" s="70">
        <v>7</v>
      </c>
      <c r="N58" s="71">
        <v>1</v>
      </c>
      <c r="O58" s="72">
        <f t="shared" si="53"/>
        <v>700</v>
      </c>
      <c r="P58" s="73">
        <f t="shared" si="74"/>
        <v>0.5805515239477503</v>
      </c>
      <c r="Q58" s="69">
        <v>5</v>
      </c>
      <c r="R58" s="70">
        <v>2</v>
      </c>
      <c r="S58" s="71">
        <v>3</v>
      </c>
      <c r="T58" s="72">
        <f t="shared" si="54"/>
        <v>66.66666666666666</v>
      </c>
      <c r="U58" s="73">
        <f t="shared" si="75"/>
        <v>0.7530120481927711</v>
      </c>
      <c r="V58" s="69">
        <v>14</v>
      </c>
      <c r="W58" s="70">
        <v>9</v>
      </c>
      <c r="X58" s="71">
        <v>5</v>
      </c>
      <c r="Y58" s="72">
        <f t="shared" si="55"/>
        <v>180</v>
      </c>
      <c r="Z58" s="73">
        <f t="shared" si="76"/>
        <v>0.7547169811320755</v>
      </c>
      <c r="AA58" s="69">
        <v>59</v>
      </c>
      <c r="AB58" s="70">
        <v>33</v>
      </c>
      <c r="AC58" s="71">
        <v>26</v>
      </c>
      <c r="AD58" s="72">
        <f t="shared" si="56"/>
        <v>126.92307692307692</v>
      </c>
      <c r="AE58" s="73">
        <f t="shared" si="77"/>
        <v>0.9825145711906744</v>
      </c>
      <c r="AF58" s="69">
        <v>43</v>
      </c>
      <c r="AG58" s="70">
        <v>18</v>
      </c>
      <c r="AH58" s="71">
        <v>25</v>
      </c>
      <c r="AI58" s="72">
        <f t="shared" si="57"/>
        <v>72</v>
      </c>
      <c r="AJ58" s="73">
        <f t="shared" si="78"/>
        <v>0.6856960612342529</v>
      </c>
      <c r="AK58" s="69">
        <v>17</v>
      </c>
      <c r="AL58" s="70">
        <v>8</v>
      </c>
      <c r="AM58" s="71">
        <v>9</v>
      </c>
      <c r="AN58" s="72">
        <f t="shared" si="58"/>
        <v>88.88888888888889</v>
      </c>
      <c r="AO58" s="73">
        <f t="shared" si="79"/>
        <v>0.380398299395838</v>
      </c>
      <c r="AP58" s="69">
        <v>11</v>
      </c>
      <c r="AQ58" s="70">
        <v>3</v>
      </c>
      <c r="AR58" s="71">
        <v>8</v>
      </c>
      <c r="AS58" s="72">
        <f t="shared" si="59"/>
        <v>37.5</v>
      </c>
      <c r="AT58" s="73">
        <f t="shared" si="80"/>
        <v>0.47660311958405543</v>
      </c>
      <c r="AU58" s="69">
        <v>10</v>
      </c>
      <c r="AV58" s="70">
        <v>5</v>
      </c>
      <c r="AW58" s="71">
        <v>5</v>
      </c>
      <c r="AX58" s="72">
        <f t="shared" si="60"/>
        <v>100</v>
      </c>
      <c r="AY58" s="73">
        <f t="shared" si="81"/>
        <v>0.6514657980456027</v>
      </c>
      <c r="AZ58" s="69">
        <v>4</v>
      </c>
      <c r="BA58" s="70">
        <v>1</v>
      </c>
      <c r="BB58" s="71">
        <v>3</v>
      </c>
      <c r="BC58" s="72">
        <f t="shared" si="61"/>
        <v>33.33333333333333</v>
      </c>
      <c r="BD58" s="73">
        <f t="shared" si="82"/>
        <v>0.34782608695652173</v>
      </c>
      <c r="BE58" s="69">
        <v>2</v>
      </c>
      <c r="BF58" s="70">
        <v>2</v>
      </c>
      <c r="BG58" s="71">
        <v>0</v>
      </c>
      <c r="BH58" s="72" t="str">
        <f t="shared" si="62"/>
        <v>***</v>
      </c>
      <c r="BI58" s="73">
        <f t="shared" si="83"/>
        <v>0.17857142857142858</v>
      </c>
      <c r="BJ58" s="69">
        <v>4</v>
      </c>
      <c r="BK58" s="70">
        <v>3</v>
      </c>
      <c r="BL58" s="71">
        <v>1</v>
      </c>
      <c r="BM58" s="72">
        <f t="shared" si="63"/>
        <v>300</v>
      </c>
      <c r="BN58" s="73">
        <f t="shared" si="84"/>
        <v>0.4032258064516129</v>
      </c>
      <c r="BO58" s="69">
        <v>3</v>
      </c>
      <c r="BP58" s="70">
        <v>1</v>
      </c>
      <c r="BQ58" s="71">
        <v>2</v>
      </c>
      <c r="BR58" s="72">
        <f t="shared" si="64"/>
        <v>50</v>
      </c>
      <c r="BS58" s="73">
        <f t="shared" si="85"/>
        <v>0.6342494714587738</v>
      </c>
      <c r="BT58" s="69"/>
      <c r="BU58" s="70"/>
      <c r="BV58" s="71"/>
      <c r="BW58" s="72" t="str">
        <f t="shared" si="65"/>
        <v>***</v>
      </c>
      <c r="BX58" s="73">
        <f t="shared" si="86"/>
        <v>0</v>
      </c>
      <c r="BY58" s="69">
        <v>2</v>
      </c>
      <c r="BZ58" s="70">
        <v>0</v>
      </c>
      <c r="CA58" s="71">
        <v>2</v>
      </c>
      <c r="CB58" s="72">
        <f t="shared" si="66"/>
        <v>0</v>
      </c>
      <c r="CC58" s="73">
        <f t="shared" si="87"/>
        <v>0.8264462809917356</v>
      </c>
      <c r="CD58" s="69"/>
      <c r="CE58" s="70"/>
      <c r="CF58" s="71"/>
      <c r="CG58" s="72" t="str">
        <f t="shared" si="67"/>
        <v>***</v>
      </c>
      <c r="CH58" s="73">
        <f t="shared" si="88"/>
        <v>0</v>
      </c>
      <c r="CI58" s="69">
        <v>2</v>
      </c>
      <c r="CJ58" s="70">
        <v>0</v>
      </c>
      <c r="CK58" s="71">
        <v>2</v>
      </c>
      <c r="CL58" s="72">
        <f t="shared" si="68"/>
        <v>0</v>
      </c>
      <c r="CM58" s="73">
        <f t="shared" si="89"/>
        <v>1.0582010582010581</v>
      </c>
      <c r="CN58" s="69"/>
      <c r="CO58" s="70"/>
      <c r="CP58" s="71"/>
      <c r="CQ58" s="72" t="str">
        <f t="shared" si="69"/>
        <v>***</v>
      </c>
      <c r="CR58" s="73">
        <f t="shared" si="90"/>
        <v>0</v>
      </c>
      <c r="CS58" s="69">
        <f t="shared" si="96"/>
        <v>1</v>
      </c>
      <c r="CT58" s="70">
        <v>1</v>
      </c>
      <c r="CU58" s="71"/>
      <c r="CV58" s="72" t="str">
        <f t="shared" si="70"/>
        <v>***</v>
      </c>
      <c r="CW58" s="74">
        <f t="shared" si="71"/>
        <v>1.6129032258064515</v>
      </c>
    </row>
    <row r="59" spans="1:101" ht="13.5">
      <c r="A59" s="36" t="s">
        <v>105</v>
      </c>
      <c r="B59" s="69">
        <f t="shared" si="94"/>
        <v>765</v>
      </c>
      <c r="C59" s="70">
        <f t="shared" si="95"/>
        <v>327</v>
      </c>
      <c r="D59" s="71">
        <f t="shared" si="95"/>
        <v>438</v>
      </c>
      <c r="E59" s="72">
        <f t="shared" si="51"/>
        <v>74.65753424657534</v>
      </c>
      <c r="F59" s="73">
        <f t="shared" si="72"/>
        <v>2.416527150393278</v>
      </c>
      <c r="G59" s="69">
        <v>27</v>
      </c>
      <c r="H59" s="70">
        <v>13</v>
      </c>
      <c r="I59" s="71">
        <v>14</v>
      </c>
      <c r="J59" s="72">
        <f t="shared" si="52"/>
        <v>92.85714285714286</v>
      </c>
      <c r="K59" s="73">
        <f t="shared" si="73"/>
        <v>1.1548331907613345</v>
      </c>
      <c r="L59" s="69">
        <v>30</v>
      </c>
      <c r="M59" s="70">
        <v>13</v>
      </c>
      <c r="N59" s="71">
        <v>17</v>
      </c>
      <c r="O59" s="72">
        <f t="shared" si="53"/>
        <v>76.47058823529412</v>
      </c>
      <c r="P59" s="73">
        <f t="shared" si="74"/>
        <v>2.1770682148040637</v>
      </c>
      <c r="Q59" s="69">
        <v>12</v>
      </c>
      <c r="R59" s="70">
        <v>6</v>
      </c>
      <c r="S59" s="71">
        <v>6</v>
      </c>
      <c r="T59" s="72">
        <f t="shared" si="54"/>
        <v>100</v>
      </c>
      <c r="U59" s="73">
        <f t="shared" si="75"/>
        <v>1.8072289156626504</v>
      </c>
      <c r="V59" s="69">
        <v>68</v>
      </c>
      <c r="W59" s="70">
        <v>29</v>
      </c>
      <c r="X59" s="71">
        <v>39</v>
      </c>
      <c r="Y59" s="72">
        <f t="shared" si="55"/>
        <v>74.35897435897436</v>
      </c>
      <c r="Z59" s="73">
        <f t="shared" si="76"/>
        <v>3.665768194070081</v>
      </c>
      <c r="AA59" s="69">
        <v>206</v>
      </c>
      <c r="AB59" s="70">
        <v>67</v>
      </c>
      <c r="AC59" s="71">
        <v>139</v>
      </c>
      <c r="AD59" s="72">
        <f t="shared" si="56"/>
        <v>48.201438848920866</v>
      </c>
      <c r="AE59" s="73">
        <f t="shared" si="77"/>
        <v>3.4304746044962533</v>
      </c>
      <c r="AF59" s="69">
        <v>106</v>
      </c>
      <c r="AG59" s="70">
        <v>44</v>
      </c>
      <c r="AH59" s="71">
        <v>62</v>
      </c>
      <c r="AI59" s="72">
        <f t="shared" si="57"/>
        <v>70.96774193548387</v>
      </c>
      <c r="AJ59" s="73">
        <f t="shared" si="78"/>
        <v>1.690320523042577</v>
      </c>
      <c r="AK59" s="69">
        <v>70</v>
      </c>
      <c r="AL59" s="70">
        <v>36</v>
      </c>
      <c r="AM59" s="71">
        <v>34</v>
      </c>
      <c r="AN59" s="72">
        <f t="shared" si="58"/>
        <v>105.88235294117648</v>
      </c>
      <c r="AO59" s="73">
        <f t="shared" si="79"/>
        <v>1.5663459386887446</v>
      </c>
      <c r="AP59" s="69">
        <v>44</v>
      </c>
      <c r="AQ59" s="70">
        <v>21</v>
      </c>
      <c r="AR59" s="71">
        <v>23</v>
      </c>
      <c r="AS59" s="72">
        <f t="shared" si="59"/>
        <v>91.30434782608695</v>
      </c>
      <c r="AT59" s="73">
        <f t="shared" si="80"/>
        <v>1.9064124783362217</v>
      </c>
      <c r="AU59" s="69">
        <v>46</v>
      </c>
      <c r="AV59" s="70">
        <v>28</v>
      </c>
      <c r="AW59" s="71">
        <v>18</v>
      </c>
      <c r="AX59" s="72">
        <f t="shared" si="60"/>
        <v>155.55555555555557</v>
      </c>
      <c r="AY59" s="73">
        <f t="shared" si="81"/>
        <v>2.996742671009772</v>
      </c>
      <c r="AZ59" s="69">
        <v>42</v>
      </c>
      <c r="BA59" s="70">
        <v>21</v>
      </c>
      <c r="BB59" s="71">
        <v>21</v>
      </c>
      <c r="BC59" s="72">
        <f t="shared" si="61"/>
        <v>100</v>
      </c>
      <c r="BD59" s="73">
        <f t="shared" si="82"/>
        <v>3.6521739130434785</v>
      </c>
      <c r="BE59" s="69">
        <v>28</v>
      </c>
      <c r="BF59" s="70">
        <v>14</v>
      </c>
      <c r="BG59" s="71">
        <v>14</v>
      </c>
      <c r="BH59" s="72">
        <f t="shared" si="62"/>
        <v>100</v>
      </c>
      <c r="BI59" s="73">
        <f t="shared" si="83"/>
        <v>2.5</v>
      </c>
      <c r="BJ59" s="69">
        <v>30</v>
      </c>
      <c r="BK59" s="70">
        <v>14</v>
      </c>
      <c r="BL59" s="71">
        <v>16</v>
      </c>
      <c r="BM59" s="72">
        <f t="shared" si="63"/>
        <v>87.5</v>
      </c>
      <c r="BN59" s="73">
        <f t="shared" si="84"/>
        <v>3.024193548387097</v>
      </c>
      <c r="BO59" s="69">
        <v>14</v>
      </c>
      <c r="BP59" s="70">
        <v>9</v>
      </c>
      <c r="BQ59" s="71">
        <v>5</v>
      </c>
      <c r="BR59" s="72">
        <f t="shared" si="64"/>
        <v>180</v>
      </c>
      <c r="BS59" s="73">
        <f t="shared" si="85"/>
        <v>2.9598308668076108</v>
      </c>
      <c r="BT59" s="69">
        <v>9</v>
      </c>
      <c r="BU59" s="70">
        <v>3</v>
      </c>
      <c r="BV59" s="71">
        <v>6</v>
      </c>
      <c r="BW59" s="72">
        <f t="shared" si="65"/>
        <v>50</v>
      </c>
      <c r="BX59" s="73">
        <f t="shared" si="86"/>
        <v>3.1914893617021276</v>
      </c>
      <c r="BY59" s="69">
        <v>7</v>
      </c>
      <c r="BZ59" s="70">
        <v>3</v>
      </c>
      <c r="CA59" s="71">
        <v>4</v>
      </c>
      <c r="CB59" s="72">
        <f t="shared" si="66"/>
        <v>75</v>
      </c>
      <c r="CC59" s="73">
        <f t="shared" si="87"/>
        <v>2.8925619834710745</v>
      </c>
      <c r="CD59" s="69">
        <v>8</v>
      </c>
      <c r="CE59" s="70">
        <v>2</v>
      </c>
      <c r="CF59" s="71">
        <v>6</v>
      </c>
      <c r="CG59" s="72">
        <f t="shared" si="67"/>
        <v>33.33333333333333</v>
      </c>
      <c r="CH59" s="73">
        <f t="shared" si="88"/>
        <v>3.9408866995073892</v>
      </c>
      <c r="CI59" s="69">
        <v>8</v>
      </c>
      <c r="CJ59" s="70">
        <v>3</v>
      </c>
      <c r="CK59" s="71">
        <v>5</v>
      </c>
      <c r="CL59" s="72">
        <f t="shared" si="68"/>
        <v>60</v>
      </c>
      <c r="CM59" s="73">
        <f t="shared" si="89"/>
        <v>4.232804232804233</v>
      </c>
      <c r="CN59" s="69">
        <v>7</v>
      </c>
      <c r="CO59" s="70">
        <v>1</v>
      </c>
      <c r="CP59" s="71">
        <v>6</v>
      </c>
      <c r="CQ59" s="72">
        <f t="shared" si="69"/>
        <v>16.666666666666664</v>
      </c>
      <c r="CR59" s="73">
        <f t="shared" si="90"/>
        <v>5.785123966942149</v>
      </c>
      <c r="CS59" s="69">
        <f t="shared" si="96"/>
        <v>3</v>
      </c>
      <c r="CT59" s="70"/>
      <c r="CU59" s="71">
        <v>3</v>
      </c>
      <c r="CV59" s="72">
        <f t="shared" si="70"/>
        <v>0</v>
      </c>
      <c r="CW59" s="74">
        <f t="shared" si="71"/>
        <v>4.838709677419355</v>
      </c>
    </row>
    <row r="60" spans="1:101" ht="13.5">
      <c r="A60" s="36" t="s">
        <v>106</v>
      </c>
      <c r="B60" s="69">
        <f t="shared" si="94"/>
        <v>206</v>
      </c>
      <c r="C60" s="70">
        <f t="shared" si="95"/>
        <v>100</v>
      </c>
      <c r="D60" s="71">
        <f t="shared" si="95"/>
        <v>106</v>
      </c>
      <c r="E60" s="72">
        <f t="shared" si="51"/>
        <v>94.33962264150944</v>
      </c>
      <c r="F60" s="73">
        <f t="shared" si="72"/>
        <v>0.650724958145118</v>
      </c>
      <c r="G60" s="69">
        <v>13</v>
      </c>
      <c r="H60" s="70">
        <v>8</v>
      </c>
      <c r="I60" s="71">
        <v>5</v>
      </c>
      <c r="J60" s="72">
        <f t="shared" si="52"/>
        <v>160</v>
      </c>
      <c r="K60" s="73">
        <f t="shared" si="73"/>
        <v>0.5560307955517536</v>
      </c>
      <c r="L60" s="69">
        <v>10</v>
      </c>
      <c r="M60" s="70">
        <v>5</v>
      </c>
      <c r="N60" s="71">
        <v>5</v>
      </c>
      <c r="O60" s="72">
        <f t="shared" si="53"/>
        <v>100</v>
      </c>
      <c r="P60" s="73">
        <f t="shared" si="74"/>
        <v>0.7256894049346879</v>
      </c>
      <c r="Q60" s="69">
        <v>1</v>
      </c>
      <c r="R60" s="70">
        <v>0</v>
      </c>
      <c r="S60" s="71">
        <v>1</v>
      </c>
      <c r="T60" s="72">
        <f t="shared" si="54"/>
        <v>0</v>
      </c>
      <c r="U60" s="73">
        <f t="shared" si="75"/>
        <v>0.15060240963855423</v>
      </c>
      <c r="V60" s="69">
        <v>24</v>
      </c>
      <c r="W60" s="70">
        <v>14</v>
      </c>
      <c r="X60" s="71">
        <v>10</v>
      </c>
      <c r="Y60" s="72">
        <f t="shared" si="55"/>
        <v>140</v>
      </c>
      <c r="Z60" s="73">
        <f t="shared" si="76"/>
        <v>1.293800539083558</v>
      </c>
      <c r="AA60" s="69">
        <v>44</v>
      </c>
      <c r="AB60" s="70">
        <v>13</v>
      </c>
      <c r="AC60" s="71">
        <v>31</v>
      </c>
      <c r="AD60" s="72">
        <f t="shared" si="56"/>
        <v>41.935483870967744</v>
      </c>
      <c r="AE60" s="73">
        <f t="shared" si="77"/>
        <v>0.7327227310574521</v>
      </c>
      <c r="AF60" s="69">
        <v>23</v>
      </c>
      <c r="AG60" s="70">
        <v>11</v>
      </c>
      <c r="AH60" s="71">
        <v>12</v>
      </c>
      <c r="AI60" s="72">
        <f t="shared" si="57"/>
        <v>91.66666666666666</v>
      </c>
      <c r="AJ60" s="73">
        <f t="shared" si="78"/>
        <v>0.3667676606601818</v>
      </c>
      <c r="AK60" s="69">
        <v>27</v>
      </c>
      <c r="AL60" s="70">
        <v>12</v>
      </c>
      <c r="AM60" s="71">
        <v>15</v>
      </c>
      <c r="AN60" s="72">
        <f t="shared" si="58"/>
        <v>80</v>
      </c>
      <c r="AO60" s="73">
        <f t="shared" si="79"/>
        <v>0.6041620049228015</v>
      </c>
      <c r="AP60" s="69">
        <v>14</v>
      </c>
      <c r="AQ60" s="70">
        <v>8</v>
      </c>
      <c r="AR60" s="71">
        <v>6</v>
      </c>
      <c r="AS60" s="72">
        <f t="shared" si="59"/>
        <v>133.33333333333331</v>
      </c>
      <c r="AT60" s="73">
        <f t="shared" si="80"/>
        <v>0.6065857885615251</v>
      </c>
      <c r="AU60" s="69">
        <v>7</v>
      </c>
      <c r="AV60" s="70">
        <v>3</v>
      </c>
      <c r="AW60" s="71">
        <v>4</v>
      </c>
      <c r="AX60" s="72">
        <f t="shared" si="60"/>
        <v>75</v>
      </c>
      <c r="AY60" s="73">
        <f t="shared" si="81"/>
        <v>0.4560260586319218</v>
      </c>
      <c r="AZ60" s="69">
        <v>11</v>
      </c>
      <c r="BA60" s="70">
        <v>7</v>
      </c>
      <c r="BB60" s="71">
        <v>4</v>
      </c>
      <c r="BC60" s="72">
        <f t="shared" si="61"/>
        <v>175</v>
      </c>
      <c r="BD60" s="73">
        <f t="shared" si="82"/>
        <v>0.9565217391304347</v>
      </c>
      <c r="BE60" s="69">
        <v>7</v>
      </c>
      <c r="BF60" s="70">
        <v>3</v>
      </c>
      <c r="BG60" s="71">
        <v>4</v>
      </c>
      <c r="BH60" s="72">
        <f t="shared" si="62"/>
        <v>75</v>
      </c>
      <c r="BI60" s="73">
        <f t="shared" si="83"/>
        <v>0.625</v>
      </c>
      <c r="BJ60" s="69">
        <v>11</v>
      </c>
      <c r="BK60" s="70">
        <v>8</v>
      </c>
      <c r="BL60" s="71">
        <v>3</v>
      </c>
      <c r="BM60" s="72">
        <f t="shared" si="63"/>
        <v>266.66666666666663</v>
      </c>
      <c r="BN60" s="73">
        <f t="shared" si="84"/>
        <v>1.1088709677419355</v>
      </c>
      <c r="BO60" s="69">
        <v>5</v>
      </c>
      <c r="BP60" s="70">
        <v>3</v>
      </c>
      <c r="BQ60" s="71">
        <v>2</v>
      </c>
      <c r="BR60" s="72">
        <f t="shared" si="64"/>
        <v>150</v>
      </c>
      <c r="BS60" s="73">
        <f t="shared" si="85"/>
        <v>1.0570824524312896</v>
      </c>
      <c r="BT60" s="69">
        <v>4</v>
      </c>
      <c r="BU60" s="70">
        <v>2</v>
      </c>
      <c r="BV60" s="71">
        <v>2</v>
      </c>
      <c r="BW60" s="72">
        <f t="shared" si="65"/>
        <v>100</v>
      </c>
      <c r="BX60" s="73">
        <f t="shared" si="86"/>
        <v>1.4184397163120568</v>
      </c>
      <c r="BY60" s="69">
        <v>1</v>
      </c>
      <c r="BZ60" s="70">
        <v>1</v>
      </c>
      <c r="CA60" s="71">
        <v>0</v>
      </c>
      <c r="CB60" s="72" t="str">
        <f t="shared" si="66"/>
        <v>***</v>
      </c>
      <c r="CC60" s="73">
        <f t="shared" si="87"/>
        <v>0.4132231404958678</v>
      </c>
      <c r="CD60" s="69"/>
      <c r="CE60" s="70"/>
      <c r="CF60" s="71"/>
      <c r="CG60" s="72" t="str">
        <f t="shared" si="67"/>
        <v>***</v>
      </c>
      <c r="CH60" s="73">
        <f t="shared" si="88"/>
        <v>0</v>
      </c>
      <c r="CI60" s="69">
        <v>1</v>
      </c>
      <c r="CJ60" s="70">
        <v>0</v>
      </c>
      <c r="CK60" s="71">
        <v>1</v>
      </c>
      <c r="CL60" s="72">
        <f t="shared" si="68"/>
        <v>0</v>
      </c>
      <c r="CM60" s="73">
        <f t="shared" si="89"/>
        <v>0.5291005291005291</v>
      </c>
      <c r="CN60" s="69">
        <v>3</v>
      </c>
      <c r="CO60" s="70">
        <v>2</v>
      </c>
      <c r="CP60" s="71">
        <v>1</v>
      </c>
      <c r="CQ60" s="72">
        <f t="shared" si="69"/>
        <v>200</v>
      </c>
      <c r="CR60" s="73">
        <f t="shared" si="90"/>
        <v>2.479338842975207</v>
      </c>
      <c r="CS60" s="69">
        <f t="shared" si="96"/>
        <v>0</v>
      </c>
      <c r="CT60" s="70"/>
      <c r="CU60" s="71"/>
      <c r="CV60" s="72" t="str">
        <f t="shared" si="70"/>
        <v>***</v>
      </c>
      <c r="CW60" s="74">
        <f t="shared" si="71"/>
        <v>0</v>
      </c>
    </row>
    <row r="61" spans="1:101" ht="13.5">
      <c r="A61" s="36" t="s">
        <v>107</v>
      </c>
      <c r="B61" s="69">
        <f t="shared" si="94"/>
        <v>207</v>
      </c>
      <c r="C61" s="70">
        <f t="shared" si="95"/>
        <v>96</v>
      </c>
      <c r="D61" s="71">
        <f t="shared" si="95"/>
        <v>111</v>
      </c>
      <c r="E61" s="72">
        <f t="shared" si="51"/>
        <v>86.48648648648648</v>
      </c>
      <c r="F61" s="73">
        <f t="shared" si="72"/>
        <v>0.6538838171652399</v>
      </c>
      <c r="G61" s="69">
        <v>20</v>
      </c>
      <c r="H61" s="70">
        <v>9</v>
      </c>
      <c r="I61" s="71">
        <v>11</v>
      </c>
      <c r="J61" s="72">
        <f t="shared" si="52"/>
        <v>81.81818181818183</v>
      </c>
      <c r="K61" s="73">
        <f t="shared" si="73"/>
        <v>0.8554319931565441</v>
      </c>
      <c r="L61" s="69">
        <v>5</v>
      </c>
      <c r="M61" s="70">
        <v>2</v>
      </c>
      <c r="N61" s="71">
        <v>3</v>
      </c>
      <c r="O61" s="72">
        <f t="shared" si="53"/>
        <v>66.66666666666666</v>
      </c>
      <c r="P61" s="73">
        <f t="shared" si="74"/>
        <v>0.36284470246734396</v>
      </c>
      <c r="Q61" s="69">
        <v>5</v>
      </c>
      <c r="R61" s="70">
        <v>0</v>
      </c>
      <c r="S61" s="71">
        <v>5</v>
      </c>
      <c r="T61" s="72">
        <f t="shared" si="54"/>
        <v>0</v>
      </c>
      <c r="U61" s="73">
        <f t="shared" si="75"/>
        <v>0.7530120481927711</v>
      </c>
      <c r="V61" s="69">
        <v>12</v>
      </c>
      <c r="W61" s="70">
        <v>9</v>
      </c>
      <c r="X61" s="71">
        <v>3</v>
      </c>
      <c r="Y61" s="72">
        <f t="shared" si="55"/>
        <v>300</v>
      </c>
      <c r="Z61" s="73">
        <f t="shared" si="76"/>
        <v>0.646900269541779</v>
      </c>
      <c r="AA61" s="69">
        <v>39</v>
      </c>
      <c r="AB61" s="70">
        <v>20</v>
      </c>
      <c r="AC61" s="71">
        <v>19</v>
      </c>
      <c r="AD61" s="72">
        <f t="shared" si="56"/>
        <v>105.26315789473684</v>
      </c>
      <c r="AE61" s="73">
        <f t="shared" si="77"/>
        <v>0.649458784346378</v>
      </c>
      <c r="AF61" s="69">
        <v>31</v>
      </c>
      <c r="AG61" s="70">
        <v>14</v>
      </c>
      <c r="AH61" s="71">
        <v>17</v>
      </c>
      <c r="AI61" s="72">
        <f t="shared" si="57"/>
        <v>82.35294117647058</v>
      </c>
      <c r="AJ61" s="73">
        <f t="shared" si="78"/>
        <v>0.49433902088981024</v>
      </c>
      <c r="AK61" s="69">
        <v>17</v>
      </c>
      <c r="AL61" s="70">
        <v>7</v>
      </c>
      <c r="AM61" s="71">
        <v>10</v>
      </c>
      <c r="AN61" s="72">
        <f t="shared" si="58"/>
        <v>70</v>
      </c>
      <c r="AO61" s="73">
        <f t="shared" si="79"/>
        <v>0.380398299395838</v>
      </c>
      <c r="AP61" s="69">
        <v>13</v>
      </c>
      <c r="AQ61" s="70">
        <v>5</v>
      </c>
      <c r="AR61" s="71">
        <v>8</v>
      </c>
      <c r="AS61" s="72">
        <f t="shared" si="59"/>
        <v>62.5</v>
      </c>
      <c r="AT61" s="73">
        <f t="shared" si="80"/>
        <v>0.5632582322357019</v>
      </c>
      <c r="AU61" s="69">
        <v>12</v>
      </c>
      <c r="AV61" s="70">
        <v>6</v>
      </c>
      <c r="AW61" s="71">
        <v>6</v>
      </c>
      <c r="AX61" s="72">
        <f t="shared" si="60"/>
        <v>100</v>
      </c>
      <c r="AY61" s="73">
        <f t="shared" si="81"/>
        <v>0.7817589576547231</v>
      </c>
      <c r="AZ61" s="69">
        <v>9</v>
      </c>
      <c r="BA61" s="70">
        <v>4</v>
      </c>
      <c r="BB61" s="71">
        <v>5</v>
      </c>
      <c r="BC61" s="72">
        <f t="shared" si="61"/>
        <v>80</v>
      </c>
      <c r="BD61" s="73">
        <f t="shared" si="82"/>
        <v>0.782608695652174</v>
      </c>
      <c r="BE61" s="69">
        <v>9</v>
      </c>
      <c r="BF61" s="70">
        <v>4</v>
      </c>
      <c r="BG61" s="71">
        <v>5</v>
      </c>
      <c r="BH61" s="72">
        <f t="shared" si="62"/>
        <v>80</v>
      </c>
      <c r="BI61" s="73">
        <f t="shared" si="83"/>
        <v>0.8035714285714285</v>
      </c>
      <c r="BJ61" s="69">
        <v>7</v>
      </c>
      <c r="BK61" s="70">
        <v>3</v>
      </c>
      <c r="BL61" s="71">
        <v>4</v>
      </c>
      <c r="BM61" s="72">
        <f t="shared" si="63"/>
        <v>75</v>
      </c>
      <c r="BN61" s="73">
        <f t="shared" si="84"/>
        <v>0.7056451612903225</v>
      </c>
      <c r="BO61" s="69">
        <v>8</v>
      </c>
      <c r="BP61" s="70">
        <v>5</v>
      </c>
      <c r="BQ61" s="71">
        <v>3</v>
      </c>
      <c r="BR61" s="72">
        <f t="shared" si="64"/>
        <v>166.66666666666669</v>
      </c>
      <c r="BS61" s="73">
        <f t="shared" si="85"/>
        <v>1.6913319238900635</v>
      </c>
      <c r="BT61" s="69">
        <v>3</v>
      </c>
      <c r="BU61" s="70">
        <v>3</v>
      </c>
      <c r="BV61" s="71">
        <v>0</v>
      </c>
      <c r="BW61" s="72" t="str">
        <f t="shared" si="65"/>
        <v>***</v>
      </c>
      <c r="BX61" s="73">
        <f t="shared" si="86"/>
        <v>1.0638297872340425</v>
      </c>
      <c r="BY61" s="69">
        <v>2</v>
      </c>
      <c r="BZ61" s="70">
        <v>1</v>
      </c>
      <c r="CA61" s="71">
        <v>1</v>
      </c>
      <c r="CB61" s="72">
        <f t="shared" si="66"/>
        <v>100</v>
      </c>
      <c r="CC61" s="73">
        <f t="shared" si="87"/>
        <v>0.8264462809917356</v>
      </c>
      <c r="CD61" s="69">
        <v>3</v>
      </c>
      <c r="CE61" s="70">
        <v>1</v>
      </c>
      <c r="CF61" s="71">
        <v>2</v>
      </c>
      <c r="CG61" s="72">
        <f t="shared" si="67"/>
        <v>50</v>
      </c>
      <c r="CH61" s="73">
        <f t="shared" si="88"/>
        <v>1.477832512315271</v>
      </c>
      <c r="CI61" s="69">
        <v>7</v>
      </c>
      <c r="CJ61" s="70">
        <v>0</v>
      </c>
      <c r="CK61" s="71">
        <v>7</v>
      </c>
      <c r="CL61" s="72">
        <f t="shared" si="68"/>
        <v>0</v>
      </c>
      <c r="CM61" s="73">
        <f t="shared" si="89"/>
        <v>3.7037037037037033</v>
      </c>
      <c r="CN61" s="69">
        <v>4</v>
      </c>
      <c r="CO61" s="70">
        <v>3</v>
      </c>
      <c r="CP61" s="71">
        <v>1</v>
      </c>
      <c r="CQ61" s="72">
        <f t="shared" si="69"/>
        <v>300</v>
      </c>
      <c r="CR61" s="73">
        <f t="shared" si="90"/>
        <v>3.3057851239669422</v>
      </c>
      <c r="CS61" s="69">
        <f t="shared" si="96"/>
        <v>1</v>
      </c>
      <c r="CT61" s="70"/>
      <c r="CU61" s="71">
        <v>1</v>
      </c>
      <c r="CV61" s="72">
        <f t="shared" si="70"/>
        <v>0</v>
      </c>
      <c r="CW61" s="74">
        <f t="shared" si="71"/>
        <v>1.6129032258064515</v>
      </c>
    </row>
    <row r="62" spans="1:101" ht="13.5">
      <c r="A62" s="36" t="s">
        <v>108</v>
      </c>
      <c r="B62" s="69">
        <f t="shared" si="94"/>
        <v>470</v>
      </c>
      <c r="C62" s="70">
        <f t="shared" si="95"/>
        <v>211</v>
      </c>
      <c r="D62" s="71">
        <f t="shared" si="95"/>
        <v>259</v>
      </c>
      <c r="E62" s="72">
        <f t="shared" si="51"/>
        <v>81.46718146718148</v>
      </c>
      <c r="F62" s="73">
        <f t="shared" si="72"/>
        <v>1.4846637394573081</v>
      </c>
      <c r="G62" s="69">
        <v>35</v>
      </c>
      <c r="H62" s="70">
        <v>23</v>
      </c>
      <c r="I62" s="71">
        <v>12</v>
      </c>
      <c r="J62" s="72">
        <f t="shared" si="52"/>
        <v>191.66666666666669</v>
      </c>
      <c r="K62" s="73">
        <f t="shared" si="73"/>
        <v>1.4970059880239521</v>
      </c>
      <c r="L62" s="69">
        <v>20</v>
      </c>
      <c r="M62" s="70">
        <v>15</v>
      </c>
      <c r="N62" s="71">
        <v>5</v>
      </c>
      <c r="O62" s="72">
        <f t="shared" si="53"/>
        <v>300</v>
      </c>
      <c r="P62" s="73">
        <f t="shared" si="74"/>
        <v>1.4513788098693758</v>
      </c>
      <c r="Q62" s="69">
        <v>14</v>
      </c>
      <c r="R62" s="70">
        <v>6</v>
      </c>
      <c r="S62" s="71">
        <v>8</v>
      </c>
      <c r="T62" s="72">
        <f t="shared" si="54"/>
        <v>75</v>
      </c>
      <c r="U62" s="73">
        <f t="shared" si="75"/>
        <v>2.108433734939759</v>
      </c>
      <c r="V62" s="69">
        <v>44</v>
      </c>
      <c r="W62" s="70">
        <v>24</v>
      </c>
      <c r="X62" s="71">
        <v>20</v>
      </c>
      <c r="Y62" s="72">
        <f t="shared" si="55"/>
        <v>120</v>
      </c>
      <c r="Z62" s="73">
        <f t="shared" si="76"/>
        <v>2.371967654986523</v>
      </c>
      <c r="AA62" s="69">
        <v>106</v>
      </c>
      <c r="AB62" s="70">
        <v>33</v>
      </c>
      <c r="AC62" s="71">
        <v>73</v>
      </c>
      <c r="AD62" s="72">
        <f t="shared" si="56"/>
        <v>45.20547945205479</v>
      </c>
      <c r="AE62" s="73">
        <f t="shared" si="77"/>
        <v>1.765195670274771</v>
      </c>
      <c r="AF62" s="69">
        <v>82</v>
      </c>
      <c r="AG62" s="70">
        <v>32</v>
      </c>
      <c r="AH62" s="71">
        <v>50</v>
      </c>
      <c r="AI62" s="72">
        <f t="shared" si="57"/>
        <v>64</v>
      </c>
      <c r="AJ62" s="73">
        <f t="shared" si="78"/>
        <v>1.3076064423536915</v>
      </c>
      <c r="AK62" s="69">
        <v>59</v>
      </c>
      <c r="AL62" s="70">
        <v>21</v>
      </c>
      <c r="AM62" s="71">
        <v>38</v>
      </c>
      <c r="AN62" s="72">
        <f t="shared" si="58"/>
        <v>55.26315789473685</v>
      </c>
      <c r="AO62" s="73">
        <f t="shared" si="79"/>
        <v>1.320205862609085</v>
      </c>
      <c r="AP62" s="69">
        <v>30</v>
      </c>
      <c r="AQ62" s="70">
        <v>15</v>
      </c>
      <c r="AR62" s="71">
        <v>15</v>
      </c>
      <c r="AS62" s="72">
        <f t="shared" si="59"/>
        <v>100</v>
      </c>
      <c r="AT62" s="73">
        <f t="shared" si="80"/>
        <v>1.2998266897746966</v>
      </c>
      <c r="AU62" s="69">
        <v>12</v>
      </c>
      <c r="AV62" s="70">
        <v>5</v>
      </c>
      <c r="AW62" s="71">
        <v>7</v>
      </c>
      <c r="AX62" s="72">
        <f t="shared" si="60"/>
        <v>71.42857142857143</v>
      </c>
      <c r="AY62" s="73">
        <f t="shared" si="81"/>
        <v>0.7817589576547231</v>
      </c>
      <c r="AZ62" s="69">
        <v>15</v>
      </c>
      <c r="BA62" s="70">
        <v>6</v>
      </c>
      <c r="BB62" s="71">
        <v>9</v>
      </c>
      <c r="BC62" s="72">
        <f t="shared" si="61"/>
        <v>66.66666666666666</v>
      </c>
      <c r="BD62" s="73">
        <f t="shared" si="82"/>
        <v>1.3043478260869565</v>
      </c>
      <c r="BE62" s="69">
        <v>21</v>
      </c>
      <c r="BF62" s="70">
        <v>13</v>
      </c>
      <c r="BG62" s="71">
        <v>8</v>
      </c>
      <c r="BH62" s="72">
        <f t="shared" si="62"/>
        <v>162.5</v>
      </c>
      <c r="BI62" s="73">
        <f t="shared" si="83"/>
        <v>1.875</v>
      </c>
      <c r="BJ62" s="69">
        <v>15</v>
      </c>
      <c r="BK62" s="70">
        <v>10</v>
      </c>
      <c r="BL62" s="71">
        <v>5</v>
      </c>
      <c r="BM62" s="72">
        <f t="shared" si="63"/>
        <v>200</v>
      </c>
      <c r="BN62" s="73">
        <f t="shared" si="84"/>
        <v>1.5120967741935485</v>
      </c>
      <c r="BO62" s="69">
        <v>5</v>
      </c>
      <c r="BP62" s="70">
        <v>2</v>
      </c>
      <c r="BQ62" s="71">
        <v>3</v>
      </c>
      <c r="BR62" s="72">
        <f t="shared" si="64"/>
        <v>66.66666666666666</v>
      </c>
      <c r="BS62" s="73">
        <f t="shared" si="85"/>
        <v>1.0570824524312896</v>
      </c>
      <c r="BT62" s="69">
        <v>5</v>
      </c>
      <c r="BU62" s="70">
        <v>5</v>
      </c>
      <c r="BV62" s="71">
        <v>0</v>
      </c>
      <c r="BW62" s="72" t="str">
        <f t="shared" si="65"/>
        <v>***</v>
      </c>
      <c r="BX62" s="73">
        <f t="shared" si="86"/>
        <v>1.773049645390071</v>
      </c>
      <c r="BY62" s="69">
        <v>2</v>
      </c>
      <c r="BZ62" s="70">
        <v>1</v>
      </c>
      <c r="CA62" s="71">
        <v>1</v>
      </c>
      <c r="CB62" s="72">
        <f t="shared" si="66"/>
        <v>100</v>
      </c>
      <c r="CC62" s="73">
        <f t="shared" si="87"/>
        <v>0.8264462809917356</v>
      </c>
      <c r="CD62" s="69">
        <v>3</v>
      </c>
      <c r="CE62" s="70">
        <v>0</v>
      </c>
      <c r="CF62" s="71">
        <v>3</v>
      </c>
      <c r="CG62" s="72">
        <f t="shared" si="67"/>
        <v>0</v>
      </c>
      <c r="CH62" s="73">
        <f t="shared" si="88"/>
        <v>1.477832512315271</v>
      </c>
      <c r="CI62" s="69">
        <v>2</v>
      </c>
      <c r="CJ62" s="70">
        <v>0</v>
      </c>
      <c r="CK62" s="71">
        <v>2</v>
      </c>
      <c r="CL62" s="72">
        <f t="shared" si="68"/>
        <v>0</v>
      </c>
      <c r="CM62" s="73">
        <f t="shared" si="89"/>
        <v>1.0582010582010581</v>
      </c>
      <c r="CN62" s="69"/>
      <c r="CO62" s="70"/>
      <c r="CP62" s="71"/>
      <c r="CQ62" s="72" t="str">
        <f t="shared" si="69"/>
        <v>***</v>
      </c>
      <c r="CR62" s="73">
        <f t="shared" si="90"/>
        <v>0</v>
      </c>
      <c r="CS62" s="69">
        <f t="shared" si="96"/>
        <v>0</v>
      </c>
      <c r="CT62" s="70"/>
      <c r="CU62" s="71"/>
      <c r="CV62" s="72" t="str">
        <f t="shared" si="70"/>
        <v>***</v>
      </c>
      <c r="CW62" s="74">
        <f t="shared" si="71"/>
        <v>0</v>
      </c>
    </row>
    <row r="63" spans="1:101" ht="13.5">
      <c r="A63" s="36" t="s">
        <v>109</v>
      </c>
      <c r="B63" s="69">
        <f t="shared" si="94"/>
        <v>98</v>
      </c>
      <c r="C63" s="70">
        <f t="shared" si="95"/>
        <v>48</v>
      </c>
      <c r="D63" s="71">
        <f t="shared" si="95"/>
        <v>50</v>
      </c>
      <c r="E63" s="72">
        <f t="shared" si="51"/>
        <v>96</v>
      </c>
      <c r="F63" s="73">
        <f t="shared" si="72"/>
        <v>0.30956818397194935</v>
      </c>
      <c r="G63" s="69">
        <v>3</v>
      </c>
      <c r="H63" s="70">
        <v>1</v>
      </c>
      <c r="I63" s="71">
        <v>2</v>
      </c>
      <c r="J63" s="72">
        <f t="shared" si="52"/>
        <v>50</v>
      </c>
      <c r="K63" s="73">
        <f t="shared" si="73"/>
        <v>0.1283147989734816</v>
      </c>
      <c r="L63" s="69">
        <v>5</v>
      </c>
      <c r="M63" s="70">
        <v>0</v>
      </c>
      <c r="N63" s="71">
        <v>5</v>
      </c>
      <c r="O63" s="72">
        <f t="shared" si="53"/>
        <v>0</v>
      </c>
      <c r="P63" s="73">
        <f t="shared" si="74"/>
        <v>0.36284470246734396</v>
      </c>
      <c r="Q63" s="69">
        <v>2</v>
      </c>
      <c r="R63" s="70">
        <v>2</v>
      </c>
      <c r="S63" s="71">
        <v>0</v>
      </c>
      <c r="T63" s="72" t="str">
        <f t="shared" si="54"/>
        <v>***</v>
      </c>
      <c r="U63" s="73">
        <f t="shared" si="75"/>
        <v>0.30120481927710846</v>
      </c>
      <c r="V63" s="69">
        <v>12</v>
      </c>
      <c r="W63" s="70">
        <v>7</v>
      </c>
      <c r="X63" s="71">
        <v>5</v>
      </c>
      <c r="Y63" s="72">
        <f t="shared" si="55"/>
        <v>140</v>
      </c>
      <c r="Z63" s="73">
        <f t="shared" si="76"/>
        <v>0.646900269541779</v>
      </c>
      <c r="AA63" s="69">
        <v>15</v>
      </c>
      <c r="AB63" s="70">
        <v>8</v>
      </c>
      <c r="AC63" s="71">
        <v>7</v>
      </c>
      <c r="AD63" s="72">
        <f t="shared" si="56"/>
        <v>114.28571428571428</v>
      </c>
      <c r="AE63" s="73">
        <f t="shared" si="77"/>
        <v>0.2497918401332223</v>
      </c>
      <c r="AF63" s="69">
        <v>17</v>
      </c>
      <c r="AG63" s="70">
        <v>9</v>
      </c>
      <c r="AH63" s="71">
        <v>8</v>
      </c>
      <c r="AI63" s="72">
        <f t="shared" si="57"/>
        <v>112.5</v>
      </c>
      <c r="AJ63" s="73">
        <f t="shared" si="78"/>
        <v>0.27108914048796046</v>
      </c>
      <c r="AK63" s="69">
        <v>7</v>
      </c>
      <c r="AL63" s="70">
        <v>2</v>
      </c>
      <c r="AM63" s="71">
        <v>5</v>
      </c>
      <c r="AN63" s="72">
        <f t="shared" si="58"/>
        <v>40</v>
      </c>
      <c r="AO63" s="73">
        <f t="shared" si="79"/>
        <v>0.15663459386887446</v>
      </c>
      <c r="AP63" s="69">
        <v>5</v>
      </c>
      <c r="AQ63" s="70">
        <v>2</v>
      </c>
      <c r="AR63" s="71">
        <v>3</v>
      </c>
      <c r="AS63" s="72">
        <f t="shared" si="59"/>
        <v>66.66666666666666</v>
      </c>
      <c r="AT63" s="73">
        <f t="shared" si="80"/>
        <v>0.21663778162911612</v>
      </c>
      <c r="AU63" s="69">
        <v>5</v>
      </c>
      <c r="AV63" s="70">
        <v>4</v>
      </c>
      <c r="AW63" s="71">
        <v>1</v>
      </c>
      <c r="AX63" s="72">
        <f t="shared" si="60"/>
        <v>400</v>
      </c>
      <c r="AY63" s="73">
        <f t="shared" si="81"/>
        <v>0.32573289902280134</v>
      </c>
      <c r="AZ63" s="69">
        <v>10</v>
      </c>
      <c r="BA63" s="70">
        <v>4</v>
      </c>
      <c r="BB63" s="71">
        <v>6</v>
      </c>
      <c r="BC63" s="72">
        <f t="shared" si="61"/>
        <v>66.66666666666666</v>
      </c>
      <c r="BD63" s="73">
        <f t="shared" si="82"/>
        <v>0.8695652173913043</v>
      </c>
      <c r="BE63" s="69">
        <v>3</v>
      </c>
      <c r="BF63" s="70">
        <v>3</v>
      </c>
      <c r="BG63" s="71">
        <v>0</v>
      </c>
      <c r="BH63" s="72" t="str">
        <f t="shared" si="62"/>
        <v>***</v>
      </c>
      <c r="BI63" s="73">
        <f t="shared" si="83"/>
        <v>0.26785714285714285</v>
      </c>
      <c r="BJ63" s="69">
        <v>1</v>
      </c>
      <c r="BK63" s="70">
        <v>0</v>
      </c>
      <c r="BL63" s="71">
        <v>1</v>
      </c>
      <c r="BM63" s="72">
        <f t="shared" si="63"/>
        <v>0</v>
      </c>
      <c r="BN63" s="73">
        <f t="shared" si="84"/>
        <v>0.10080645161290322</v>
      </c>
      <c r="BO63" s="69">
        <v>1</v>
      </c>
      <c r="BP63" s="70">
        <v>1</v>
      </c>
      <c r="BQ63" s="71">
        <v>0</v>
      </c>
      <c r="BR63" s="72" t="str">
        <f t="shared" si="64"/>
        <v>***</v>
      </c>
      <c r="BS63" s="73">
        <f t="shared" si="85"/>
        <v>0.21141649048625794</v>
      </c>
      <c r="BT63" s="69">
        <v>1</v>
      </c>
      <c r="BU63" s="70">
        <v>0</v>
      </c>
      <c r="BV63" s="71">
        <v>1</v>
      </c>
      <c r="BW63" s="72">
        <f t="shared" si="65"/>
        <v>0</v>
      </c>
      <c r="BX63" s="73">
        <f t="shared" si="86"/>
        <v>0.3546099290780142</v>
      </c>
      <c r="BY63" s="69">
        <v>6</v>
      </c>
      <c r="BZ63" s="70">
        <v>3</v>
      </c>
      <c r="CA63" s="71">
        <v>3</v>
      </c>
      <c r="CB63" s="72">
        <f t="shared" si="66"/>
        <v>100</v>
      </c>
      <c r="CC63" s="73">
        <f t="shared" si="87"/>
        <v>2.479338842975207</v>
      </c>
      <c r="CD63" s="69">
        <v>3</v>
      </c>
      <c r="CE63" s="70">
        <v>2</v>
      </c>
      <c r="CF63" s="71">
        <v>1</v>
      </c>
      <c r="CG63" s="72">
        <f t="shared" si="67"/>
        <v>200</v>
      </c>
      <c r="CH63" s="73">
        <f t="shared" si="88"/>
        <v>1.477832512315271</v>
      </c>
      <c r="CI63" s="69">
        <v>1</v>
      </c>
      <c r="CJ63" s="70">
        <v>0</v>
      </c>
      <c r="CK63" s="71">
        <v>1</v>
      </c>
      <c r="CL63" s="72">
        <f t="shared" si="68"/>
        <v>0</v>
      </c>
      <c r="CM63" s="73">
        <f t="shared" si="89"/>
        <v>0.5291005291005291</v>
      </c>
      <c r="CN63" s="69"/>
      <c r="CO63" s="70"/>
      <c r="CP63" s="71"/>
      <c r="CQ63" s="72" t="str">
        <f t="shared" si="69"/>
        <v>***</v>
      </c>
      <c r="CR63" s="73">
        <f t="shared" si="90"/>
        <v>0</v>
      </c>
      <c r="CS63" s="69">
        <f t="shared" si="96"/>
        <v>1</v>
      </c>
      <c r="CT63" s="70"/>
      <c r="CU63" s="71">
        <v>1</v>
      </c>
      <c r="CV63" s="72">
        <f t="shared" si="70"/>
        <v>0</v>
      </c>
      <c r="CW63" s="74">
        <f t="shared" si="71"/>
        <v>1.6129032258064515</v>
      </c>
    </row>
    <row r="64" spans="1:101" ht="14.25" thickBot="1">
      <c r="A64" s="42" t="s">
        <v>0</v>
      </c>
      <c r="B64" s="96">
        <f t="shared" si="94"/>
        <v>78</v>
      </c>
      <c r="C64" s="97">
        <f t="shared" si="95"/>
        <v>41</v>
      </c>
      <c r="D64" s="98">
        <f t="shared" si="95"/>
        <v>37</v>
      </c>
      <c r="E64" s="99">
        <f t="shared" si="51"/>
        <v>110.8108108108108</v>
      </c>
      <c r="F64" s="100">
        <f t="shared" si="72"/>
        <v>0.24639100356951069</v>
      </c>
      <c r="G64" s="96">
        <v>5</v>
      </c>
      <c r="H64" s="97">
        <v>4</v>
      </c>
      <c r="I64" s="98">
        <v>1</v>
      </c>
      <c r="J64" s="99">
        <f t="shared" si="52"/>
        <v>400</v>
      </c>
      <c r="K64" s="100">
        <f t="shared" si="73"/>
        <v>0.21385799828913601</v>
      </c>
      <c r="L64" s="96">
        <v>2</v>
      </c>
      <c r="M64" s="97">
        <v>1</v>
      </c>
      <c r="N64" s="98">
        <v>1</v>
      </c>
      <c r="O64" s="99">
        <f t="shared" si="53"/>
        <v>100</v>
      </c>
      <c r="P64" s="100">
        <f t="shared" si="74"/>
        <v>0.14513788098693758</v>
      </c>
      <c r="Q64" s="96">
        <v>1</v>
      </c>
      <c r="R64" s="97">
        <v>1</v>
      </c>
      <c r="S64" s="98">
        <v>0</v>
      </c>
      <c r="T64" s="99" t="str">
        <f t="shared" si="54"/>
        <v>***</v>
      </c>
      <c r="U64" s="100">
        <f t="shared" si="75"/>
        <v>0.15060240963855423</v>
      </c>
      <c r="V64" s="96">
        <v>5</v>
      </c>
      <c r="W64" s="97">
        <v>1</v>
      </c>
      <c r="X64" s="98">
        <v>4</v>
      </c>
      <c r="Y64" s="99">
        <f t="shared" si="55"/>
        <v>25</v>
      </c>
      <c r="Z64" s="100">
        <f t="shared" si="76"/>
        <v>0.2695417789757413</v>
      </c>
      <c r="AA64" s="96">
        <v>12</v>
      </c>
      <c r="AB64" s="97">
        <v>7</v>
      </c>
      <c r="AC64" s="98">
        <v>5</v>
      </c>
      <c r="AD64" s="99">
        <f t="shared" si="56"/>
        <v>140</v>
      </c>
      <c r="AE64" s="100">
        <f t="shared" si="77"/>
        <v>0.19983347210657784</v>
      </c>
      <c r="AF64" s="96">
        <v>13</v>
      </c>
      <c r="AG64" s="97">
        <v>8</v>
      </c>
      <c r="AH64" s="98">
        <v>5</v>
      </c>
      <c r="AI64" s="99">
        <f t="shared" si="57"/>
        <v>160</v>
      </c>
      <c r="AJ64" s="100">
        <f t="shared" si="78"/>
        <v>0.20730346037314626</v>
      </c>
      <c r="AK64" s="96">
        <v>5</v>
      </c>
      <c r="AL64" s="97">
        <v>1</v>
      </c>
      <c r="AM64" s="98">
        <v>4</v>
      </c>
      <c r="AN64" s="99">
        <f t="shared" si="58"/>
        <v>25</v>
      </c>
      <c r="AO64" s="100">
        <f t="shared" si="79"/>
        <v>0.11188185276348177</v>
      </c>
      <c r="AP64" s="96">
        <v>3</v>
      </c>
      <c r="AQ64" s="97">
        <v>2</v>
      </c>
      <c r="AR64" s="98">
        <v>1</v>
      </c>
      <c r="AS64" s="99">
        <f t="shared" si="59"/>
        <v>200</v>
      </c>
      <c r="AT64" s="100">
        <f t="shared" si="80"/>
        <v>0.12998266897746968</v>
      </c>
      <c r="AU64" s="96">
        <v>4</v>
      </c>
      <c r="AV64" s="97">
        <v>2</v>
      </c>
      <c r="AW64" s="98">
        <v>2</v>
      </c>
      <c r="AX64" s="99">
        <f t="shared" si="60"/>
        <v>100</v>
      </c>
      <c r="AY64" s="100">
        <f t="shared" si="81"/>
        <v>0.26058631921824105</v>
      </c>
      <c r="AZ64" s="96">
        <v>6</v>
      </c>
      <c r="BA64" s="97">
        <v>2</v>
      </c>
      <c r="BB64" s="98">
        <v>4</v>
      </c>
      <c r="BC64" s="99">
        <f t="shared" si="61"/>
        <v>50</v>
      </c>
      <c r="BD64" s="100">
        <f t="shared" si="82"/>
        <v>0.5217391304347827</v>
      </c>
      <c r="BE64" s="96">
        <v>5</v>
      </c>
      <c r="BF64" s="97">
        <v>4</v>
      </c>
      <c r="BG64" s="98">
        <v>1</v>
      </c>
      <c r="BH64" s="99">
        <f t="shared" si="62"/>
        <v>400</v>
      </c>
      <c r="BI64" s="100">
        <f t="shared" si="83"/>
        <v>0.4464285714285714</v>
      </c>
      <c r="BJ64" s="96">
        <v>8</v>
      </c>
      <c r="BK64" s="97">
        <v>5</v>
      </c>
      <c r="BL64" s="98">
        <v>3</v>
      </c>
      <c r="BM64" s="99">
        <f t="shared" si="63"/>
        <v>166.66666666666669</v>
      </c>
      <c r="BN64" s="100">
        <f t="shared" si="84"/>
        <v>0.8064516129032258</v>
      </c>
      <c r="BO64" s="96">
        <v>1</v>
      </c>
      <c r="BP64" s="97">
        <v>1</v>
      </c>
      <c r="BQ64" s="98">
        <v>0</v>
      </c>
      <c r="BR64" s="99" t="str">
        <f t="shared" si="64"/>
        <v>***</v>
      </c>
      <c r="BS64" s="100">
        <f t="shared" si="85"/>
        <v>0.21141649048625794</v>
      </c>
      <c r="BT64" s="96">
        <v>2</v>
      </c>
      <c r="BU64" s="97">
        <v>1</v>
      </c>
      <c r="BV64" s="98">
        <v>1</v>
      </c>
      <c r="BW64" s="99">
        <f t="shared" si="65"/>
        <v>100</v>
      </c>
      <c r="BX64" s="100">
        <f t="shared" si="86"/>
        <v>0.7092198581560284</v>
      </c>
      <c r="BY64" s="96">
        <v>1</v>
      </c>
      <c r="BZ64" s="97">
        <v>0</v>
      </c>
      <c r="CA64" s="98">
        <v>1</v>
      </c>
      <c r="CB64" s="99">
        <f t="shared" si="66"/>
        <v>0</v>
      </c>
      <c r="CC64" s="100">
        <f t="shared" si="87"/>
        <v>0.4132231404958678</v>
      </c>
      <c r="CD64" s="96">
        <v>2</v>
      </c>
      <c r="CE64" s="97">
        <v>1</v>
      </c>
      <c r="CF64" s="98">
        <v>1</v>
      </c>
      <c r="CG64" s="99">
        <f t="shared" si="67"/>
        <v>100</v>
      </c>
      <c r="CH64" s="100">
        <f t="shared" si="88"/>
        <v>0.9852216748768473</v>
      </c>
      <c r="CI64" s="96">
        <v>1</v>
      </c>
      <c r="CJ64" s="97">
        <v>0</v>
      </c>
      <c r="CK64" s="98">
        <v>1</v>
      </c>
      <c r="CL64" s="99">
        <f t="shared" si="68"/>
        <v>0</v>
      </c>
      <c r="CM64" s="100">
        <f t="shared" si="89"/>
        <v>0.5291005291005291</v>
      </c>
      <c r="CN64" s="96">
        <v>2</v>
      </c>
      <c r="CO64" s="97">
        <v>0</v>
      </c>
      <c r="CP64" s="98">
        <v>2</v>
      </c>
      <c r="CQ64" s="99">
        <f t="shared" si="69"/>
        <v>0</v>
      </c>
      <c r="CR64" s="100">
        <f t="shared" si="90"/>
        <v>1.6528925619834711</v>
      </c>
      <c r="CS64" s="96">
        <f t="shared" si="96"/>
        <v>0</v>
      </c>
      <c r="CT64" s="97"/>
      <c r="CU64" s="98"/>
      <c r="CV64" s="99" t="str">
        <f t="shared" si="70"/>
        <v>***</v>
      </c>
      <c r="CW64" s="101">
        <f t="shared" si="71"/>
        <v>0</v>
      </c>
    </row>
  </sheetData>
  <mergeCells count="86">
    <mergeCell ref="CI4:CM4"/>
    <mergeCell ref="CN4:CR4"/>
    <mergeCell ref="AK4:AO4"/>
    <mergeCell ref="AP4:AT4"/>
    <mergeCell ref="AU4:AY4"/>
    <mergeCell ref="AZ4:BD4"/>
    <mergeCell ref="BO4:BS4"/>
    <mergeCell ref="BT4:BX4"/>
    <mergeCell ref="BY4:CC4"/>
    <mergeCell ref="CD4:CH4"/>
    <mergeCell ref="Q4:U4"/>
    <mergeCell ref="V4:Z4"/>
    <mergeCell ref="AA4:AE4"/>
    <mergeCell ref="AF4:AJ4"/>
    <mergeCell ref="I3:M3"/>
    <mergeCell ref="X3:AB3"/>
    <mergeCell ref="BQ3:BU3"/>
    <mergeCell ref="BB3:BF3"/>
    <mergeCell ref="AM3:AQ3"/>
    <mergeCell ref="A4:A6"/>
    <mergeCell ref="M5:M6"/>
    <mergeCell ref="N5:N6"/>
    <mergeCell ref="B4:F4"/>
    <mergeCell ref="G4:K4"/>
    <mergeCell ref="L4:P4"/>
    <mergeCell ref="CA5:CA6"/>
    <mergeCell ref="BJ5:BJ6"/>
    <mergeCell ref="BK5:BK6"/>
    <mergeCell ref="BL5:BL6"/>
    <mergeCell ref="BO5:BO6"/>
    <mergeCell ref="BV5:BV6"/>
    <mergeCell ref="BY5:BY6"/>
    <mergeCell ref="BZ5:BZ6"/>
    <mergeCell ref="BU5:BU6"/>
    <mergeCell ref="BQ5:BQ6"/>
    <mergeCell ref="BE4:BI4"/>
    <mergeCell ref="BJ4:BN4"/>
    <mergeCell ref="AQ5:AQ6"/>
    <mergeCell ref="AR5:AR6"/>
    <mergeCell ref="AU5:AU6"/>
    <mergeCell ref="AV5:AV6"/>
    <mergeCell ref="CS4:CW4"/>
    <mergeCell ref="B5:B6"/>
    <mergeCell ref="C5:C6"/>
    <mergeCell ref="D5:D6"/>
    <mergeCell ref="G5:G6"/>
    <mergeCell ref="H5:H6"/>
    <mergeCell ref="I5:I6"/>
    <mergeCell ref="L5:L6"/>
    <mergeCell ref="Q5:Q6"/>
    <mergeCell ref="R5:R6"/>
    <mergeCell ref="S5:S6"/>
    <mergeCell ref="V5:V6"/>
    <mergeCell ref="W5:W6"/>
    <mergeCell ref="X5:X6"/>
    <mergeCell ref="AA5:AA6"/>
    <mergeCell ref="AB5:AB6"/>
    <mergeCell ref="AC5:AC6"/>
    <mergeCell ref="AF5:AF6"/>
    <mergeCell ref="AG5:AG6"/>
    <mergeCell ref="AH5:AH6"/>
    <mergeCell ref="AK5:AK6"/>
    <mergeCell ref="AL5:AL6"/>
    <mergeCell ref="AM5:AM6"/>
    <mergeCell ref="AP5:AP6"/>
    <mergeCell ref="BA5:BA6"/>
    <mergeCell ref="BP5:BP6"/>
    <mergeCell ref="BB5:BB6"/>
    <mergeCell ref="AW5:AW6"/>
    <mergeCell ref="AZ5:AZ6"/>
    <mergeCell ref="BT5:BT6"/>
    <mergeCell ref="BE5:BE6"/>
    <mergeCell ref="BF5:BF6"/>
    <mergeCell ref="BG5:BG6"/>
    <mergeCell ref="CD5:CD6"/>
    <mergeCell ref="CE5:CE6"/>
    <mergeCell ref="CF5:CF6"/>
    <mergeCell ref="CI5:CI6"/>
    <mergeCell ref="CJ5:CJ6"/>
    <mergeCell ref="CK5:CK6"/>
    <mergeCell ref="CN5:CN6"/>
    <mergeCell ref="CU5:CU6"/>
    <mergeCell ref="CO5:CO6"/>
    <mergeCell ref="CP5:CP6"/>
    <mergeCell ref="CS5:CS6"/>
    <mergeCell ref="CT5:CT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colBreaks count="8" manualBreakCount="8">
    <brk id="21" max="63" man="1"/>
    <brk id="31" max="63" man="1"/>
    <brk id="41" max="63" man="1"/>
    <brk id="51" max="63" man="1"/>
    <brk id="61" max="63" man="1"/>
    <brk id="71" max="63" man="1"/>
    <brk id="81" max="63" man="1"/>
    <brk id="91" max="6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島川</dc:creator>
  <cp:keywords/>
  <dc:description/>
  <cp:lastModifiedBy>島川</cp:lastModifiedBy>
  <cp:lastPrinted>2009-07-28T04:24:56Z</cp:lastPrinted>
  <dcterms:created xsi:type="dcterms:W3CDTF">2009-07-08T07:14:03Z</dcterms:created>
  <dcterms:modified xsi:type="dcterms:W3CDTF">2009-07-28T04:25:46Z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