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35" yWindow="180" windowWidth="10770" windowHeight="10560" tabRatio="702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数）転出'!$A$1:$CW$44</definedName>
    <definedName name="_xlnm.Print_Area" localSheetId="7">'5歳階級別移動状況　（総　数）転入'!$A$1:$CW$42</definedName>
    <definedName name="_xlnm.Print_Area" localSheetId="4">'県外ブロック別移動状況　（総　数）転出'!$A$1:$K$44</definedName>
    <definedName name="_xlnm.Print_Area" localSheetId="3">'県外ブロック別移動状況　（総　数）転入'!$A$1:$K$44</definedName>
    <definedName name="_xlnm.Print_Area" localSheetId="2">'県外移動状況　（総　数）転出'!$A$1:$BC$44</definedName>
    <definedName name="_xlnm.Print_Area" localSheetId="1">'県外移動状況　（総　数）転入'!$A$1:$BC$44</definedName>
    <definedName name="_xlnm.Print_Area" localSheetId="6">'県内市町村間の移動状況　（総　数）転出'!$A$1:$AK$44</definedName>
    <definedName name="_xlnm.Print_Area" localSheetId="5">'県内市町村間の移動状況　（総　数）転入'!$A$1:$AK$44</definedName>
  </definedNames>
  <calcPr fullCalcOnLoad="1"/>
</workbook>
</file>

<file path=xl/sharedStrings.xml><?xml version="1.0" encoding="utf-8"?>
<sst xmlns="http://schemas.openxmlformats.org/spreadsheetml/2006/main" count="3050" uniqueCount="297">
  <si>
    <t>県外移動状況　（総　数）</t>
  </si>
  <si>
    <t>転 入</t>
  </si>
  <si>
    <t>（総 数）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</si>
  <si>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</si>
  <si>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</si>
  <si>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</si>
  <si>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</si>
  <si>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</si>
  <si>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</si>
  <si>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</si>
  <si>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</si>
  <si>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</si>
  <si>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</si>
  <si>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</si>
  <si>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</si>
  <si>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</si>
  <si>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</si>
  <si>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</si>
  <si>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</si>
  <si>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</si>
  <si>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</si>
  <si>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</si>
  <si>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</si>
  <si>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</si>
  <si>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</si>
  <si>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</si>
  <si>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</si>
  <si>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</si>
  <si>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</si>
  <si>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</si>
  <si>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</si>
  <si>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</si>
  <si>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</si>
  <si>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</si>
  <si>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</si>
  <si>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</si>
  <si>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</si>
  <si>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</si>
  <si>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</si>
  <si>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</si>
  <si>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</si>
  <si>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</si>
  <si>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</si>
  <si>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</si>
  <si>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</si>
  <si>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</si>
  <si>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</si>
  <si>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</si>
  <si>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</si>
  <si>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</si>
  <si>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</si>
  <si>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</si>
  <si>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</si>
  <si>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</si>
  <si>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</si>
  <si>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</si>
  <si>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</si>
  <si>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</si>
  <si>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</si>
  <si>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</si>
  <si>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</si>
  <si>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</si>
  <si>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</si>
  <si>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</si>
  <si>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</si>
  <si>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</si>
  <si>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</si>
  <si>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那賀町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</si>
  <si>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</si>
  <si>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</si>
  <si>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</si>
  <si>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</si>
  <si>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</si>
  <si>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</si>
  <si>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</si>
  <si>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</si>
  <si>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</si>
  <si>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</si>
  <si>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</si>
  <si>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つるぎ町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</si>
  <si>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</si>
  <si>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</si>
  <si>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</si>
  <si>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</si>
  <si>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</si>
  <si>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</si>
  <si>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</si>
  <si>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</si>
  <si>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転 出　</t>
  </si>
  <si>
    <t>県外ブロック別移動状況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</si>
  <si>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</si>
  <si>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</si>
  <si>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</si>
  <si>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</si>
  <si>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</si>
  <si>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</si>
  <si>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</si>
  <si>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</si>
  <si>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</si>
  <si>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</si>
  <si>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</si>
  <si>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.</t>
  </si>
  <si>
    <t>.</t>
  </si>
  <si>
    <t>（注）四国には徳島県内の移動状況は含まれていない。</t>
  </si>
  <si>
    <t>美馬市</t>
  </si>
  <si>
    <t>那賀町</t>
  </si>
  <si>
    <t>つるぎ町</t>
  </si>
  <si>
    <t>徳島市　　　　</t>
  </si>
  <si>
    <t>鳴門市　　　　</t>
  </si>
  <si>
    <t>小松島市　　　</t>
  </si>
  <si>
    <t>阿南市　　　　</t>
  </si>
  <si>
    <t>吉野川市</t>
  </si>
  <si>
    <t>阿波市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</si>
  <si>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</si>
  <si>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</si>
  <si>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</si>
  <si>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</si>
  <si>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</si>
  <si>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</si>
  <si>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</si>
  <si>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</si>
  <si>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</si>
  <si>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</si>
  <si>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</si>
  <si>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</si>
  <si>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</si>
  <si>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</si>
  <si>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</si>
  <si>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</si>
  <si>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</si>
  <si>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</si>
  <si>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</si>
  <si>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</si>
  <si>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</si>
  <si>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</si>
  <si>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</si>
  <si>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</si>
  <si>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</si>
  <si>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</si>
  <si>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</si>
  <si>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</si>
  <si>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</si>
  <si>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</si>
  <si>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</si>
  <si>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小松島市</t>
  </si>
  <si>
    <t>阿南市</t>
  </si>
  <si>
    <t>吉野川市</t>
  </si>
  <si>
    <t>阿波市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</si>
  <si>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</si>
  <si>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</si>
  <si>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</si>
  <si>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</si>
  <si>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</si>
  <si>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</si>
  <si>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</si>
  <si>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</si>
  <si>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</si>
  <si>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</si>
  <si>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</si>
  <si>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</si>
  <si>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</si>
  <si>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</si>
  <si>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</si>
  <si>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</si>
  <si>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</si>
  <si>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</si>
  <si>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</si>
  <si>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</si>
  <si>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</si>
  <si>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</si>
  <si>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</si>
  <si>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</si>
  <si>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</si>
  <si>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</si>
  <si>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※阿波市は、１月から３月までの旧町間の移動を含む。</t>
  </si>
  <si>
    <t>※美馬市、那賀町、つるぎ町は、１月から２月までの旧町村間の移動を含む。</t>
  </si>
  <si>
    <t/>
  </si>
  <si>
    <t>***</t>
  </si>
  <si>
    <t>5歳階級別移動状況　（総　数）</t>
  </si>
  <si>
    <t>総　　数</t>
  </si>
  <si>
    <t>0 ～  4歳</t>
  </si>
  <si>
    <t>5 ～ 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</si>
  <si>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</si>
  <si>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</si>
  <si>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</si>
  <si>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</si>
  <si>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</si>
  <si>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</si>
  <si>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</si>
  <si>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</si>
  <si>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</si>
  <si>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</si>
  <si>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</si>
  <si>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</si>
  <si>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</si>
  <si>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</si>
  <si>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</si>
  <si>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</si>
  <si>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90歳以上　　</t>
  </si>
  <si>
    <t>男</t>
  </si>
  <si>
    <t>女</t>
  </si>
  <si>
    <t>性 比</t>
  </si>
  <si>
    <t>構成比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</si>
  <si>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</si>
  <si>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</si>
  <si>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</si>
  <si>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</si>
  <si>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</si>
  <si>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</si>
  <si>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</si>
  <si>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</si>
  <si>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</si>
  <si>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</si>
  <si>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</si>
  <si>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</si>
  <si>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</si>
  <si>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</si>
  <si>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</si>
  <si>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</si>
  <si>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</si>
  <si>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</si>
  <si>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</si>
  <si>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</si>
  <si>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</si>
  <si>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</si>
  <si>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</si>
  <si>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</si>
  <si>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（平成17年 1月～17年12月の状況）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</si>
  <si>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</si>
  <si>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</si>
  <si>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</si>
  <si>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</si>
  <si>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</si>
  <si>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</si>
  <si>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</si>
  <si>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</si>
  <si>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</si>
  <si>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</si>
  <si>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</si>
  <si>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</si>
  <si>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</si>
  <si>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</si>
  <si>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</si>
  <si>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</si>
  <si>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</si>
  <si>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</si>
  <si>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</si>
  <si>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</si>
  <si>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</si>
  <si>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</si>
  <si>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</si>
  <si>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</si>
  <si>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</si>
  <si>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</si>
  <si>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</si>
  <si>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</si>
  <si>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</si>
  <si>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</si>
  <si>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</si>
  <si>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</si>
  <si>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</si>
  <si>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</si>
  <si>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</si>
  <si>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</si>
  <si>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</si>
  <si>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</si>
  <si>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</si>
  <si>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</si>
  <si>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</si>
  <si>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</si>
  <si>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</si>
  <si>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</si>
  <si>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</si>
  <si>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</si>
  <si>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</si>
  <si>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</si>
  <si>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</si>
  <si>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</si>
  <si>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</si>
  <si>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</si>
  <si>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</si>
  <si>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</si>
  <si>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</si>
  <si>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</si>
  <si>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</si>
  <si>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</si>
  <si>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</si>
  <si>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</si>
  <si>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県外ブロック別移動状況　（総　数）転入</t>
  </si>
  <si>
    <t>県外ブロック別移動状況　（総　数）転出</t>
  </si>
  <si>
    <t>県外移動状況　（総　数）転入</t>
  </si>
  <si>
    <t>県外移動状況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</si>
  <si>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</si>
  <si>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</si>
  <si>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</si>
  <si>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</si>
  <si>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年齢は平成１８年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</si>
</sst>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180" fontId="0" fillId="0" borderId="32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horizontal="right" vertical="center"/>
    </xf>
    <xf numFmtId="180" fontId="0" fillId="0" borderId="27" xfId="0" applyNumberFormat="1" applyFill="1" applyBorder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0" fontId="26" fillId="0" borderId="18" xfId="0" applyNumberFormat="1" applyFont="1" applyFill="1" applyBorder="1" applyAlignment="1">
      <alignment horizontal="right" vertical="center"/>
    </xf>
    <xf numFmtId="180" fontId="26" fillId="0" borderId="18" xfId="0" applyNumberFormat="1" applyFont="1" applyFill="1" applyBorder="1" applyAlignment="1">
      <alignment vertical="center"/>
    </xf>
    <xf numFmtId="180" fontId="26" fillId="0" borderId="19" xfId="0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180" fontId="26" fillId="0" borderId="26" xfId="0" applyNumberFormat="1" applyFont="1" applyFill="1" applyBorder="1" applyAlignment="1">
      <alignment horizontal="right" vertical="center"/>
    </xf>
    <xf numFmtId="180" fontId="26" fillId="0" borderId="26" xfId="0" applyNumberFormat="1" applyFont="1" applyFill="1" applyBorder="1" applyAlignment="1">
      <alignment vertical="center"/>
    </xf>
    <xf numFmtId="180" fontId="26" fillId="0" borderId="27" xfId="0" applyNumberFormat="1" applyFont="1" applyFill="1" applyBorder="1" applyAlignment="1">
      <alignment vertical="center"/>
    </xf>
    <xf numFmtId="185" fontId="26" fillId="0" borderId="18" xfId="0" applyNumberFormat="1" applyFont="1" applyFill="1" applyBorder="1" applyAlignment="1">
      <alignment horizontal="right" vertical="center"/>
    </xf>
    <xf numFmtId="185" fontId="26" fillId="0" borderId="18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185" fontId="26" fillId="0" borderId="14" xfId="0" applyNumberFormat="1" applyFont="1" applyFill="1" applyBorder="1" applyAlignment="1">
      <alignment horizontal="right" vertical="center"/>
    </xf>
    <xf numFmtId="185" fontId="26" fillId="0" borderId="14" xfId="0" applyNumberFormat="1" applyFont="1" applyFill="1" applyBorder="1" applyAlignment="1">
      <alignment vertical="center"/>
    </xf>
    <xf numFmtId="185" fontId="26" fillId="0" borderId="15" xfId="0" applyNumberFormat="1" applyFont="1" applyFill="1" applyBorder="1" applyAlignment="1">
      <alignment vertical="center"/>
    </xf>
    <xf numFmtId="185" fontId="26" fillId="0" borderId="26" xfId="0" applyNumberFormat="1" applyFont="1" applyFill="1" applyBorder="1" applyAlignment="1">
      <alignment vertical="center"/>
    </xf>
    <xf numFmtId="0" fontId="1" fillId="0" borderId="20" xfId="43" applyBorder="1" applyAlignment="1">
      <alignment vertical="center"/>
    </xf>
    <xf numFmtId="0" fontId="1" fillId="0" borderId="21" xfId="43" applyBorder="1" applyAlignment="1">
      <alignment vertical="center"/>
    </xf>
    <xf numFmtId="0" fontId="1" fillId="0" borderId="38" xfId="43" applyBorder="1" applyAlignment="1">
      <alignment vertical="center"/>
    </xf>
    <xf numFmtId="0" fontId="1" fillId="0" borderId="39" xfId="43" applyBorder="1" applyAlignment="1">
      <alignment vertical="center"/>
    </xf>
    <xf numFmtId="0" fontId="1" fillId="0" borderId="40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27" fillId="0" borderId="41" xfId="0" applyFont="1" applyBorder="1" applyAlignment="1">
      <alignment horizontal="center" vertical="center" textRotation="255"/>
    </xf>
    <xf numFmtId="0" fontId="27" fillId="0" borderId="42" xfId="0" applyFont="1" applyBorder="1" applyAlignment="1">
      <alignment horizontal="center" vertical="center" textRotation="255"/>
    </xf>
    <xf numFmtId="0" fontId="27" fillId="0" borderId="43" xfId="0" applyFont="1" applyBorder="1" applyAlignment="1">
      <alignment horizontal="center" vertical="center" textRotation="255"/>
    </xf>
    <xf numFmtId="0" fontId="27" fillId="0" borderId="44" xfId="0" applyFont="1" applyBorder="1" applyAlignment="1">
      <alignment horizontal="center" vertical="center" textRotation="255"/>
    </xf>
    <xf numFmtId="0" fontId="27" fillId="0" borderId="45" xfId="0" applyFont="1" applyBorder="1" applyAlignment="1">
      <alignment horizontal="center" vertical="center" textRotation="255"/>
    </xf>
    <xf numFmtId="0" fontId="1" fillId="0" borderId="46" xfId="43" applyBorder="1" applyAlignment="1">
      <alignment vertical="center"/>
    </xf>
    <xf numFmtId="0" fontId="1" fillId="0" borderId="47" xfId="43" applyBorder="1" applyAlignment="1">
      <alignment vertical="center"/>
    </xf>
    <xf numFmtId="0" fontId="1" fillId="0" borderId="48" xfId="43" applyBorder="1" applyAlignment="1">
      <alignment vertical="center"/>
    </xf>
    <xf numFmtId="0" fontId="1" fillId="0" borderId="49" xfId="43" applyBorder="1" applyAlignment="1">
      <alignment vertical="center"/>
    </xf>
    <xf numFmtId="0" fontId="1" fillId="0" borderId="50" xfId="43" applyBorder="1" applyAlignment="1">
      <alignment vertical="center"/>
    </xf>
    <xf numFmtId="0" fontId="1" fillId="0" borderId="16" xfId="43" applyBorder="1" applyAlignment="1">
      <alignment vertical="center"/>
    </xf>
    <xf numFmtId="0" fontId="1" fillId="0" borderId="50" xfId="43" applyBorder="1" applyAlignment="1">
      <alignment vertical="center"/>
    </xf>
    <xf numFmtId="0" fontId="1" fillId="0" borderId="16" xfId="43" applyBorder="1" applyAlignment="1">
      <alignment vertical="center"/>
    </xf>
    <xf numFmtId="0" fontId="1" fillId="0" borderId="48" xfId="43" applyBorder="1" applyAlignment="1">
      <alignment vertical="center"/>
    </xf>
    <xf numFmtId="0" fontId="1" fillId="0" borderId="49" xfId="43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647700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285750</xdr:rowOff>
    </xdr:from>
    <xdr:to>
      <xdr:col>6</xdr:col>
      <xdr:colOff>209550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657225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771525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638175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219075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771525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657225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219075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800100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704850</xdr:colOff>
      <xdr:row>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147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647700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147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638175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142875</xdr:colOff>
      <xdr:row>2</xdr:row>
      <xdr:rowOff>9525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628650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81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819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257175</xdr:rowOff>
    </xdr:from>
    <xdr:to>
      <xdr:col>6</xdr:col>
      <xdr:colOff>133350</xdr:colOff>
      <xdr:row>1</xdr:row>
      <xdr:rowOff>238125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260</v>
      </c>
    </row>
    <row r="2" ht="14.25" thickBot="1">
      <c r="A2" t="s">
        <v>261</v>
      </c>
    </row>
    <row r="3" spans="1:2" ht="13.5">
      <c r="A3" s="129" t="s">
        <v>290</v>
      </c>
      <c r="B3" s="130"/>
    </row>
    <row r="4" spans="1:2" ht="14.25" thickBot="1">
      <c r="A4" s="131" t="s">
        <v>291</v>
      </c>
      <c r="B4" s="132"/>
    </row>
    <row r="5" spans="1:2" ht="14.25" thickTop="1">
      <c r="A5" s="133" t="s">
        <v>288</v>
      </c>
      <c r="B5" s="134"/>
    </row>
    <row r="6" spans="1:2" ht="14.25" thickBot="1">
      <c r="A6" s="131" t="s">
        <v>289</v>
      </c>
      <c r="B6" s="132"/>
    </row>
    <row r="7" spans="1:2" ht="14.25" thickTop="1">
      <c r="A7" s="135" t="s">
        <v>292</v>
      </c>
      <c r="B7" s="136"/>
    </row>
    <row r="8" spans="1:2" ht="14.25" thickBot="1">
      <c r="A8" s="137" t="s">
        <v>293</v>
      </c>
      <c r="B8" s="138"/>
    </row>
    <row r="9" spans="1:2" ht="14.25" thickTop="1">
      <c r="A9" s="135" t="s">
        <v>294</v>
      </c>
      <c r="B9" s="136"/>
    </row>
    <row r="10" spans="1:2" ht="14.25" thickBot="1">
      <c r="A10" s="137" t="s">
        <v>295</v>
      </c>
      <c r="B10" s="138"/>
    </row>
    <row r="11" spans="1:2" ht="14.25" thickTop="1">
      <c r="A11" s="118" t="s">
        <v>262</v>
      </c>
      <c r="B11" s="124" t="s">
        <v>263</v>
      </c>
    </row>
    <row r="12" spans="1:2" ht="13.5">
      <c r="A12" s="119" t="s">
        <v>264</v>
      </c>
      <c r="B12" s="125"/>
    </row>
    <row r="13" spans="1:2" ht="13.5">
      <c r="A13" s="119" t="s">
        <v>265</v>
      </c>
      <c r="B13" s="125"/>
    </row>
    <row r="14" spans="1:2" ht="13.5">
      <c r="A14" s="119" t="s">
        <v>266</v>
      </c>
      <c r="B14" s="125"/>
    </row>
    <row r="15" spans="1:2" ht="13.5">
      <c r="A15" s="119" t="s">
        <v>267</v>
      </c>
      <c r="B15" s="125"/>
    </row>
    <row r="16" spans="1:2" ht="13.5">
      <c r="A16" s="119" t="s">
        <v>268</v>
      </c>
      <c r="B16" s="125"/>
    </row>
    <row r="17" spans="1:2" ht="13.5">
      <c r="A17" s="119" t="s">
        <v>269</v>
      </c>
      <c r="B17" s="125"/>
    </row>
    <row r="18" spans="1:2" ht="13.5">
      <c r="A18" s="119" t="s">
        <v>270</v>
      </c>
      <c r="B18" s="125"/>
    </row>
    <row r="19" spans="1:2" ht="13.5">
      <c r="A19" s="119" t="s">
        <v>271</v>
      </c>
      <c r="B19" s="125"/>
    </row>
    <row r="20" spans="1:2" ht="13.5">
      <c r="A20" s="119" t="s">
        <v>272</v>
      </c>
      <c r="B20" s="125"/>
    </row>
    <row r="21" spans="1:2" ht="13.5">
      <c r="A21" s="119" t="s">
        <v>273</v>
      </c>
      <c r="B21" s="125"/>
    </row>
    <row r="22" spans="1:2" ht="14.25" thickBot="1">
      <c r="A22" s="122" t="s">
        <v>274</v>
      </c>
      <c r="B22" s="126"/>
    </row>
    <row r="23" spans="1:2" ht="14.25" thickTop="1">
      <c r="A23" s="120" t="s">
        <v>275</v>
      </c>
      <c r="B23" s="127" t="s">
        <v>276</v>
      </c>
    </row>
    <row r="24" spans="1:2" ht="13.5">
      <c r="A24" s="119" t="s">
        <v>277</v>
      </c>
      <c r="B24" s="125"/>
    </row>
    <row r="25" spans="1:2" ht="13.5">
      <c r="A25" s="119" t="s">
        <v>278</v>
      </c>
      <c r="B25" s="125"/>
    </row>
    <row r="26" spans="1:2" ht="13.5">
      <c r="A26" s="119" t="s">
        <v>279</v>
      </c>
      <c r="B26" s="125"/>
    </row>
    <row r="27" spans="1:2" ht="13.5">
      <c r="A27" s="119" t="s">
        <v>280</v>
      </c>
      <c r="B27" s="125"/>
    </row>
    <row r="28" spans="1:2" ht="13.5">
      <c r="A28" s="119" t="s">
        <v>281</v>
      </c>
      <c r="B28" s="125"/>
    </row>
    <row r="29" spans="1:2" ht="13.5">
      <c r="A29" s="119" t="s">
        <v>282</v>
      </c>
      <c r="B29" s="125"/>
    </row>
    <row r="30" spans="1:2" ht="13.5">
      <c r="A30" s="119" t="s">
        <v>283</v>
      </c>
      <c r="B30" s="125"/>
    </row>
    <row r="31" spans="1:2" ht="13.5">
      <c r="A31" s="119" t="s">
        <v>284</v>
      </c>
      <c r="B31" s="125"/>
    </row>
    <row r="32" spans="1:2" ht="13.5">
      <c r="A32" s="119" t="s">
        <v>285</v>
      </c>
      <c r="B32" s="125"/>
    </row>
    <row r="33" spans="1:2" ht="13.5">
      <c r="A33" s="119" t="s">
        <v>286</v>
      </c>
      <c r="B33" s="125"/>
    </row>
    <row r="34" spans="1:2" ht="14.25" thickBot="1">
      <c r="A34" s="121" t="s">
        <v>287</v>
      </c>
      <c r="B34" s="128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226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28936</v>
      </c>
      <c r="C5" s="84">
        <f>SUM(C7,C14,C21,C28,C35,C42,C49,C56,C63,C70,C77,G7,G14,G21,G28,G35,G42,G49,G56,G63,G70,G71)</f>
        <v>14259</v>
      </c>
      <c r="D5" s="85">
        <f>SUM(D7,D14,D21,D28,D35,D42,D49,D56,D63,D70,D77,H7,H14,H21,H28,H35,H42,H49,H56,H63,H70,H71)</f>
        <v>14677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90"/>
      <c r="G6" s="86"/>
      <c r="H6" s="86"/>
    </row>
    <row r="7" spans="1:9" ht="14.25">
      <c r="A7" s="91" t="s">
        <v>206</v>
      </c>
      <c r="B7" s="92">
        <v>2187</v>
      </c>
      <c r="C7" s="92">
        <v>1120</v>
      </c>
      <c r="D7" s="92">
        <v>1067</v>
      </c>
      <c r="E7" s="93" t="s">
        <v>207</v>
      </c>
      <c r="F7" s="94">
        <v>1058</v>
      </c>
      <c r="G7" s="92">
        <v>645</v>
      </c>
      <c r="H7" s="86">
        <v>413</v>
      </c>
      <c r="I7" s="95"/>
    </row>
    <row r="8" spans="1:9" ht="14.25">
      <c r="A8" s="91">
        <v>0</v>
      </c>
      <c r="B8" s="92">
        <v>284</v>
      </c>
      <c r="C8" s="92">
        <v>126</v>
      </c>
      <c r="D8" s="92">
        <v>158</v>
      </c>
      <c r="E8" s="93">
        <v>55</v>
      </c>
      <c r="F8" s="94">
        <v>229</v>
      </c>
      <c r="G8" s="92">
        <v>141</v>
      </c>
      <c r="H8" s="86">
        <v>88</v>
      </c>
      <c r="I8" s="95"/>
    </row>
    <row r="9" spans="1:9" ht="14.25">
      <c r="A9" s="91">
        <v>1</v>
      </c>
      <c r="B9" s="92">
        <v>583</v>
      </c>
      <c r="C9" s="92">
        <v>318</v>
      </c>
      <c r="D9" s="92">
        <v>265</v>
      </c>
      <c r="E9" s="93">
        <v>56</v>
      </c>
      <c r="F9" s="94">
        <v>275</v>
      </c>
      <c r="G9" s="92">
        <v>157</v>
      </c>
      <c r="H9" s="86">
        <v>118</v>
      </c>
      <c r="I9" s="95"/>
    </row>
    <row r="10" spans="1:9" ht="14.25">
      <c r="A10" s="91">
        <v>2</v>
      </c>
      <c r="B10" s="92">
        <v>472</v>
      </c>
      <c r="C10" s="92">
        <v>236</v>
      </c>
      <c r="D10" s="92">
        <v>236</v>
      </c>
      <c r="E10" s="93">
        <v>57</v>
      </c>
      <c r="F10" s="94">
        <v>231</v>
      </c>
      <c r="G10" s="92">
        <v>133</v>
      </c>
      <c r="H10" s="86">
        <v>98</v>
      </c>
      <c r="I10" s="95"/>
    </row>
    <row r="11" spans="1:9" ht="14.25">
      <c r="A11" s="91">
        <v>3</v>
      </c>
      <c r="B11" s="92">
        <v>429</v>
      </c>
      <c r="C11" s="92">
        <v>228</v>
      </c>
      <c r="D11" s="92">
        <v>201</v>
      </c>
      <c r="E11" s="93">
        <v>58</v>
      </c>
      <c r="F11" s="94">
        <v>195</v>
      </c>
      <c r="G11" s="92">
        <v>133</v>
      </c>
      <c r="H11" s="86">
        <v>62</v>
      </c>
      <c r="I11" s="95"/>
    </row>
    <row r="12" spans="1:9" ht="14.25">
      <c r="A12" s="96">
        <v>4</v>
      </c>
      <c r="B12" s="97">
        <v>419</v>
      </c>
      <c r="C12" s="97">
        <v>212</v>
      </c>
      <c r="D12" s="97">
        <v>207</v>
      </c>
      <c r="E12" s="98">
        <v>59</v>
      </c>
      <c r="F12" s="99">
        <v>128</v>
      </c>
      <c r="G12" s="97">
        <v>81</v>
      </c>
      <c r="H12" s="100">
        <v>47</v>
      </c>
      <c r="I12" s="95"/>
    </row>
    <row r="13" spans="1:9" ht="10.5" customHeight="1">
      <c r="A13" s="91"/>
      <c r="B13" s="92"/>
      <c r="C13" s="92"/>
      <c r="D13" s="92"/>
      <c r="E13" s="93"/>
      <c r="F13" s="94"/>
      <c r="G13" s="92"/>
      <c r="H13" s="86"/>
      <c r="I13" s="95"/>
    </row>
    <row r="14" spans="1:9" ht="14.25">
      <c r="A14" s="91" t="s">
        <v>208</v>
      </c>
      <c r="B14" s="92">
        <v>1300</v>
      </c>
      <c r="C14" s="92">
        <v>649</v>
      </c>
      <c r="D14" s="92">
        <v>651</v>
      </c>
      <c r="E14" s="93" t="s">
        <v>209</v>
      </c>
      <c r="F14" s="94">
        <v>573</v>
      </c>
      <c r="G14" s="92">
        <v>334</v>
      </c>
      <c r="H14" s="86">
        <v>239</v>
      </c>
      <c r="I14" s="95"/>
    </row>
    <row r="15" spans="1:9" ht="14.25">
      <c r="A15" s="91">
        <v>5</v>
      </c>
      <c r="B15" s="92">
        <v>380</v>
      </c>
      <c r="C15" s="92">
        <v>196</v>
      </c>
      <c r="D15" s="92">
        <v>184</v>
      </c>
      <c r="E15" s="93">
        <v>60</v>
      </c>
      <c r="F15" s="94">
        <v>136</v>
      </c>
      <c r="G15" s="92">
        <v>89</v>
      </c>
      <c r="H15" s="86">
        <v>47</v>
      </c>
      <c r="I15" s="95"/>
    </row>
    <row r="16" spans="1:9" ht="14.25">
      <c r="A16" s="91">
        <v>6</v>
      </c>
      <c r="B16" s="92">
        <v>318</v>
      </c>
      <c r="C16" s="92">
        <v>150</v>
      </c>
      <c r="D16" s="92">
        <v>168</v>
      </c>
      <c r="E16" s="93">
        <v>61</v>
      </c>
      <c r="F16" s="94">
        <v>150</v>
      </c>
      <c r="G16" s="92">
        <v>81</v>
      </c>
      <c r="H16" s="86">
        <v>69</v>
      </c>
      <c r="I16" s="95"/>
    </row>
    <row r="17" spans="1:9" ht="14.25">
      <c r="A17" s="91">
        <v>7</v>
      </c>
      <c r="B17" s="92">
        <v>258</v>
      </c>
      <c r="C17" s="92">
        <v>136</v>
      </c>
      <c r="D17" s="92">
        <v>122</v>
      </c>
      <c r="E17" s="93">
        <v>62</v>
      </c>
      <c r="F17" s="94">
        <v>101</v>
      </c>
      <c r="G17" s="92">
        <v>55</v>
      </c>
      <c r="H17" s="86">
        <v>46</v>
      </c>
      <c r="I17" s="95"/>
    </row>
    <row r="18" spans="1:9" ht="14.25">
      <c r="A18" s="91">
        <v>8</v>
      </c>
      <c r="B18" s="92">
        <v>184</v>
      </c>
      <c r="C18" s="92">
        <v>93</v>
      </c>
      <c r="D18" s="92">
        <v>91</v>
      </c>
      <c r="E18" s="93">
        <v>63</v>
      </c>
      <c r="F18" s="94">
        <v>102</v>
      </c>
      <c r="G18" s="92">
        <v>62</v>
      </c>
      <c r="H18" s="86">
        <v>40</v>
      </c>
      <c r="I18" s="95"/>
    </row>
    <row r="19" spans="1:9" ht="14.25">
      <c r="A19" s="96">
        <v>9</v>
      </c>
      <c r="B19" s="97">
        <v>160</v>
      </c>
      <c r="C19" s="97">
        <v>74</v>
      </c>
      <c r="D19" s="97">
        <v>86</v>
      </c>
      <c r="E19" s="98">
        <v>64</v>
      </c>
      <c r="F19" s="99">
        <v>84</v>
      </c>
      <c r="G19" s="97">
        <v>47</v>
      </c>
      <c r="H19" s="100">
        <v>37</v>
      </c>
      <c r="I19" s="95"/>
    </row>
    <row r="20" spans="1:9" ht="10.5" customHeight="1">
      <c r="A20" s="91"/>
      <c r="B20" s="92"/>
      <c r="C20" s="92"/>
      <c r="D20" s="92"/>
      <c r="E20" s="93"/>
      <c r="F20" s="94"/>
      <c r="G20" s="92"/>
      <c r="H20" s="86"/>
      <c r="I20" s="95"/>
    </row>
    <row r="21" spans="1:9" ht="14.25">
      <c r="A21" s="91" t="s">
        <v>210</v>
      </c>
      <c r="B21" s="92">
        <v>635</v>
      </c>
      <c r="C21" s="92">
        <v>326</v>
      </c>
      <c r="D21" s="92">
        <v>309</v>
      </c>
      <c r="E21" s="93" t="s">
        <v>211</v>
      </c>
      <c r="F21" s="94">
        <v>345</v>
      </c>
      <c r="G21" s="92">
        <v>171</v>
      </c>
      <c r="H21" s="86">
        <v>174</v>
      </c>
      <c r="I21" s="95"/>
    </row>
    <row r="22" spans="1:9" ht="14.25">
      <c r="A22" s="91">
        <v>10</v>
      </c>
      <c r="B22" s="92">
        <v>151</v>
      </c>
      <c r="C22" s="92">
        <v>77</v>
      </c>
      <c r="D22" s="92">
        <v>74</v>
      </c>
      <c r="E22" s="93">
        <v>65</v>
      </c>
      <c r="F22" s="94">
        <v>85</v>
      </c>
      <c r="G22" s="92">
        <v>48</v>
      </c>
      <c r="H22" s="86">
        <v>37</v>
      </c>
      <c r="I22" s="95"/>
    </row>
    <row r="23" spans="1:9" ht="14.25">
      <c r="A23" s="91">
        <v>11</v>
      </c>
      <c r="B23" s="92">
        <v>133</v>
      </c>
      <c r="C23" s="92">
        <v>73</v>
      </c>
      <c r="D23" s="92">
        <v>60</v>
      </c>
      <c r="E23" s="93">
        <v>66</v>
      </c>
      <c r="F23" s="94">
        <v>59</v>
      </c>
      <c r="G23" s="92">
        <v>33</v>
      </c>
      <c r="H23" s="86">
        <v>26</v>
      </c>
      <c r="I23" s="95"/>
    </row>
    <row r="24" spans="1:9" ht="14.25">
      <c r="A24" s="91">
        <v>12</v>
      </c>
      <c r="B24" s="92">
        <v>116</v>
      </c>
      <c r="C24" s="92">
        <v>61</v>
      </c>
      <c r="D24" s="92">
        <v>55</v>
      </c>
      <c r="E24" s="93">
        <v>67</v>
      </c>
      <c r="F24" s="94">
        <v>63</v>
      </c>
      <c r="G24" s="92">
        <v>31</v>
      </c>
      <c r="H24" s="86">
        <v>32</v>
      </c>
      <c r="I24" s="95"/>
    </row>
    <row r="25" spans="1:9" ht="14.25">
      <c r="A25" s="91">
        <v>13</v>
      </c>
      <c r="B25" s="92">
        <v>143</v>
      </c>
      <c r="C25" s="92">
        <v>75</v>
      </c>
      <c r="D25" s="92">
        <v>68</v>
      </c>
      <c r="E25" s="93">
        <v>68</v>
      </c>
      <c r="F25" s="94">
        <v>72</v>
      </c>
      <c r="G25" s="92">
        <v>28</v>
      </c>
      <c r="H25" s="86">
        <v>44</v>
      </c>
      <c r="I25" s="95"/>
    </row>
    <row r="26" spans="1:9" ht="14.25">
      <c r="A26" s="96">
        <v>14</v>
      </c>
      <c r="B26" s="97">
        <v>92</v>
      </c>
      <c r="C26" s="97">
        <v>40</v>
      </c>
      <c r="D26" s="97">
        <v>52</v>
      </c>
      <c r="E26" s="98">
        <v>69</v>
      </c>
      <c r="F26" s="99">
        <v>66</v>
      </c>
      <c r="G26" s="97">
        <v>31</v>
      </c>
      <c r="H26" s="100">
        <v>35</v>
      </c>
      <c r="I26" s="95"/>
    </row>
    <row r="27" spans="1:9" ht="10.5" customHeight="1">
      <c r="A27" s="91"/>
      <c r="B27" s="92"/>
      <c r="C27" s="92"/>
      <c r="D27" s="92"/>
      <c r="E27" s="93"/>
      <c r="F27" s="94"/>
      <c r="G27" s="92"/>
      <c r="H27" s="86"/>
      <c r="I27" s="95"/>
    </row>
    <row r="28" spans="1:9" ht="14.25">
      <c r="A28" s="91" t="s">
        <v>212</v>
      </c>
      <c r="B28" s="92">
        <v>1328</v>
      </c>
      <c r="C28" s="92">
        <v>639</v>
      </c>
      <c r="D28" s="92">
        <v>689</v>
      </c>
      <c r="E28" s="93" t="s">
        <v>213</v>
      </c>
      <c r="F28" s="94">
        <v>269</v>
      </c>
      <c r="G28" s="92">
        <v>118</v>
      </c>
      <c r="H28" s="86">
        <v>151</v>
      </c>
      <c r="I28" s="95"/>
    </row>
    <row r="29" spans="1:9" ht="14.25">
      <c r="A29" s="91">
        <v>15</v>
      </c>
      <c r="B29" s="92">
        <v>100</v>
      </c>
      <c r="C29" s="92">
        <v>56</v>
      </c>
      <c r="D29" s="92">
        <v>44</v>
      </c>
      <c r="E29" s="93">
        <v>70</v>
      </c>
      <c r="F29" s="94">
        <v>61</v>
      </c>
      <c r="G29" s="92">
        <v>24</v>
      </c>
      <c r="H29" s="86">
        <v>37</v>
      </c>
      <c r="I29" s="95"/>
    </row>
    <row r="30" spans="1:9" ht="14.25">
      <c r="A30" s="91">
        <v>16</v>
      </c>
      <c r="B30" s="92">
        <v>143</v>
      </c>
      <c r="C30" s="92">
        <v>56</v>
      </c>
      <c r="D30" s="92">
        <v>87</v>
      </c>
      <c r="E30" s="93">
        <v>71</v>
      </c>
      <c r="F30" s="94">
        <v>61</v>
      </c>
      <c r="G30" s="92">
        <v>29</v>
      </c>
      <c r="H30" s="86">
        <v>32</v>
      </c>
      <c r="I30" s="95"/>
    </row>
    <row r="31" spans="1:9" ht="14.25">
      <c r="A31" s="91">
        <v>17</v>
      </c>
      <c r="B31" s="92">
        <v>82</v>
      </c>
      <c r="C31" s="92">
        <v>47</v>
      </c>
      <c r="D31" s="92">
        <v>35</v>
      </c>
      <c r="E31" s="93">
        <v>72</v>
      </c>
      <c r="F31" s="94">
        <v>52</v>
      </c>
      <c r="G31" s="92">
        <v>22</v>
      </c>
      <c r="H31" s="86">
        <v>30</v>
      </c>
      <c r="I31" s="95"/>
    </row>
    <row r="32" spans="1:9" ht="14.25">
      <c r="A32" s="91">
        <v>18</v>
      </c>
      <c r="B32" s="92">
        <v>256</v>
      </c>
      <c r="C32" s="92">
        <v>128</v>
      </c>
      <c r="D32" s="92">
        <v>128</v>
      </c>
      <c r="E32" s="93">
        <v>73</v>
      </c>
      <c r="F32" s="94">
        <v>57</v>
      </c>
      <c r="G32" s="92">
        <v>25</v>
      </c>
      <c r="H32" s="86">
        <v>32</v>
      </c>
      <c r="I32" s="95"/>
    </row>
    <row r="33" spans="1:9" ht="14.25">
      <c r="A33" s="96">
        <v>19</v>
      </c>
      <c r="B33" s="97">
        <v>747</v>
      </c>
      <c r="C33" s="97">
        <v>352</v>
      </c>
      <c r="D33" s="97">
        <v>395</v>
      </c>
      <c r="E33" s="98">
        <v>74</v>
      </c>
      <c r="F33" s="99">
        <v>38</v>
      </c>
      <c r="G33" s="97">
        <v>18</v>
      </c>
      <c r="H33" s="100">
        <v>20</v>
      </c>
      <c r="I33" s="95"/>
    </row>
    <row r="34" spans="1:9" ht="10.5" customHeight="1">
      <c r="A34" s="91"/>
      <c r="B34" s="92"/>
      <c r="C34" s="92"/>
      <c r="D34" s="92"/>
      <c r="E34" s="93"/>
      <c r="F34" s="94"/>
      <c r="G34" s="92"/>
      <c r="H34" s="86"/>
      <c r="I34" s="95"/>
    </row>
    <row r="35" spans="1:9" ht="14.25">
      <c r="A35" s="91" t="s">
        <v>214</v>
      </c>
      <c r="B35" s="92">
        <v>4964</v>
      </c>
      <c r="C35" s="92">
        <v>2254</v>
      </c>
      <c r="D35" s="92">
        <v>2710</v>
      </c>
      <c r="E35" s="93" t="s">
        <v>215</v>
      </c>
      <c r="F35" s="94">
        <v>205</v>
      </c>
      <c r="G35" s="92">
        <v>78</v>
      </c>
      <c r="H35" s="86">
        <v>127</v>
      </c>
      <c r="I35" s="95"/>
    </row>
    <row r="36" spans="1:9" ht="14.25">
      <c r="A36" s="91">
        <v>20</v>
      </c>
      <c r="B36" s="92">
        <v>702</v>
      </c>
      <c r="C36" s="92">
        <v>311</v>
      </c>
      <c r="D36" s="92">
        <v>391</v>
      </c>
      <c r="E36" s="93">
        <v>75</v>
      </c>
      <c r="F36" s="94">
        <v>45</v>
      </c>
      <c r="G36" s="92">
        <v>23</v>
      </c>
      <c r="H36" s="86">
        <v>22</v>
      </c>
      <c r="I36" s="95"/>
    </row>
    <row r="37" spans="1:9" ht="14.25">
      <c r="A37" s="91">
        <v>21</v>
      </c>
      <c r="B37" s="92">
        <v>827</v>
      </c>
      <c r="C37" s="92">
        <v>372</v>
      </c>
      <c r="D37" s="92">
        <v>455</v>
      </c>
      <c r="E37" s="93">
        <v>76</v>
      </c>
      <c r="F37" s="94">
        <v>39</v>
      </c>
      <c r="G37" s="92">
        <v>12</v>
      </c>
      <c r="H37" s="86">
        <v>27</v>
      </c>
      <c r="I37" s="95"/>
    </row>
    <row r="38" spans="1:9" ht="14.25">
      <c r="A38" s="91">
        <v>22</v>
      </c>
      <c r="B38" s="92">
        <v>924</v>
      </c>
      <c r="C38" s="92">
        <v>387</v>
      </c>
      <c r="D38" s="92">
        <v>537</v>
      </c>
      <c r="E38" s="93">
        <v>77</v>
      </c>
      <c r="F38" s="94">
        <v>46</v>
      </c>
      <c r="G38" s="92">
        <v>18</v>
      </c>
      <c r="H38" s="86">
        <v>28</v>
      </c>
      <c r="I38" s="95"/>
    </row>
    <row r="39" spans="1:9" ht="14.25">
      <c r="A39" s="91">
        <v>23</v>
      </c>
      <c r="B39" s="92">
        <v>1315</v>
      </c>
      <c r="C39" s="92">
        <v>639</v>
      </c>
      <c r="D39" s="92">
        <v>676</v>
      </c>
      <c r="E39" s="93">
        <v>78</v>
      </c>
      <c r="F39" s="94">
        <v>41</v>
      </c>
      <c r="G39" s="92">
        <v>15</v>
      </c>
      <c r="H39" s="86">
        <v>26</v>
      </c>
      <c r="I39" s="95"/>
    </row>
    <row r="40" spans="1:9" ht="14.25">
      <c r="A40" s="96">
        <v>24</v>
      </c>
      <c r="B40" s="97">
        <v>1196</v>
      </c>
      <c r="C40" s="97">
        <v>545</v>
      </c>
      <c r="D40" s="97">
        <v>651</v>
      </c>
      <c r="E40" s="98">
        <v>79</v>
      </c>
      <c r="F40" s="99">
        <v>34</v>
      </c>
      <c r="G40" s="97">
        <v>10</v>
      </c>
      <c r="H40" s="100">
        <v>24</v>
      </c>
      <c r="I40" s="95"/>
    </row>
    <row r="41" spans="1:9" ht="10.5" customHeight="1">
      <c r="A41" s="91"/>
      <c r="B41" s="92"/>
      <c r="C41" s="92"/>
      <c r="D41" s="92"/>
      <c r="E41" s="93"/>
      <c r="F41" s="94"/>
      <c r="G41" s="92"/>
      <c r="H41" s="86"/>
      <c r="I41" s="95"/>
    </row>
    <row r="42" spans="1:9" ht="14.25">
      <c r="A42" s="91" t="s">
        <v>216</v>
      </c>
      <c r="B42" s="92">
        <v>5549</v>
      </c>
      <c r="C42" s="92">
        <v>2483</v>
      </c>
      <c r="D42" s="92">
        <v>3066</v>
      </c>
      <c r="E42" s="93" t="s">
        <v>217</v>
      </c>
      <c r="F42" s="94">
        <v>179</v>
      </c>
      <c r="G42" s="92">
        <v>49</v>
      </c>
      <c r="H42" s="86">
        <v>130</v>
      </c>
      <c r="I42" s="95"/>
    </row>
    <row r="43" spans="1:9" ht="14.25">
      <c r="A43" s="91">
        <v>25</v>
      </c>
      <c r="B43" s="92">
        <v>1141</v>
      </c>
      <c r="C43" s="92">
        <v>503</v>
      </c>
      <c r="D43" s="92">
        <v>638</v>
      </c>
      <c r="E43" s="93">
        <v>80</v>
      </c>
      <c r="F43" s="94">
        <v>29</v>
      </c>
      <c r="G43" s="92">
        <v>7</v>
      </c>
      <c r="H43" s="86">
        <v>22</v>
      </c>
      <c r="I43" s="95"/>
    </row>
    <row r="44" spans="1:9" ht="14.25">
      <c r="A44" s="91">
        <v>26</v>
      </c>
      <c r="B44" s="92">
        <v>1163</v>
      </c>
      <c r="C44" s="92">
        <v>540</v>
      </c>
      <c r="D44" s="92">
        <v>623</v>
      </c>
      <c r="E44" s="93">
        <v>81</v>
      </c>
      <c r="F44" s="94">
        <v>41</v>
      </c>
      <c r="G44" s="92">
        <v>12</v>
      </c>
      <c r="H44" s="86">
        <v>29</v>
      </c>
      <c r="I44" s="95"/>
    </row>
    <row r="45" spans="1:9" ht="14.25">
      <c r="A45" s="91">
        <v>27</v>
      </c>
      <c r="B45" s="92">
        <v>1138</v>
      </c>
      <c r="C45" s="92">
        <v>513</v>
      </c>
      <c r="D45" s="92">
        <v>625</v>
      </c>
      <c r="E45" s="93">
        <v>82</v>
      </c>
      <c r="F45" s="94">
        <v>42</v>
      </c>
      <c r="G45" s="92">
        <v>8</v>
      </c>
      <c r="H45" s="86">
        <v>34</v>
      </c>
      <c r="I45" s="95"/>
    </row>
    <row r="46" spans="1:9" ht="14.25">
      <c r="A46" s="91">
        <v>28</v>
      </c>
      <c r="B46" s="92">
        <v>1081</v>
      </c>
      <c r="C46" s="92">
        <v>478</v>
      </c>
      <c r="D46" s="92">
        <v>603</v>
      </c>
      <c r="E46" s="93">
        <v>83</v>
      </c>
      <c r="F46" s="94">
        <v>38</v>
      </c>
      <c r="G46" s="92">
        <v>12</v>
      </c>
      <c r="H46" s="86">
        <v>26</v>
      </c>
      <c r="I46" s="95"/>
    </row>
    <row r="47" spans="1:9" ht="14.25">
      <c r="A47" s="96">
        <v>29</v>
      </c>
      <c r="B47" s="97">
        <v>1026</v>
      </c>
      <c r="C47" s="97">
        <v>449</v>
      </c>
      <c r="D47" s="97">
        <v>577</v>
      </c>
      <c r="E47" s="98">
        <v>84</v>
      </c>
      <c r="F47" s="99">
        <v>29</v>
      </c>
      <c r="G47" s="97">
        <v>10</v>
      </c>
      <c r="H47" s="100">
        <v>19</v>
      </c>
      <c r="I47" s="95"/>
    </row>
    <row r="48" spans="1:9" ht="10.5" customHeight="1">
      <c r="A48" s="91"/>
      <c r="B48" s="92"/>
      <c r="C48" s="92"/>
      <c r="D48" s="92"/>
      <c r="E48" s="93"/>
      <c r="F48" s="94"/>
      <c r="G48" s="92"/>
      <c r="H48" s="86"/>
      <c r="I48" s="95"/>
    </row>
    <row r="49" spans="1:9" ht="14.25">
      <c r="A49" s="91" t="s">
        <v>218</v>
      </c>
      <c r="B49" s="92">
        <v>4420</v>
      </c>
      <c r="C49" s="92">
        <v>2049</v>
      </c>
      <c r="D49" s="92">
        <v>2371</v>
      </c>
      <c r="E49" s="93" t="s">
        <v>219</v>
      </c>
      <c r="F49" s="94">
        <v>135</v>
      </c>
      <c r="G49" s="92">
        <v>24</v>
      </c>
      <c r="H49" s="86">
        <v>111</v>
      </c>
      <c r="I49" s="95"/>
    </row>
    <row r="50" spans="1:9" ht="14.25">
      <c r="A50" s="91">
        <v>30</v>
      </c>
      <c r="B50" s="92">
        <v>1090</v>
      </c>
      <c r="C50" s="92">
        <v>473</v>
      </c>
      <c r="D50" s="92">
        <v>617</v>
      </c>
      <c r="E50" s="93">
        <v>85</v>
      </c>
      <c r="F50" s="94">
        <v>35</v>
      </c>
      <c r="G50" s="92">
        <v>7</v>
      </c>
      <c r="H50" s="86">
        <v>28</v>
      </c>
      <c r="I50" s="95"/>
    </row>
    <row r="51" spans="1:9" ht="14.25">
      <c r="A51" s="91">
        <v>31</v>
      </c>
      <c r="B51" s="92">
        <v>938</v>
      </c>
      <c r="C51" s="92">
        <v>433</v>
      </c>
      <c r="D51" s="92">
        <v>505</v>
      </c>
      <c r="E51" s="93">
        <v>86</v>
      </c>
      <c r="F51" s="94">
        <v>34</v>
      </c>
      <c r="G51" s="92">
        <v>4</v>
      </c>
      <c r="H51" s="86">
        <v>30</v>
      </c>
      <c r="I51" s="95"/>
    </row>
    <row r="52" spans="1:9" ht="14.25">
      <c r="A52" s="91">
        <v>32</v>
      </c>
      <c r="B52" s="92">
        <v>918</v>
      </c>
      <c r="C52" s="92">
        <v>426</v>
      </c>
      <c r="D52" s="92">
        <v>492</v>
      </c>
      <c r="E52" s="93">
        <v>87</v>
      </c>
      <c r="F52" s="94">
        <v>27</v>
      </c>
      <c r="G52" s="92">
        <v>5</v>
      </c>
      <c r="H52" s="86">
        <v>22</v>
      </c>
      <c r="I52" s="95"/>
    </row>
    <row r="53" spans="1:9" ht="14.25">
      <c r="A53" s="91">
        <v>33</v>
      </c>
      <c r="B53" s="92">
        <v>796</v>
      </c>
      <c r="C53" s="92">
        <v>403</v>
      </c>
      <c r="D53" s="92">
        <v>393</v>
      </c>
      <c r="E53" s="93">
        <v>88</v>
      </c>
      <c r="F53" s="94">
        <v>15</v>
      </c>
      <c r="G53" s="92">
        <v>3</v>
      </c>
      <c r="H53" s="86">
        <v>12</v>
      </c>
      <c r="I53" s="95"/>
    </row>
    <row r="54" spans="1:9" ht="14.25">
      <c r="A54" s="96">
        <v>34</v>
      </c>
      <c r="B54" s="97">
        <v>678</v>
      </c>
      <c r="C54" s="97">
        <v>314</v>
      </c>
      <c r="D54" s="97">
        <v>364</v>
      </c>
      <c r="E54" s="98">
        <v>89</v>
      </c>
      <c r="F54" s="99">
        <v>24</v>
      </c>
      <c r="G54" s="97">
        <v>5</v>
      </c>
      <c r="H54" s="100">
        <v>19</v>
      </c>
      <c r="I54" s="95"/>
    </row>
    <row r="55" spans="1:9" ht="10.5" customHeight="1">
      <c r="A55" s="91"/>
      <c r="B55" s="92"/>
      <c r="C55" s="92"/>
      <c r="D55" s="92"/>
      <c r="E55" s="93"/>
      <c r="F55" s="94"/>
      <c r="G55" s="92"/>
      <c r="H55" s="86"/>
      <c r="I55" s="95"/>
    </row>
    <row r="56" spans="1:9" ht="14.25">
      <c r="A56" s="91" t="s">
        <v>220</v>
      </c>
      <c r="B56" s="92">
        <v>2319</v>
      </c>
      <c r="C56" s="92">
        <v>1230</v>
      </c>
      <c r="D56" s="92">
        <v>1089</v>
      </c>
      <c r="E56" s="93" t="s">
        <v>221</v>
      </c>
      <c r="F56" s="94">
        <v>65</v>
      </c>
      <c r="G56" s="92">
        <v>6</v>
      </c>
      <c r="H56" s="86">
        <v>59</v>
      </c>
      <c r="I56" s="95"/>
    </row>
    <row r="57" spans="1:9" ht="14.25">
      <c r="A57" s="91">
        <v>35</v>
      </c>
      <c r="B57" s="92">
        <v>675</v>
      </c>
      <c r="C57" s="92">
        <v>367</v>
      </c>
      <c r="D57" s="92">
        <v>308</v>
      </c>
      <c r="E57" s="93">
        <v>90</v>
      </c>
      <c r="F57" s="94">
        <v>21</v>
      </c>
      <c r="G57" s="92">
        <v>3</v>
      </c>
      <c r="H57" s="86">
        <v>18</v>
      </c>
      <c r="I57" s="95"/>
    </row>
    <row r="58" spans="1:9" ht="14.25">
      <c r="A58" s="91">
        <v>36</v>
      </c>
      <c r="B58" s="92">
        <v>508</v>
      </c>
      <c r="C58" s="92">
        <v>252</v>
      </c>
      <c r="D58" s="92">
        <v>256</v>
      </c>
      <c r="E58" s="93">
        <v>91</v>
      </c>
      <c r="F58" s="94">
        <v>15</v>
      </c>
      <c r="G58" s="92">
        <v>1</v>
      </c>
      <c r="H58" s="86">
        <v>14</v>
      </c>
      <c r="I58" s="95"/>
    </row>
    <row r="59" spans="1:9" ht="14.25">
      <c r="A59" s="91">
        <v>37</v>
      </c>
      <c r="B59" s="92">
        <v>460</v>
      </c>
      <c r="C59" s="92">
        <v>236</v>
      </c>
      <c r="D59" s="92">
        <v>224</v>
      </c>
      <c r="E59" s="93">
        <v>92</v>
      </c>
      <c r="F59" s="94">
        <v>9</v>
      </c>
      <c r="G59" s="92">
        <v>1</v>
      </c>
      <c r="H59" s="86">
        <v>8</v>
      </c>
      <c r="I59" s="95"/>
    </row>
    <row r="60" spans="1:9" ht="14.25">
      <c r="A60" s="91">
        <v>38</v>
      </c>
      <c r="B60" s="92">
        <v>412</v>
      </c>
      <c r="C60" s="92">
        <v>223</v>
      </c>
      <c r="D60" s="92">
        <v>189</v>
      </c>
      <c r="E60" s="93">
        <v>93</v>
      </c>
      <c r="F60" s="94">
        <v>11</v>
      </c>
      <c r="G60" s="92"/>
      <c r="H60" s="86">
        <v>11</v>
      </c>
      <c r="I60" s="95"/>
    </row>
    <row r="61" spans="1:9" ht="14.25">
      <c r="A61" s="96">
        <v>39</v>
      </c>
      <c r="B61" s="97">
        <v>264</v>
      </c>
      <c r="C61" s="97">
        <v>152</v>
      </c>
      <c r="D61" s="97">
        <v>112</v>
      </c>
      <c r="E61" s="98">
        <v>94</v>
      </c>
      <c r="F61" s="99">
        <v>9</v>
      </c>
      <c r="G61" s="97">
        <v>1</v>
      </c>
      <c r="H61" s="100">
        <v>8</v>
      </c>
      <c r="I61" s="95"/>
    </row>
    <row r="62" spans="1:9" ht="10.5" customHeight="1">
      <c r="A62" s="91"/>
      <c r="B62" s="92"/>
      <c r="C62" s="92"/>
      <c r="D62" s="92"/>
      <c r="E62" s="93"/>
      <c r="F62" s="94"/>
      <c r="G62" s="92"/>
      <c r="H62" s="86"/>
      <c r="I62" s="95"/>
    </row>
    <row r="63" spans="1:9" ht="14.25">
      <c r="A63" s="91" t="s">
        <v>222</v>
      </c>
      <c r="B63" s="92">
        <v>1302</v>
      </c>
      <c r="C63" s="92">
        <v>800</v>
      </c>
      <c r="D63" s="92">
        <v>502</v>
      </c>
      <c r="E63" s="93" t="s">
        <v>223</v>
      </c>
      <c r="F63" s="94">
        <v>18</v>
      </c>
      <c r="G63" s="92">
        <v>4</v>
      </c>
      <c r="H63" s="86">
        <v>14</v>
      </c>
      <c r="I63" s="95"/>
    </row>
    <row r="64" spans="1:9" ht="14.25">
      <c r="A64" s="91">
        <v>40</v>
      </c>
      <c r="B64" s="92">
        <v>336</v>
      </c>
      <c r="C64" s="92">
        <v>207</v>
      </c>
      <c r="D64" s="92">
        <v>129</v>
      </c>
      <c r="E64" s="93">
        <v>95</v>
      </c>
      <c r="F64" s="94">
        <v>7</v>
      </c>
      <c r="G64" s="92">
        <v>1</v>
      </c>
      <c r="H64" s="86">
        <v>6</v>
      </c>
      <c r="I64" s="95"/>
    </row>
    <row r="65" spans="1:9" ht="14.25">
      <c r="A65" s="91">
        <v>41</v>
      </c>
      <c r="B65" s="92">
        <v>248</v>
      </c>
      <c r="C65" s="92">
        <v>146</v>
      </c>
      <c r="D65" s="92">
        <v>102</v>
      </c>
      <c r="E65" s="93">
        <v>96</v>
      </c>
      <c r="F65" s="94">
        <v>8</v>
      </c>
      <c r="G65" s="92">
        <v>1</v>
      </c>
      <c r="H65" s="86">
        <v>7</v>
      </c>
      <c r="I65" s="95"/>
    </row>
    <row r="66" spans="1:9" ht="14.25">
      <c r="A66" s="91">
        <v>42</v>
      </c>
      <c r="B66" s="92">
        <v>263</v>
      </c>
      <c r="C66" s="92">
        <v>169</v>
      </c>
      <c r="D66" s="92">
        <v>94</v>
      </c>
      <c r="E66" s="93">
        <v>97</v>
      </c>
      <c r="F66" s="94"/>
      <c r="G66" s="92"/>
      <c r="H66" s="86"/>
      <c r="I66" s="95"/>
    </row>
    <row r="67" spans="1:9" ht="14.25">
      <c r="A67" s="91">
        <v>43</v>
      </c>
      <c r="B67" s="92">
        <v>239</v>
      </c>
      <c r="C67" s="92">
        <v>149</v>
      </c>
      <c r="D67" s="92">
        <v>90</v>
      </c>
      <c r="E67" s="93">
        <v>98</v>
      </c>
      <c r="F67" s="94">
        <v>2</v>
      </c>
      <c r="G67" s="92">
        <v>2</v>
      </c>
      <c r="H67" s="86"/>
      <c r="I67" s="95"/>
    </row>
    <row r="68" spans="1:9" ht="14.25">
      <c r="A68" s="96">
        <v>44</v>
      </c>
      <c r="B68" s="97">
        <v>216</v>
      </c>
      <c r="C68" s="97">
        <v>129</v>
      </c>
      <c r="D68" s="97">
        <v>87</v>
      </c>
      <c r="E68" s="98">
        <v>99</v>
      </c>
      <c r="F68" s="99">
        <v>1</v>
      </c>
      <c r="G68" s="97"/>
      <c r="H68" s="100">
        <v>1</v>
      </c>
      <c r="I68" s="95"/>
    </row>
    <row r="69" spans="1:9" ht="10.5" customHeight="1">
      <c r="A69" s="91"/>
      <c r="B69" s="92"/>
      <c r="C69" s="92"/>
      <c r="D69" s="92"/>
      <c r="E69" s="93"/>
      <c r="F69" s="94"/>
      <c r="G69" s="92"/>
      <c r="H69" s="86"/>
      <c r="I69" s="95"/>
    </row>
    <row r="70" spans="1:9" ht="14.25">
      <c r="A70" s="91" t="s">
        <v>224</v>
      </c>
      <c r="B70" s="92">
        <v>995</v>
      </c>
      <c r="C70" s="92">
        <v>617</v>
      </c>
      <c r="D70" s="92">
        <v>378</v>
      </c>
      <c r="E70" s="93" t="s">
        <v>229</v>
      </c>
      <c r="F70" s="94"/>
      <c r="G70" s="92"/>
      <c r="H70" s="86"/>
      <c r="I70" s="95"/>
    </row>
    <row r="71" spans="1:9" ht="14.25">
      <c r="A71" s="91">
        <v>45</v>
      </c>
      <c r="B71" s="92">
        <v>229</v>
      </c>
      <c r="C71" s="92">
        <v>156</v>
      </c>
      <c r="D71" s="92">
        <v>73</v>
      </c>
      <c r="E71" s="93" t="s">
        <v>230</v>
      </c>
      <c r="F71" s="94"/>
      <c r="G71" s="92"/>
      <c r="H71" s="86"/>
      <c r="I71" s="95"/>
    </row>
    <row r="72" spans="1:9" ht="14.25">
      <c r="A72" s="91">
        <v>46</v>
      </c>
      <c r="B72" s="92">
        <v>210</v>
      </c>
      <c r="C72" s="92">
        <v>118</v>
      </c>
      <c r="D72" s="92">
        <v>92</v>
      </c>
      <c r="E72" s="93"/>
      <c r="F72" s="94"/>
      <c r="G72" s="92"/>
      <c r="H72" s="86"/>
      <c r="I72" s="95"/>
    </row>
    <row r="73" spans="1:9" ht="14.25">
      <c r="A73" s="91">
        <v>47</v>
      </c>
      <c r="B73" s="92">
        <v>200</v>
      </c>
      <c r="C73" s="92">
        <v>140</v>
      </c>
      <c r="D73" s="92">
        <v>60</v>
      </c>
      <c r="E73" s="93"/>
      <c r="F73" s="93"/>
      <c r="G73" s="92"/>
      <c r="H73" s="86"/>
      <c r="I73" s="95"/>
    </row>
    <row r="74" spans="1:9" ht="14.25">
      <c r="A74" s="91">
        <v>48</v>
      </c>
      <c r="B74" s="92">
        <v>172</v>
      </c>
      <c r="C74" s="92">
        <v>80</v>
      </c>
      <c r="D74" s="92">
        <v>92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97">
        <v>184</v>
      </c>
      <c r="C75" s="97">
        <v>123</v>
      </c>
      <c r="D75" s="97">
        <v>61</v>
      </c>
      <c r="E75" s="93" t="s">
        <v>232</v>
      </c>
      <c r="F75" s="93"/>
      <c r="G75" s="92"/>
      <c r="H75" s="86"/>
    </row>
    <row r="76" spans="1:8" ht="14.25">
      <c r="A76" s="91"/>
      <c r="B76" s="92"/>
      <c r="C76" s="92"/>
      <c r="D76" s="92"/>
      <c r="E76" s="93" t="s">
        <v>233</v>
      </c>
      <c r="F76" s="94">
        <f>B7+B14+B21</f>
        <v>4122</v>
      </c>
      <c r="G76" s="92">
        <f>C7+C14+C21</f>
        <v>2095</v>
      </c>
      <c r="H76" s="86">
        <f>D7+D14+D21</f>
        <v>2027</v>
      </c>
    </row>
    <row r="77" spans="1:8" ht="14.25">
      <c r="A77" s="91" t="s">
        <v>225</v>
      </c>
      <c r="B77" s="92">
        <v>1090</v>
      </c>
      <c r="C77" s="92">
        <v>663</v>
      </c>
      <c r="D77" s="92">
        <v>427</v>
      </c>
      <c r="E77" s="93" t="s">
        <v>234</v>
      </c>
      <c r="F77" s="94">
        <f>B28+B35+B42+B49+B56+B63+B70+B77+F7+F14</f>
        <v>23598</v>
      </c>
      <c r="G77" s="92">
        <f>C28+C35+C42+C49+C56+C63+C70+C77+G7+G14</f>
        <v>11714</v>
      </c>
      <c r="H77" s="86">
        <f>D28+D35+D42+D49+D56+D63+D70+D77+H7+H14</f>
        <v>11884</v>
      </c>
    </row>
    <row r="78" spans="1:8" ht="14.25">
      <c r="A78" s="91">
        <v>50</v>
      </c>
      <c r="B78" s="92">
        <v>232</v>
      </c>
      <c r="C78" s="92">
        <v>140</v>
      </c>
      <c r="D78" s="92">
        <v>92</v>
      </c>
      <c r="E78" s="93" t="s">
        <v>235</v>
      </c>
      <c r="F78" s="94">
        <f>F21+F28+F35+F42+F49+F56+F63+F70</f>
        <v>1216</v>
      </c>
      <c r="G78" s="92">
        <f>G21+G28+G35+G42+G49+G56+G63+G70</f>
        <v>450</v>
      </c>
      <c r="H78" s="86">
        <f>H21+H28+H35+H42+H49+H56+H63+H70</f>
        <v>766</v>
      </c>
    </row>
    <row r="79" spans="1:8" ht="14.25">
      <c r="A79" s="91">
        <v>51</v>
      </c>
      <c r="B79" s="92">
        <v>214</v>
      </c>
      <c r="C79" s="92">
        <v>123</v>
      </c>
      <c r="D79" s="92">
        <v>91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92">
        <v>208</v>
      </c>
      <c r="C80" s="92">
        <v>131</v>
      </c>
      <c r="D80" s="92">
        <v>77</v>
      </c>
      <c r="E80" s="93" t="s">
        <v>233</v>
      </c>
      <c r="F80" s="102">
        <f>F76/$B$5*100</f>
        <v>14.245230854299143</v>
      </c>
      <c r="G80" s="103">
        <f>G76/$C$5*100</f>
        <v>14.692474928115576</v>
      </c>
      <c r="H80" s="104">
        <f>H76/$D$5*100</f>
        <v>13.810724262451455</v>
      </c>
    </row>
    <row r="81" spans="1:8" ht="14.25">
      <c r="A81" s="91">
        <v>53</v>
      </c>
      <c r="B81" s="92">
        <v>211</v>
      </c>
      <c r="C81" s="92">
        <v>127</v>
      </c>
      <c r="D81" s="92">
        <v>84</v>
      </c>
      <c r="E81" s="93" t="s">
        <v>234</v>
      </c>
      <c r="F81" s="102">
        <f>F77/$B$5*100</f>
        <v>81.5523914846558</v>
      </c>
      <c r="G81" s="103">
        <f>G77/$C$5*100</f>
        <v>82.15162353601234</v>
      </c>
      <c r="H81" s="104">
        <f>H77/$D$5*100</f>
        <v>80.97022552292702</v>
      </c>
    </row>
    <row r="82" spans="1:8" ht="15" thickBot="1">
      <c r="A82" s="105">
        <v>54</v>
      </c>
      <c r="B82" s="106">
        <v>225</v>
      </c>
      <c r="C82" s="106">
        <v>142</v>
      </c>
      <c r="D82" s="106">
        <v>83</v>
      </c>
      <c r="E82" s="107" t="s">
        <v>235</v>
      </c>
      <c r="F82" s="108">
        <f>F78/$B$5*100</f>
        <v>4.202377661045064</v>
      </c>
      <c r="G82" s="109">
        <f>G78/$C$5*100</f>
        <v>3.1559015358720806</v>
      </c>
      <c r="H82" s="110">
        <f>H78/$D$5*100</f>
        <v>5.219050214621516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237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14099</v>
      </c>
      <c r="C5" s="84">
        <f>SUM(C7,C14,C21,C28,C35,C42,C49,C56,C63,C70,C77,G7,G14,G21,G28,G35,G42,G49,G56,G63,G70,G71)</f>
        <v>6769</v>
      </c>
      <c r="D5" s="85">
        <f>SUM(D7,D14,D21,D28,D35,D42,D49,D56,D63,D70,D77,H7,H14,H21,H28,H35,H42,H49,H56,H63,H70,H71)</f>
        <v>7330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90"/>
      <c r="G6" s="86"/>
      <c r="H6" s="86"/>
    </row>
    <row r="7" spans="1:9" ht="14.25">
      <c r="A7" s="91" t="s">
        <v>206</v>
      </c>
      <c r="B7" s="92">
        <v>1333</v>
      </c>
      <c r="C7" s="92">
        <v>682</v>
      </c>
      <c r="D7" s="92">
        <v>651</v>
      </c>
      <c r="E7" s="93" t="s">
        <v>207</v>
      </c>
      <c r="F7" s="94">
        <v>585</v>
      </c>
      <c r="G7" s="92">
        <v>348</v>
      </c>
      <c r="H7" s="86">
        <v>237</v>
      </c>
      <c r="I7" s="95"/>
    </row>
    <row r="8" spans="1:9" ht="14.25">
      <c r="A8" s="91">
        <v>0</v>
      </c>
      <c r="B8" s="92">
        <v>160</v>
      </c>
      <c r="C8" s="92">
        <v>72</v>
      </c>
      <c r="D8" s="92">
        <v>88</v>
      </c>
      <c r="E8" s="93">
        <v>55</v>
      </c>
      <c r="F8" s="94">
        <v>130</v>
      </c>
      <c r="G8" s="92">
        <v>75</v>
      </c>
      <c r="H8" s="86">
        <v>55</v>
      </c>
      <c r="I8" s="95"/>
    </row>
    <row r="9" spans="1:9" ht="14.25">
      <c r="A9" s="91">
        <v>1</v>
      </c>
      <c r="B9" s="92">
        <v>359</v>
      </c>
      <c r="C9" s="92">
        <v>197</v>
      </c>
      <c r="D9" s="92">
        <v>162</v>
      </c>
      <c r="E9" s="93">
        <v>56</v>
      </c>
      <c r="F9" s="94">
        <v>140</v>
      </c>
      <c r="G9" s="92">
        <v>82</v>
      </c>
      <c r="H9" s="86">
        <v>58</v>
      </c>
      <c r="I9" s="95"/>
    </row>
    <row r="10" spans="1:9" ht="14.25">
      <c r="A10" s="91">
        <v>2</v>
      </c>
      <c r="B10" s="92">
        <v>296</v>
      </c>
      <c r="C10" s="92">
        <v>144</v>
      </c>
      <c r="D10" s="92">
        <v>152</v>
      </c>
      <c r="E10" s="93">
        <v>57</v>
      </c>
      <c r="F10" s="94">
        <v>130</v>
      </c>
      <c r="G10" s="92">
        <v>70</v>
      </c>
      <c r="H10" s="86">
        <v>60</v>
      </c>
      <c r="I10" s="95"/>
    </row>
    <row r="11" spans="1:9" ht="14.25">
      <c r="A11" s="91">
        <v>3</v>
      </c>
      <c r="B11" s="92">
        <v>263</v>
      </c>
      <c r="C11" s="92">
        <v>144</v>
      </c>
      <c r="D11" s="92">
        <v>119</v>
      </c>
      <c r="E11" s="93">
        <v>58</v>
      </c>
      <c r="F11" s="94">
        <v>110</v>
      </c>
      <c r="G11" s="92">
        <v>73</v>
      </c>
      <c r="H11" s="86">
        <v>37</v>
      </c>
      <c r="I11" s="95"/>
    </row>
    <row r="12" spans="1:9" ht="14.25">
      <c r="A12" s="96">
        <v>4</v>
      </c>
      <c r="B12" s="97">
        <v>255</v>
      </c>
      <c r="C12" s="97">
        <v>125</v>
      </c>
      <c r="D12" s="97">
        <v>130</v>
      </c>
      <c r="E12" s="98">
        <v>59</v>
      </c>
      <c r="F12" s="99">
        <v>75</v>
      </c>
      <c r="G12" s="97">
        <v>48</v>
      </c>
      <c r="H12" s="100">
        <v>27</v>
      </c>
      <c r="I12" s="95"/>
    </row>
    <row r="13" spans="1:9" ht="10.5" customHeight="1">
      <c r="A13" s="91"/>
      <c r="B13" s="92"/>
      <c r="C13" s="92"/>
      <c r="D13" s="92"/>
      <c r="E13" s="93"/>
      <c r="F13" s="94"/>
      <c r="G13" s="92"/>
      <c r="H13" s="86"/>
      <c r="I13" s="95"/>
    </row>
    <row r="14" spans="1:9" ht="14.25">
      <c r="A14" s="91" t="s">
        <v>208</v>
      </c>
      <c r="B14" s="92">
        <v>736</v>
      </c>
      <c r="C14" s="92">
        <v>363</v>
      </c>
      <c r="D14" s="92">
        <v>373</v>
      </c>
      <c r="E14" s="93" t="s">
        <v>209</v>
      </c>
      <c r="F14" s="94">
        <v>297</v>
      </c>
      <c r="G14" s="92">
        <v>166</v>
      </c>
      <c r="H14" s="86">
        <v>131</v>
      </c>
      <c r="I14" s="95"/>
    </row>
    <row r="15" spans="1:9" ht="14.25">
      <c r="A15" s="91">
        <v>5</v>
      </c>
      <c r="B15" s="92">
        <v>257</v>
      </c>
      <c r="C15" s="92">
        <v>132</v>
      </c>
      <c r="D15" s="92">
        <v>125</v>
      </c>
      <c r="E15" s="93">
        <v>60</v>
      </c>
      <c r="F15" s="94">
        <v>68</v>
      </c>
      <c r="G15" s="92">
        <v>42</v>
      </c>
      <c r="H15" s="86">
        <v>26</v>
      </c>
      <c r="I15" s="95"/>
    </row>
    <row r="16" spans="1:9" ht="14.25">
      <c r="A16" s="91">
        <v>6</v>
      </c>
      <c r="B16" s="92">
        <v>187</v>
      </c>
      <c r="C16" s="92">
        <v>84</v>
      </c>
      <c r="D16" s="92">
        <v>103</v>
      </c>
      <c r="E16" s="93">
        <v>61</v>
      </c>
      <c r="F16" s="94">
        <v>84</v>
      </c>
      <c r="G16" s="92">
        <v>48</v>
      </c>
      <c r="H16" s="86">
        <v>36</v>
      </c>
      <c r="I16" s="95"/>
    </row>
    <row r="17" spans="1:9" ht="14.25">
      <c r="A17" s="91">
        <v>7</v>
      </c>
      <c r="B17" s="92">
        <v>145</v>
      </c>
      <c r="C17" s="92">
        <v>79</v>
      </c>
      <c r="D17" s="92">
        <v>66</v>
      </c>
      <c r="E17" s="93">
        <v>62</v>
      </c>
      <c r="F17" s="94">
        <v>49</v>
      </c>
      <c r="G17" s="92">
        <v>25</v>
      </c>
      <c r="H17" s="86">
        <v>24</v>
      </c>
      <c r="I17" s="95"/>
    </row>
    <row r="18" spans="1:9" ht="14.25">
      <c r="A18" s="91">
        <v>8</v>
      </c>
      <c r="B18" s="92">
        <v>86</v>
      </c>
      <c r="C18" s="92">
        <v>41</v>
      </c>
      <c r="D18" s="92">
        <v>45</v>
      </c>
      <c r="E18" s="93">
        <v>63</v>
      </c>
      <c r="F18" s="94">
        <v>53</v>
      </c>
      <c r="G18" s="92">
        <v>28</v>
      </c>
      <c r="H18" s="86">
        <v>25</v>
      </c>
      <c r="I18" s="95"/>
    </row>
    <row r="19" spans="1:9" ht="14.25">
      <c r="A19" s="96">
        <v>9</v>
      </c>
      <c r="B19" s="97">
        <v>61</v>
      </c>
      <c r="C19" s="97">
        <v>27</v>
      </c>
      <c r="D19" s="97">
        <v>34</v>
      </c>
      <c r="E19" s="98">
        <v>64</v>
      </c>
      <c r="F19" s="99">
        <v>43</v>
      </c>
      <c r="G19" s="97">
        <v>23</v>
      </c>
      <c r="H19" s="100">
        <v>20</v>
      </c>
      <c r="I19" s="95"/>
    </row>
    <row r="20" spans="1:9" ht="10.5" customHeight="1">
      <c r="A20" s="91"/>
      <c r="B20" s="92"/>
      <c r="C20" s="92"/>
      <c r="D20" s="92"/>
      <c r="E20" s="93"/>
      <c r="F20" s="94"/>
      <c r="G20" s="92"/>
      <c r="H20" s="86"/>
      <c r="I20" s="95"/>
    </row>
    <row r="21" spans="1:9" ht="14.25">
      <c r="A21" s="91" t="s">
        <v>210</v>
      </c>
      <c r="B21" s="92">
        <v>325</v>
      </c>
      <c r="C21" s="92">
        <v>160</v>
      </c>
      <c r="D21" s="92">
        <v>165</v>
      </c>
      <c r="E21" s="93" t="s">
        <v>211</v>
      </c>
      <c r="F21" s="94">
        <v>188</v>
      </c>
      <c r="G21" s="92">
        <v>80</v>
      </c>
      <c r="H21" s="86">
        <v>108</v>
      </c>
      <c r="I21" s="95"/>
    </row>
    <row r="22" spans="1:9" ht="14.25">
      <c r="A22" s="91">
        <v>10</v>
      </c>
      <c r="B22" s="92">
        <v>68</v>
      </c>
      <c r="C22" s="92">
        <v>36</v>
      </c>
      <c r="D22" s="92">
        <v>32</v>
      </c>
      <c r="E22" s="93">
        <v>65</v>
      </c>
      <c r="F22" s="94">
        <v>35</v>
      </c>
      <c r="G22" s="92">
        <v>17</v>
      </c>
      <c r="H22" s="86">
        <v>18</v>
      </c>
      <c r="I22" s="95"/>
    </row>
    <row r="23" spans="1:9" ht="14.25">
      <c r="A23" s="91">
        <v>11</v>
      </c>
      <c r="B23" s="92">
        <v>64</v>
      </c>
      <c r="C23" s="92">
        <v>33</v>
      </c>
      <c r="D23" s="92">
        <v>31</v>
      </c>
      <c r="E23" s="93">
        <v>66</v>
      </c>
      <c r="F23" s="94">
        <v>28</v>
      </c>
      <c r="G23" s="92">
        <v>15</v>
      </c>
      <c r="H23" s="86">
        <v>13</v>
      </c>
      <c r="I23" s="95"/>
    </row>
    <row r="24" spans="1:9" ht="14.25">
      <c r="A24" s="91">
        <v>12</v>
      </c>
      <c r="B24" s="92">
        <v>55</v>
      </c>
      <c r="C24" s="92">
        <v>28</v>
      </c>
      <c r="D24" s="92">
        <v>27</v>
      </c>
      <c r="E24" s="93">
        <v>67</v>
      </c>
      <c r="F24" s="94">
        <v>34</v>
      </c>
      <c r="G24" s="92">
        <v>13</v>
      </c>
      <c r="H24" s="86">
        <v>21</v>
      </c>
      <c r="I24" s="95"/>
    </row>
    <row r="25" spans="1:9" ht="14.25">
      <c r="A25" s="91">
        <v>13</v>
      </c>
      <c r="B25" s="92">
        <v>85</v>
      </c>
      <c r="C25" s="92">
        <v>43</v>
      </c>
      <c r="D25" s="92">
        <v>42</v>
      </c>
      <c r="E25" s="93">
        <v>68</v>
      </c>
      <c r="F25" s="94">
        <v>47</v>
      </c>
      <c r="G25" s="92">
        <v>17</v>
      </c>
      <c r="H25" s="86">
        <v>30</v>
      </c>
      <c r="I25" s="95"/>
    </row>
    <row r="26" spans="1:9" ht="14.25">
      <c r="A26" s="96">
        <v>14</v>
      </c>
      <c r="B26" s="97">
        <v>53</v>
      </c>
      <c r="C26" s="97">
        <v>20</v>
      </c>
      <c r="D26" s="97">
        <v>33</v>
      </c>
      <c r="E26" s="98">
        <v>69</v>
      </c>
      <c r="F26" s="99">
        <v>44</v>
      </c>
      <c r="G26" s="97">
        <v>18</v>
      </c>
      <c r="H26" s="100">
        <v>26</v>
      </c>
      <c r="I26" s="95"/>
    </row>
    <row r="27" spans="1:9" ht="10.5" customHeight="1">
      <c r="A27" s="91"/>
      <c r="B27" s="92"/>
      <c r="C27" s="92"/>
      <c r="D27" s="92"/>
      <c r="E27" s="93"/>
      <c r="F27" s="94"/>
      <c r="G27" s="92"/>
      <c r="H27" s="86"/>
      <c r="I27" s="95"/>
    </row>
    <row r="28" spans="1:9" ht="14.25">
      <c r="A28" s="91" t="s">
        <v>212</v>
      </c>
      <c r="B28" s="92">
        <v>504</v>
      </c>
      <c r="C28" s="92">
        <v>231</v>
      </c>
      <c r="D28" s="92">
        <v>273</v>
      </c>
      <c r="E28" s="93" t="s">
        <v>213</v>
      </c>
      <c r="F28" s="94">
        <v>150</v>
      </c>
      <c r="G28" s="92">
        <v>56</v>
      </c>
      <c r="H28" s="86">
        <v>94</v>
      </c>
      <c r="I28" s="95"/>
    </row>
    <row r="29" spans="1:9" ht="14.25">
      <c r="A29" s="91">
        <v>15</v>
      </c>
      <c r="B29" s="92">
        <v>69</v>
      </c>
      <c r="C29" s="92">
        <v>38</v>
      </c>
      <c r="D29" s="92">
        <v>31</v>
      </c>
      <c r="E29" s="93">
        <v>70</v>
      </c>
      <c r="F29" s="94">
        <v>35</v>
      </c>
      <c r="G29" s="92">
        <v>7</v>
      </c>
      <c r="H29" s="86">
        <v>28</v>
      </c>
      <c r="I29" s="95"/>
    </row>
    <row r="30" spans="1:9" ht="14.25">
      <c r="A30" s="91">
        <v>16</v>
      </c>
      <c r="B30" s="92">
        <v>112</v>
      </c>
      <c r="C30" s="92">
        <v>42</v>
      </c>
      <c r="D30" s="92">
        <v>70</v>
      </c>
      <c r="E30" s="93">
        <v>71</v>
      </c>
      <c r="F30" s="94">
        <v>36</v>
      </c>
      <c r="G30" s="92">
        <v>17</v>
      </c>
      <c r="H30" s="86">
        <v>19</v>
      </c>
      <c r="I30" s="95"/>
    </row>
    <row r="31" spans="1:9" ht="14.25">
      <c r="A31" s="91">
        <v>17</v>
      </c>
      <c r="B31" s="92">
        <v>61</v>
      </c>
      <c r="C31" s="92">
        <v>34</v>
      </c>
      <c r="D31" s="92">
        <v>27</v>
      </c>
      <c r="E31" s="93">
        <v>72</v>
      </c>
      <c r="F31" s="94">
        <v>27</v>
      </c>
      <c r="G31" s="92">
        <v>10</v>
      </c>
      <c r="H31" s="86">
        <v>17</v>
      </c>
      <c r="I31" s="95"/>
    </row>
    <row r="32" spans="1:9" ht="14.25">
      <c r="A32" s="91">
        <v>18</v>
      </c>
      <c r="B32" s="92">
        <v>100</v>
      </c>
      <c r="C32" s="92">
        <v>47</v>
      </c>
      <c r="D32" s="92">
        <v>53</v>
      </c>
      <c r="E32" s="93">
        <v>73</v>
      </c>
      <c r="F32" s="94">
        <v>34</v>
      </c>
      <c r="G32" s="92">
        <v>14</v>
      </c>
      <c r="H32" s="86">
        <v>20</v>
      </c>
      <c r="I32" s="95"/>
    </row>
    <row r="33" spans="1:9" ht="14.25">
      <c r="A33" s="96">
        <v>19</v>
      </c>
      <c r="B33" s="97">
        <v>162</v>
      </c>
      <c r="C33" s="97">
        <v>70</v>
      </c>
      <c r="D33" s="97">
        <v>92</v>
      </c>
      <c r="E33" s="98">
        <v>74</v>
      </c>
      <c r="F33" s="99">
        <v>18</v>
      </c>
      <c r="G33" s="97">
        <v>8</v>
      </c>
      <c r="H33" s="100">
        <v>10</v>
      </c>
      <c r="I33" s="95"/>
    </row>
    <row r="34" spans="1:9" ht="10.5" customHeight="1">
      <c r="A34" s="91"/>
      <c r="B34" s="92"/>
      <c r="C34" s="92"/>
      <c r="D34" s="92"/>
      <c r="E34" s="93"/>
      <c r="F34" s="94"/>
      <c r="G34" s="92"/>
      <c r="H34" s="86"/>
      <c r="I34" s="95"/>
    </row>
    <row r="35" spans="1:9" ht="14.25">
      <c r="A35" s="91" t="s">
        <v>214</v>
      </c>
      <c r="B35" s="92">
        <v>1598</v>
      </c>
      <c r="C35" s="92">
        <v>673</v>
      </c>
      <c r="D35" s="92">
        <v>925</v>
      </c>
      <c r="E35" s="93" t="s">
        <v>215</v>
      </c>
      <c r="F35" s="94">
        <v>115</v>
      </c>
      <c r="G35" s="92">
        <v>45</v>
      </c>
      <c r="H35" s="86">
        <v>70</v>
      </c>
      <c r="I35" s="95"/>
    </row>
    <row r="36" spans="1:9" ht="14.25">
      <c r="A36" s="91">
        <v>20</v>
      </c>
      <c r="B36" s="92">
        <v>198</v>
      </c>
      <c r="C36" s="92">
        <v>89</v>
      </c>
      <c r="D36" s="92">
        <v>109</v>
      </c>
      <c r="E36" s="93">
        <v>75</v>
      </c>
      <c r="F36" s="94">
        <v>24</v>
      </c>
      <c r="G36" s="92">
        <v>11</v>
      </c>
      <c r="H36" s="86">
        <v>13</v>
      </c>
      <c r="I36" s="95"/>
    </row>
    <row r="37" spans="1:9" ht="14.25">
      <c r="A37" s="91">
        <v>21</v>
      </c>
      <c r="B37" s="92">
        <v>248</v>
      </c>
      <c r="C37" s="92">
        <v>88</v>
      </c>
      <c r="D37" s="92">
        <v>160</v>
      </c>
      <c r="E37" s="93">
        <v>76</v>
      </c>
      <c r="F37" s="94">
        <v>23</v>
      </c>
      <c r="G37" s="92">
        <v>7</v>
      </c>
      <c r="H37" s="86">
        <v>16</v>
      </c>
      <c r="I37" s="95"/>
    </row>
    <row r="38" spans="1:9" ht="14.25">
      <c r="A38" s="91">
        <v>22</v>
      </c>
      <c r="B38" s="92">
        <v>308</v>
      </c>
      <c r="C38" s="92">
        <v>118</v>
      </c>
      <c r="D38" s="92">
        <v>190</v>
      </c>
      <c r="E38" s="93">
        <v>77</v>
      </c>
      <c r="F38" s="94">
        <v>27</v>
      </c>
      <c r="G38" s="92">
        <v>12</v>
      </c>
      <c r="H38" s="86">
        <v>15</v>
      </c>
      <c r="I38" s="95"/>
    </row>
    <row r="39" spans="1:9" ht="14.25">
      <c r="A39" s="91">
        <v>23</v>
      </c>
      <c r="B39" s="92">
        <v>397</v>
      </c>
      <c r="C39" s="92">
        <v>184</v>
      </c>
      <c r="D39" s="92">
        <v>213</v>
      </c>
      <c r="E39" s="93">
        <v>78</v>
      </c>
      <c r="F39" s="94">
        <v>21</v>
      </c>
      <c r="G39" s="92">
        <v>8</v>
      </c>
      <c r="H39" s="86">
        <v>13</v>
      </c>
      <c r="I39" s="95"/>
    </row>
    <row r="40" spans="1:9" ht="14.25">
      <c r="A40" s="96">
        <v>24</v>
      </c>
      <c r="B40" s="97">
        <v>447</v>
      </c>
      <c r="C40" s="97">
        <v>194</v>
      </c>
      <c r="D40" s="97">
        <v>253</v>
      </c>
      <c r="E40" s="98">
        <v>79</v>
      </c>
      <c r="F40" s="99">
        <v>20</v>
      </c>
      <c r="G40" s="97">
        <v>7</v>
      </c>
      <c r="H40" s="100">
        <v>13</v>
      </c>
      <c r="I40" s="95"/>
    </row>
    <row r="41" spans="1:9" ht="10.5" customHeight="1">
      <c r="A41" s="91"/>
      <c r="B41" s="92"/>
      <c r="C41" s="92"/>
      <c r="D41" s="92"/>
      <c r="E41" s="93"/>
      <c r="F41" s="94"/>
      <c r="G41" s="92"/>
      <c r="H41" s="86"/>
      <c r="I41" s="95"/>
    </row>
    <row r="42" spans="1:9" ht="14.25">
      <c r="A42" s="91" t="s">
        <v>216</v>
      </c>
      <c r="B42" s="92">
        <v>2638</v>
      </c>
      <c r="C42" s="92">
        <v>1190</v>
      </c>
      <c r="D42" s="92">
        <v>1448</v>
      </c>
      <c r="E42" s="93" t="s">
        <v>217</v>
      </c>
      <c r="F42" s="94">
        <v>107</v>
      </c>
      <c r="G42" s="92">
        <v>30</v>
      </c>
      <c r="H42" s="86">
        <v>77</v>
      </c>
      <c r="I42" s="95"/>
    </row>
    <row r="43" spans="1:9" ht="14.25">
      <c r="A43" s="91">
        <v>25</v>
      </c>
      <c r="B43" s="92">
        <v>474</v>
      </c>
      <c r="C43" s="92">
        <v>199</v>
      </c>
      <c r="D43" s="92">
        <v>275</v>
      </c>
      <c r="E43" s="93">
        <v>80</v>
      </c>
      <c r="F43" s="94">
        <v>19</v>
      </c>
      <c r="G43" s="92">
        <v>4</v>
      </c>
      <c r="H43" s="86">
        <v>15</v>
      </c>
      <c r="I43" s="95"/>
    </row>
    <row r="44" spans="1:9" ht="14.25">
      <c r="A44" s="91">
        <v>26</v>
      </c>
      <c r="B44" s="92">
        <v>515</v>
      </c>
      <c r="C44" s="92">
        <v>247</v>
      </c>
      <c r="D44" s="92">
        <v>268</v>
      </c>
      <c r="E44" s="93">
        <v>81</v>
      </c>
      <c r="F44" s="94">
        <v>24</v>
      </c>
      <c r="G44" s="92">
        <v>8</v>
      </c>
      <c r="H44" s="86">
        <v>16</v>
      </c>
      <c r="I44" s="95"/>
    </row>
    <row r="45" spans="1:9" ht="14.25">
      <c r="A45" s="91">
        <v>27</v>
      </c>
      <c r="B45" s="92">
        <v>581</v>
      </c>
      <c r="C45" s="92">
        <v>274</v>
      </c>
      <c r="D45" s="92">
        <v>307</v>
      </c>
      <c r="E45" s="93">
        <v>82</v>
      </c>
      <c r="F45" s="94">
        <v>21</v>
      </c>
      <c r="G45" s="92">
        <v>5</v>
      </c>
      <c r="H45" s="86">
        <v>16</v>
      </c>
      <c r="I45" s="95"/>
    </row>
    <row r="46" spans="1:9" ht="14.25">
      <c r="A46" s="91">
        <v>28</v>
      </c>
      <c r="B46" s="92">
        <v>558</v>
      </c>
      <c r="C46" s="92">
        <v>249</v>
      </c>
      <c r="D46" s="92">
        <v>309</v>
      </c>
      <c r="E46" s="93">
        <v>83</v>
      </c>
      <c r="F46" s="94">
        <v>24</v>
      </c>
      <c r="G46" s="92">
        <v>5</v>
      </c>
      <c r="H46" s="86">
        <v>19</v>
      </c>
      <c r="I46" s="95"/>
    </row>
    <row r="47" spans="1:9" ht="14.25">
      <c r="A47" s="96">
        <v>29</v>
      </c>
      <c r="B47" s="97">
        <v>510</v>
      </c>
      <c r="C47" s="97">
        <v>221</v>
      </c>
      <c r="D47" s="97">
        <v>289</v>
      </c>
      <c r="E47" s="98">
        <v>84</v>
      </c>
      <c r="F47" s="99">
        <v>19</v>
      </c>
      <c r="G47" s="97">
        <v>8</v>
      </c>
      <c r="H47" s="100">
        <v>11</v>
      </c>
      <c r="I47" s="95"/>
    </row>
    <row r="48" spans="1:9" ht="10.5" customHeight="1">
      <c r="A48" s="91"/>
      <c r="B48" s="92"/>
      <c r="C48" s="92"/>
      <c r="D48" s="92"/>
      <c r="E48" s="93"/>
      <c r="F48" s="94"/>
      <c r="G48" s="92"/>
      <c r="H48" s="86"/>
      <c r="I48" s="95"/>
    </row>
    <row r="49" spans="1:9" ht="14.25">
      <c r="A49" s="91" t="s">
        <v>218</v>
      </c>
      <c r="B49" s="92">
        <v>2339</v>
      </c>
      <c r="C49" s="92">
        <v>1077</v>
      </c>
      <c r="D49" s="92">
        <v>1262</v>
      </c>
      <c r="E49" s="93" t="s">
        <v>219</v>
      </c>
      <c r="F49" s="94">
        <v>80</v>
      </c>
      <c r="G49" s="92">
        <v>16</v>
      </c>
      <c r="H49" s="86">
        <v>64</v>
      </c>
      <c r="I49" s="95"/>
    </row>
    <row r="50" spans="1:9" ht="14.25">
      <c r="A50" s="91">
        <v>30</v>
      </c>
      <c r="B50" s="92">
        <v>606</v>
      </c>
      <c r="C50" s="92">
        <v>261</v>
      </c>
      <c r="D50" s="92">
        <v>345</v>
      </c>
      <c r="E50" s="93">
        <v>85</v>
      </c>
      <c r="F50" s="94">
        <v>24</v>
      </c>
      <c r="G50" s="92">
        <v>6</v>
      </c>
      <c r="H50" s="86">
        <v>18</v>
      </c>
      <c r="I50" s="95"/>
    </row>
    <row r="51" spans="1:9" ht="14.25">
      <c r="A51" s="91">
        <v>31</v>
      </c>
      <c r="B51" s="92">
        <v>502</v>
      </c>
      <c r="C51" s="92">
        <v>228</v>
      </c>
      <c r="D51" s="92">
        <v>274</v>
      </c>
      <c r="E51" s="93">
        <v>86</v>
      </c>
      <c r="F51" s="94">
        <v>14</v>
      </c>
      <c r="G51" s="92">
        <v>2</v>
      </c>
      <c r="H51" s="86">
        <v>12</v>
      </c>
      <c r="I51" s="95"/>
    </row>
    <row r="52" spans="1:9" ht="14.25">
      <c r="A52" s="91">
        <v>32</v>
      </c>
      <c r="B52" s="92">
        <v>511</v>
      </c>
      <c r="C52" s="92">
        <v>238</v>
      </c>
      <c r="D52" s="92">
        <v>273</v>
      </c>
      <c r="E52" s="93">
        <v>87</v>
      </c>
      <c r="F52" s="94">
        <v>17</v>
      </c>
      <c r="G52" s="92">
        <v>2</v>
      </c>
      <c r="H52" s="86">
        <v>15</v>
      </c>
      <c r="I52" s="95"/>
    </row>
    <row r="53" spans="1:9" ht="14.25">
      <c r="A53" s="91">
        <v>33</v>
      </c>
      <c r="B53" s="92">
        <v>377</v>
      </c>
      <c r="C53" s="92">
        <v>188</v>
      </c>
      <c r="D53" s="92">
        <v>189</v>
      </c>
      <c r="E53" s="93">
        <v>88</v>
      </c>
      <c r="F53" s="94">
        <v>9</v>
      </c>
      <c r="G53" s="92">
        <v>2</v>
      </c>
      <c r="H53" s="86">
        <v>7</v>
      </c>
      <c r="I53" s="95"/>
    </row>
    <row r="54" spans="1:9" ht="14.25">
      <c r="A54" s="96">
        <v>34</v>
      </c>
      <c r="B54" s="97">
        <v>343</v>
      </c>
      <c r="C54" s="97">
        <v>162</v>
      </c>
      <c r="D54" s="97">
        <v>181</v>
      </c>
      <c r="E54" s="98">
        <v>89</v>
      </c>
      <c r="F54" s="99">
        <v>16</v>
      </c>
      <c r="G54" s="97">
        <v>4</v>
      </c>
      <c r="H54" s="100">
        <v>12</v>
      </c>
      <c r="I54" s="95"/>
    </row>
    <row r="55" spans="1:9" ht="10.5" customHeight="1">
      <c r="A55" s="91"/>
      <c r="B55" s="92"/>
      <c r="C55" s="92"/>
      <c r="D55" s="92"/>
      <c r="E55" s="93"/>
      <c r="F55" s="94"/>
      <c r="G55" s="92"/>
      <c r="H55" s="86"/>
      <c r="I55" s="95"/>
    </row>
    <row r="56" spans="1:9" ht="14.25">
      <c r="A56" s="91" t="s">
        <v>220</v>
      </c>
      <c r="B56" s="92">
        <v>1183</v>
      </c>
      <c r="C56" s="92">
        <v>582</v>
      </c>
      <c r="D56" s="92">
        <v>601</v>
      </c>
      <c r="E56" s="93" t="s">
        <v>221</v>
      </c>
      <c r="F56" s="94">
        <v>41</v>
      </c>
      <c r="G56" s="92">
        <v>1</v>
      </c>
      <c r="H56" s="86">
        <v>40</v>
      </c>
      <c r="I56" s="95"/>
    </row>
    <row r="57" spans="1:9" ht="14.25">
      <c r="A57" s="91">
        <v>35</v>
      </c>
      <c r="B57" s="92">
        <v>368</v>
      </c>
      <c r="C57" s="92">
        <v>192</v>
      </c>
      <c r="D57" s="92">
        <v>176</v>
      </c>
      <c r="E57" s="93">
        <v>90</v>
      </c>
      <c r="F57" s="111">
        <v>14</v>
      </c>
      <c r="G57" s="112">
        <v>0</v>
      </c>
      <c r="H57" s="113">
        <v>14</v>
      </c>
      <c r="I57" s="95"/>
    </row>
    <row r="58" spans="1:9" ht="14.25">
      <c r="A58" s="91">
        <v>36</v>
      </c>
      <c r="B58" s="92">
        <v>264</v>
      </c>
      <c r="C58" s="92">
        <v>125</v>
      </c>
      <c r="D58" s="92">
        <v>139</v>
      </c>
      <c r="E58" s="93">
        <v>91</v>
      </c>
      <c r="F58" s="111">
        <v>11</v>
      </c>
      <c r="G58" s="112">
        <v>0</v>
      </c>
      <c r="H58" s="113">
        <v>11</v>
      </c>
      <c r="I58" s="95"/>
    </row>
    <row r="59" spans="1:9" ht="14.25">
      <c r="A59" s="91">
        <v>37</v>
      </c>
      <c r="B59" s="92">
        <v>227</v>
      </c>
      <c r="C59" s="92">
        <v>107</v>
      </c>
      <c r="D59" s="92">
        <v>120</v>
      </c>
      <c r="E59" s="93">
        <v>92</v>
      </c>
      <c r="F59" s="111">
        <v>6</v>
      </c>
      <c r="G59" s="112">
        <v>0</v>
      </c>
      <c r="H59" s="113">
        <v>6</v>
      </c>
      <c r="I59" s="95"/>
    </row>
    <row r="60" spans="1:9" ht="14.25">
      <c r="A60" s="91">
        <v>38</v>
      </c>
      <c r="B60" s="92">
        <v>201</v>
      </c>
      <c r="C60" s="92">
        <v>95</v>
      </c>
      <c r="D60" s="92">
        <v>106</v>
      </c>
      <c r="E60" s="93">
        <v>93</v>
      </c>
      <c r="F60" s="111">
        <v>4</v>
      </c>
      <c r="G60" s="112">
        <v>0</v>
      </c>
      <c r="H60" s="113">
        <v>4</v>
      </c>
      <c r="I60" s="95"/>
    </row>
    <row r="61" spans="1:9" ht="14.25">
      <c r="A61" s="96">
        <v>39</v>
      </c>
      <c r="B61" s="97">
        <v>123</v>
      </c>
      <c r="C61" s="97">
        <v>63</v>
      </c>
      <c r="D61" s="97">
        <v>60</v>
      </c>
      <c r="E61" s="98">
        <v>94</v>
      </c>
      <c r="F61" s="114">
        <v>6</v>
      </c>
      <c r="G61" s="115">
        <v>1</v>
      </c>
      <c r="H61" s="116">
        <v>5</v>
      </c>
      <c r="I61" s="95"/>
    </row>
    <row r="62" spans="1:9" ht="10.5" customHeight="1">
      <c r="A62" s="91"/>
      <c r="B62" s="92"/>
      <c r="C62" s="92"/>
      <c r="D62" s="92"/>
      <c r="E62" s="93"/>
      <c r="F62" s="111"/>
      <c r="G62" s="112"/>
      <c r="H62" s="113"/>
      <c r="I62" s="95"/>
    </row>
    <row r="63" spans="1:9" ht="14.25">
      <c r="A63" s="91" t="s">
        <v>222</v>
      </c>
      <c r="B63" s="92">
        <v>688</v>
      </c>
      <c r="C63" s="92">
        <v>402</v>
      </c>
      <c r="D63" s="92">
        <v>286</v>
      </c>
      <c r="E63" s="93" t="s">
        <v>223</v>
      </c>
      <c r="F63" s="111">
        <v>13</v>
      </c>
      <c r="G63" s="112">
        <v>3</v>
      </c>
      <c r="H63" s="113">
        <v>10</v>
      </c>
      <c r="I63" s="95"/>
    </row>
    <row r="64" spans="1:9" ht="14.25">
      <c r="A64" s="91">
        <v>40</v>
      </c>
      <c r="B64" s="92">
        <v>169</v>
      </c>
      <c r="C64" s="92">
        <v>100</v>
      </c>
      <c r="D64" s="92">
        <v>69</v>
      </c>
      <c r="E64" s="93">
        <v>95</v>
      </c>
      <c r="F64" s="111">
        <v>6</v>
      </c>
      <c r="G64" s="112">
        <v>1</v>
      </c>
      <c r="H64" s="113">
        <v>5</v>
      </c>
      <c r="I64" s="95"/>
    </row>
    <row r="65" spans="1:9" ht="14.25">
      <c r="A65" s="91">
        <v>41</v>
      </c>
      <c r="B65" s="92">
        <v>125</v>
      </c>
      <c r="C65" s="92">
        <v>66</v>
      </c>
      <c r="D65" s="92">
        <v>59</v>
      </c>
      <c r="E65" s="93">
        <v>96</v>
      </c>
      <c r="F65" s="111">
        <v>5</v>
      </c>
      <c r="G65" s="112">
        <v>1</v>
      </c>
      <c r="H65" s="113">
        <v>4</v>
      </c>
      <c r="I65" s="95"/>
    </row>
    <row r="66" spans="1:9" ht="14.25">
      <c r="A66" s="91">
        <v>42</v>
      </c>
      <c r="B66" s="92">
        <v>136</v>
      </c>
      <c r="C66" s="92">
        <v>87</v>
      </c>
      <c r="D66" s="92">
        <v>49</v>
      </c>
      <c r="E66" s="93">
        <v>97</v>
      </c>
      <c r="F66" s="111">
        <v>0</v>
      </c>
      <c r="G66" s="112">
        <v>0</v>
      </c>
      <c r="H66" s="113">
        <v>0</v>
      </c>
      <c r="I66" s="95"/>
    </row>
    <row r="67" spans="1:9" ht="14.25">
      <c r="A67" s="91">
        <v>43</v>
      </c>
      <c r="B67" s="92">
        <v>134</v>
      </c>
      <c r="C67" s="92">
        <v>82</v>
      </c>
      <c r="D67" s="92">
        <v>52</v>
      </c>
      <c r="E67" s="93">
        <v>98</v>
      </c>
      <c r="F67" s="111">
        <v>1</v>
      </c>
      <c r="G67" s="112">
        <v>1</v>
      </c>
      <c r="H67" s="113">
        <v>0</v>
      </c>
      <c r="I67" s="95"/>
    </row>
    <row r="68" spans="1:9" ht="14.25">
      <c r="A68" s="96">
        <v>44</v>
      </c>
      <c r="B68" s="97">
        <v>124</v>
      </c>
      <c r="C68" s="97">
        <v>67</v>
      </c>
      <c r="D68" s="97">
        <v>57</v>
      </c>
      <c r="E68" s="98">
        <v>99</v>
      </c>
      <c r="F68" s="114">
        <v>1</v>
      </c>
      <c r="G68" s="115">
        <v>0</v>
      </c>
      <c r="H68" s="116">
        <v>1</v>
      </c>
      <c r="I68" s="95"/>
    </row>
    <row r="69" spans="1:9" ht="10.5" customHeight="1">
      <c r="A69" s="91"/>
      <c r="B69" s="92"/>
      <c r="C69" s="92"/>
      <c r="D69" s="92"/>
      <c r="E69" s="93"/>
      <c r="F69" s="111"/>
      <c r="G69" s="112"/>
      <c r="H69" s="113"/>
      <c r="I69" s="95"/>
    </row>
    <row r="70" spans="1:9" ht="14.25">
      <c r="A70" s="91" t="s">
        <v>224</v>
      </c>
      <c r="B70" s="92">
        <v>560</v>
      </c>
      <c r="C70" s="92">
        <v>318</v>
      </c>
      <c r="D70" s="92">
        <v>242</v>
      </c>
      <c r="E70" s="93" t="s">
        <v>229</v>
      </c>
      <c r="F70" s="111">
        <v>0</v>
      </c>
      <c r="G70" s="112">
        <v>0</v>
      </c>
      <c r="H70" s="113">
        <v>0</v>
      </c>
      <c r="I70" s="95"/>
    </row>
    <row r="71" spans="1:9" ht="14.25">
      <c r="A71" s="91">
        <v>45</v>
      </c>
      <c r="B71" s="92">
        <v>119</v>
      </c>
      <c r="C71" s="92">
        <v>76</v>
      </c>
      <c r="D71" s="92">
        <v>43</v>
      </c>
      <c r="E71" s="93" t="s">
        <v>230</v>
      </c>
      <c r="F71" s="111">
        <v>0</v>
      </c>
      <c r="G71" s="112">
        <v>0</v>
      </c>
      <c r="H71" s="113">
        <v>0</v>
      </c>
      <c r="I71" s="95"/>
    </row>
    <row r="72" spans="1:9" ht="14.25">
      <c r="A72" s="91">
        <v>46</v>
      </c>
      <c r="B72" s="92">
        <v>110</v>
      </c>
      <c r="C72" s="92">
        <v>56</v>
      </c>
      <c r="D72" s="92">
        <v>54</v>
      </c>
      <c r="E72" s="93"/>
      <c r="F72" s="94"/>
      <c r="G72" s="92"/>
      <c r="H72" s="86"/>
      <c r="I72" s="95"/>
    </row>
    <row r="73" spans="1:9" ht="14.25">
      <c r="A73" s="91">
        <v>47</v>
      </c>
      <c r="B73" s="92">
        <v>116</v>
      </c>
      <c r="C73" s="92">
        <v>75</v>
      </c>
      <c r="D73" s="92">
        <v>41</v>
      </c>
      <c r="E73" s="93"/>
      <c r="F73" s="93"/>
      <c r="G73" s="92"/>
      <c r="H73" s="86"/>
      <c r="I73" s="95"/>
    </row>
    <row r="74" spans="1:9" ht="14.25">
      <c r="A74" s="91">
        <v>48</v>
      </c>
      <c r="B74" s="92">
        <v>107</v>
      </c>
      <c r="C74" s="92">
        <v>41</v>
      </c>
      <c r="D74" s="92">
        <v>66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97">
        <v>108</v>
      </c>
      <c r="C75" s="97">
        <v>70</v>
      </c>
      <c r="D75" s="97">
        <v>38</v>
      </c>
      <c r="E75" s="93" t="s">
        <v>232</v>
      </c>
      <c r="F75" s="93"/>
      <c r="G75" s="92"/>
      <c r="H75" s="86"/>
    </row>
    <row r="76" spans="1:8" ht="14.25">
      <c r="A76" s="91"/>
      <c r="B76" s="92"/>
      <c r="C76" s="92"/>
      <c r="D76" s="92"/>
      <c r="E76" s="93" t="s">
        <v>233</v>
      </c>
      <c r="F76" s="94">
        <f>B7+B14+B21</f>
        <v>2394</v>
      </c>
      <c r="G76" s="92">
        <f>C7+C14+C21</f>
        <v>1205</v>
      </c>
      <c r="H76" s="86">
        <f>D7+D14+D21</f>
        <v>1189</v>
      </c>
    </row>
    <row r="77" spans="1:8" ht="14.25">
      <c r="A77" s="91" t="s">
        <v>225</v>
      </c>
      <c r="B77" s="92">
        <v>619</v>
      </c>
      <c r="C77" s="92">
        <v>346</v>
      </c>
      <c r="D77" s="92">
        <v>273</v>
      </c>
      <c r="E77" s="93" t="s">
        <v>234</v>
      </c>
      <c r="F77" s="94">
        <f>B28+B35+B42+B49+B56+B63+B70+B77+F7+F14</f>
        <v>11011</v>
      </c>
      <c r="G77" s="92">
        <f>C28+C35+C42+C49+C56+C63+C70+C77+G7+G14</f>
        <v>5333</v>
      </c>
      <c r="H77" s="86">
        <f>D28+D35+D42+D49+D56+D63+D70+D77+H7+H14</f>
        <v>5678</v>
      </c>
    </row>
    <row r="78" spans="1:8" ht="14.25">
      <c r="A78" s="91">
        <v>50</v>
      </c>
      <c r="B78" s="92">
        <v>130</v>
      </c>
      <c r="C78" s="92">
        <v>72</v>
      </c>
      <c r="D78" s="92">
        <v>58</v>
      </c>
      <c r="E78" s="93" t="s">
        <v>235</v>
      </c>
      <c r="F78" s="94">
        <f>F21+F28+F35+F42+F49+F56+F63+F70</f>
        <v>694</v>
      </c>
      <c r="G78" s="92">
        <f>G21+G28+G35+G42+G49+G56+G63+G70</f>
        <v>231</v>
      </c>
      <c r="H78" s="86">
        <f>H21+H28+H35+H42+H49+H56+H63+H70</f>
        <v>463</v>
      </c>
    </row>
    <row r="79" spans="1:8" ht="14.25">
      <c r="A79" s="91">
        <v>51</v>
      </c>
      <c r="B79" s="92">
        <v>127</v>
      </c>
      <c r="C79" s="92">
        <v>66</v>
      </c>
      <c r="D79" s="92">
        <v>61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92">
        <v>117</v>
      </c>
      <c r="C80" s="92">
        <v>70</v>
      </c>
      <c r="D80" s="92">
        <v>47</v>
      </c>
      <c r="E80" s="93" t="s">
        <v>233</v>
      </c>
      <c r="F80" s="102">
        <f>F76/$B$5*100</f>
        <v>16.97992765444358</v>
      </c>
      <c r="G80" s="103">
        <f>G76/$C$5*100</f>
        <v>17.80174324124686</v>
      </c>
      <c r="H80" s="104">
        <f>H76/$D$5*100</f>
        <v>16.22100954979536</v>
      </c>
    </row>
    <row r="81" spans="1:8" ht="14.25">
      <c r="A81" s="91">
        <v>53</v>
      </c>
      <c r="B81" s="92">
        <v>119</v>
      </c>
      <c r="C81" s="92">
        <v>68</v>
      </c>
      <c r="D81" s="92">
        <v>51</v>
      </c>
      <c r="E81" s="93" t="s">
        <v>234</v>
      </c>
      <c r="F81" s="102">
        <f>F77/$B$5*100</f>
        <v>78.09773742818639</v>
      </c>
      <c r="G81" s="103">
        <f>G77/$C$5*100</f>
        <v>78.78564041955975</v>
      </c>
      <c r="H81" s="104">
        <f>H77/$D$5*100</f>
        <v>77.462482946794</v>
      </c>
    </row>
    <row r="82" spans="1:8" ht="15" thickBot="1">
      <c r="A82" s="105">
        <v>54</v>
      </c>
      <c r="B82" s="106">
        <v>126</v>
      </c>
      <c r="C82" s="106">
        <v>70</v>
      </c>
      <c r="D82" s="106">
        <v>56</v>
      </c>
      <c r="E82" s="107" t="s">
        <v>235</v>
      </c>
      <c r="F82" s="108">
        <f>F78/$B$5*100</f>
        <v>4.922334917370026</v>
      </c>
      <c r="G82" s="109">
        <f>G78/$C$5*100</f>
        <v>3.4126163391933813</v>
      </c>
      <c r="H82" s="110">
        <f>H78/$D$5*100</f>
        <v>6.316507503410642</v>
      </c>
    </row>
    <row r="83" ht="14.25">
      <c r="A83" s="178" t="s">
        <v>296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238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13799</v>
      </c>
      <c r="C5" s="84">
        <f>SUM(C7,C14,C21,C28,C35,C42,C49,C56,C63,C70,C77,G7,G14,G21,G28,G35,G42,G49,G56,G63,G70,G71)</f>
        <v>7140</v>
      </c>
      <c r="D5" s="85">
        <f>SUM(D7,D14,D21,D28,D35,D42,D49,D56,D63,D70,D77,H7,H14,H21,H28,H35,H42,H49,H56,H63,H70,H71)</f>
        <v>6659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90"/>
      <c r="G6" s="86"/>
      <c r="H6" s="86"/>
    </row>
    <row r="7" spans="1:9" ht="14.25">
      <c r="A7" s="91" t="s">
        <v>206</v>
      </c>
      <c r="B7" s="92">
        <v>816</v>
      </c>
      <c r="C7" s="92">
        <v>420</v>
      </c>
      <c r="D7" s="92">
        <v>396</v>
      </c>
      <c r="E7" s="93" t="s">
        <v>207</v>
      </c>
      <c r="F7" s="94">
        <v>449</v>
      </c>
      <c r="G7" s="92">
        <v>283</v>
      </c>
      <c r="H7" s="86">
        <v>166</v>
      </c>
      <c r="I7" s="95"/>
    </row>
    <row r="8" spans="1:9" ht="14.25">
      <c r="A8" s="91">
        <v>0</v>
      </c>
      <c r="B8" s="92">
        <v>109</v>
      </c>
      <c r="C8" s="92">
        <v>49</v>
      </c>
      <c r="D8" s="92">
        <v>60</v>
      </c>
      <c r="E8" s="93">
        <v>55</v>
      </c>
      <c r="F8" s="94">
        <v>97</v>
      </c>
      <c r="G8" s="92">
        <v>66</v>
      </c>
      <c r="H8" s="86">
        <v>31</v>
      </c>
      <c r="I8" s="95"/>
    </row>
    <row r="9" spans="1:9" ht="14.25">
      <c r="A9" s="91">
        <v>1</v>
      </c>
      <c r="B9" s="92">
        <v>215</v>
      </c>
      <c r="C9" s="92">
        <v>115</v>
      </c>
      <c r="D9" s="92">
        <v>100</v>
      </c>
      <c r="E9" s="93">
        <v>56</v>
      </c>
      <c r="F9" s="94">
        <v>131</v>
      </c>
      <c r="G9" s="92">
        <v>75</v>
      </c>
      <c r="H9" s="86">
        <v>56</v>
      </c>
      <c r="I9" s="95"/>
    </row>
    <row r="10" spans="1:9" ht="14.25">
      <c r="A10" s="91">
        <v>2</v>
      </c>
      <c r="B10" s="92">
        <v>173</v>
      </c>
      <c r="C10" s="92">
        <v>90</v>
      </c>
      <c r="D10" s="92">
        <v>83</v>
      </c>
      <c r="E10" s="93">
        <v>57</v>
      </c>
      <c r="F10" s="94">
        <v>94</v>
      </c>
      <c r="G10" s="92">
        <v>58</v>
      </c>
      <c r="H10" s="86">
        <v>36</v>
      </c>
      <c r="I10" s="95"/>
    </row>
    <row r="11" spans="1:9" ht="14.25">
      <c r="A11" s="91">
        <v>3</v>
      </c>
      <c r="B11" s="92">
        <v>164</v>
      </c>
      <c r="C11" s="92">
        <v>84</v>
      </c>
      <c r="D11" s="92">
        <v>80</v>
      </c>
      <c r="E11" s="93">
        <v>58</v>
      </c>
      <c r="F11" s="94">
        <v>75</v>
      </c>
      <c r="G11" s="92">
        <v>52</v>
      </c>
      <c r="H11" s="86">
        <v>23</v>
      </c>
      <c r="I11" s="95"/>
    </row>
    <row r="12" spans="1:9" ht="14.25">
      <c r="A12" s="96">
        <v>4</v>
      </c>
      <c r="B12" s="97">
        <v>155</v>
      </c>
      <c r="C12" s="97">
        <v>82</v>
      </c>
      <c r="D12" s="97">
        <v>73</v>
      </c>
      <c r="E12" s="98">
        <v>59</v>
      </c>
      <c r="F12" s="99">
        <v>52</v>
      </c>
      <c r="G12" s="97">
        <v>32</v>
      </c>
      <c r="H12" s="100">
        <v>20</v>
      </c>
      <c r="I12" s="95"/>
    </row>
    <row r="13" spans="1:9" ht="10.5" customHeight="1">
      <c r="A13" s="91"/>
      <c r="B13" s="92"/>
      <c r="C13" s="92"/>
      <c r="D13" s="92"/>
      <c r="E13" s="93"/>
      <c r="F13" s="94"/>
      <c r="G13" s="92"/>
      <c r="H13" s="86"/>
      <c r="I13" s="95"/>
    </row>
    <row r="14" spans="1:9" ht="14.25">
      <c r="A14" s="91" t="s">
        <v>208</v>
      </c>
      <c r="B14" s="92">
        <v>555</v>
      </c>
      <c r="C14" s="92">
        <v>280</v>
      </c>
      <c r="D14" s="92">
        <v>275</v>
      </c>
      <c r="E14" s="93" t="s">
        <v>209</v>
      </c>
      <c r="F14" s="94">
        <v>261</v>
      </c>
      <c r="G14" s="92">
        <v>157</v>
      </c>
      <c r="H14" s="86">
        <v>104</v>
      </c>
      <c r="I14" s="95"/>
    </row>
    <row r="15" spans="1:9" ht="14.25">
      <c r="A15" s="91">
        <v>5</v>
      </c>
      <c r="B15" s="92">
        <v>119</v>
      </c>
      <c r="C15" s="92">
        <v>62</v>
      </c>
      <c r="D15" s="92">
        <v>57</v>
      </c>
      <c r="E15" s="93">
        <v>60</v>
      </c>
      <c r="F15" s="94">
        <v>65</v>
      </c>
      <c r="G15" s="92">
        <v>44</v>
      </c>
      <c r="H15" s="86">
        <v>21</v>
      </c>
      <c r="I15" s="95"/>
    </row>
    <row r="16" spans="1:9" ht="14.25">
      <c r="A16" s="91">
        <v>6</v>
      </c>
      <c r="B16" s="92">
        <v>130</v>
      </c>
      <c r="C16" s="92">
        <v>65</v>
      </c>
      <c r="D16" s="92">
        <v>65</v>
      </c>
      <c r="E16" s="93">
        <v>61</v>
      </c>
      <c r="F16" s="94">
        <v>63</v>
      </c>
      <c r="G16" s="92">
        <v>32</v>
      </c>
      <c r="H16" s="86">
        <v>31</v>
      </c>
      <c r="I16" s="95"/>
    </row>
    <row r="17" spans="1:9" ht="14.25">
      <c r="A17" s="91">
        <v>7</v>
      </c>
      <c r="B17" s="92">
        <v>113</v>
      </c>
      <c r="C17" s="92">
        <v>57</v>
      </c>
      <c r="D17" s="92">
        <v>56</v>
      </c>
      <c r="E17" s="93">
        <v>62</v>
      </c>
      <c r="F17" s="94">
        <v>46</v>
      </c>
      <c r="G17" s="92">
        <v>26</v>
      </c>
      <c r="H17" s="86">
        <v>20</v>
      </c>
      <c r="I17" s="95"/>
    </row>
    <row r="18" spans="1:9" ht="14.25">
      <c r="A18" s="91">
        <v>8</v>
      </c>
      <c r="B18" s="92">
        <v>95</v>
      </c>
      <c r="C18" s="92">
        <v>50</v>
      </c>
      <c r="D18" s="92">
        <v>45</v>
      </c>
      <c r="E18" s="93">
        <v>63</v>
      </c>
      <c r="F18" s="94">
        <v>47</v>
      </c>
      <c r="G18" s="92">
        <v>32</v>
      </c>
      <c r="H18" s="86">
        <v>15</v>
      </c>
      <c r="I18" s="95"/>
    </row>
    <row r="19" spans="1:9" ht="14.25">
      <c r="A19" s="96">
        <v>9</v>
      </c>
      <c r="B19" s="97">
        <v>98</v>
      </c>
      <c r="C19" s="97">
        <v>46</v>
      </c>
      <c r="D19" s="97">
        <v>52</v>
      </c>
      <c r="E19" s="98">
        <v>64</v>
      </c>
      <c r="F19" s="99">
        <v>40</v>
      </c>
      <c r="G19" s="97">
        <v>23</v>
      </c>
      <c r="H19" s="100">
        <v>17</v>
      </c>
      <c r="I19" s="95"/>
    </row>
    <row r="20" spans="1:9" ht="10.5" customHeight="1">
      <c r="A20" s="91"/>
      <c r="B20" s="92"/>
      <c r="C20" s="92"/>
      <c r="D20" s="92"/>
      <c r="E20" s="93"/>
      <c r="F20" s="94"/>
      <c r="G20" s="92"/>
      <c r="H20" s="86"/>
      <c r="I20" s="95"/>
    </row>
    <row r="21" spans="1:9" ht="14.25">
      <c r="A21" s="91" t="s">
        <v>210</v>
      </c>
      <c r="B21" s="92">
        <v>298</v>
      </c>
      <c r="C21" s="92">
        <v>160</v>
      </c>
      <c r="D21" s="92">
        <v>138</v>
      </c>
      <c r="E21" s="93" t="s">
        <v>211</v>
      </c>
      <c r="F21" s="94">
        <v>147</v>
      </c>
      <c r="G21" s="92">
        <v>86</v>
      </c>
      <c r="H21" s="86">
        <v>61</v>
      </c>
      <c r="I21" s="95"/>
    </row>
    <row r="22" spans="1:9" ht="14.25">
      <c r="A22" s="91">
        <v>10</v>
      </c>
      <c r="B22" s="92">
        <v>81</v>
      </c>
      <c r="C22" s="92">
        <v>41</v>
      </c>
      <c r="D22" s="92">
        <v>40</v>
      </c>
      <c r="E22" s="93">
        <v>65</v>
      </c>
      <c r="F22" s="94">
        <v>47</v>
      </c>
      <c r="G22" s="92">
        <v>30</v>
      </c>
      <c r="H22" s="86">
        <v>17</v>
      </c>
      <c r="I22" s="95"/>
    </row>
    <row r="23" spans="1:9" ht="14.25">
      <c r="A23" s="91">
        <v>11</v>
      </c>
      <c r="B23" s="92">
        <v>69</v>
      </c>
      <c r="C23" s="92">
        <v>40</v>
      </c>
      <c r="D23" s="92">
        <v>29</v>
      </c>
      <c r="E23" s="93">
        <v>66</v>
      </c>
      <c r="F23" s="94">
        <v>29</v>
      </c>
      <c r="G23" s="92">
        <v>17</v>
      </c>
      <c r="H23" s="86">
        <v>12</v>
      </c>
      <c r="I23" s="95"/>
    </row>
    <row r="24" spans="1:9" ht="14.25">
      <c r="A24" s="91">
        <v>12</v>
      </c>
      <c r="B24" s="92">
        <v>58</v>
      </c>
      <c r="C24" s="92">
        <v>31</v>
      </c>
      <c r="D24" s="92">
        <v>27</v>
      </c>
      <c r="E24" s="93">
        <v>67</v>
      </c>
      <c r="F24" s="94">
        <v>25</v>
      </c>
      <c r="G24" s="92">
        <v>16</v>
      </c>
      <c r="H24" s="86">
        <v>9</v>
      </c>
      <c r="I24" s="95"/>
    </row>
    <row r="25" spans="1:9" ht="14.25">
      <c r="A25" s="91">
        <v>13</v>
      </c>
      <c r="B25" s="92">
        <v>56</v>
      </c>
      <c r="C25" s="92">
        <v>31</v>
      </c>
      <c r="D25" s="92">
        <v>25</v>
      </c>
      <c r="E25" s="93">
        <v>68</v>
      </c>
      <c r="F25" s="94">
        <v>24</v>
      </c>
      <c r="G25" s="92">
        <v>10</v>
      </c>
      <c r="H25" s="86">
        <v>14</v>
      </c>
      <c r="I25" s="95"/>
    </row>
    <row r="26" spans="1:9" ht="14.25">
      <c r="A26" s="96">
        <v>14</v>
      </c>
      <c r="B26" s="97">
        <v>34</v>
      </c>
      <c r="C26" s="97">
        <v>17</v>
      </c>
      <c r="D26" s="97">
        <v>17</v>
      </c>
      <c r="E26" s="98">
        <v>69</v>
      </c>
      <c r="F26" s="99">
        <v>22</v>
      </c>
      <c r="G26" s="97">
        <v>13</v>
      </c>
      <c r="H26" s="100">
        <v>9</v>
      </c>
      <c r="I26" s="95"/>
    </row>
    <row r="27" spans="1:9" ht="10.5" customHeight="1">
      <c r="A27" s="91"/>
      <c r="B27" s="92"/>
      <c r="C27" s="92"/>
      <c r="D27" s="92"/>
      <c r="E27" s="93"/>
      <c r="F27" s="94"/>
      <c r="G27" s="92"/>
      <c r="H27" s="86"/>
      <c r="I27" s="95"/>
    </row>
    <row r="28" spans="1:9" ht="14.25">
      <c r="A28" s="91" t="s">
        <v>212</v>
      </c>
      <c r="B28" s="92">
        <v>754</v>
      </c>
      <c r="C28" s="92">
        <v>389</v>
      </c>
      <c r="D28" s="92">
        <v>365</v>
      </c>
      <c r="E28" s="93" t="s">
        <v>213</v>
      </c>
      <c r="F28" s="94">
        <v>111</v>
      </c>
      <c r="G28" s="92">
        <v>57</v>
      </c>
      <c r="H28" s="86">
        <v>54</v>
      </c>
      <c r="I28" s="95"/>
    </row>
    <row r="29" spans="1:9" ht="14.25">
      <c r="A29" s="91">
        <v>15</v>
      </c>
      <c r="B29" s="92">
        <v>30</v>
      </c>
      <c r="C29" s="92">
        <v>18</v>
      </c>
      <c r="D29" s="92">
        <v>12</v>
      </c>
      <c r="E29" s="93">
        <v>70</v>
      </c>
      <c r="F29" s="94">
        <v>26</v>
      </c>
      <c r="G29" s="92">
        <v>17</v>
      </c>
      <c r="H29" s="86">
        <v>9</v>
      </c>
      <c r="I29" s="95"/>
    </row>
    <row r="30" spans="1:9" ht="14.25">
      <c r="A30" s="91">
        <v>16</v>
      </c>
      <c r="B30" s="92">
        <v>28</v>
      </c>
      <c r="C30" s="92">
        <v>14</v>
      </c>
      <c r="D30" s="92">
        <v>14</v>
      </c>
      <c r="E30" s="93">
        <v>71</v>
      </c>
      <c r="F30" s="94">
        <v>22</v>
      </c>
      <c r="G30" s="92">
        <v>10</v>
      </c>
      <c r="H30" s="86">
        <v>12</v>
      </c>
      <c r="I30" s="95"/>
    </row>
    <row r="31" spans="1:9" ht="14.25">
      <c r="A31" s="91">
        <v>17</v>
      </c>
      <c r="B31" s="92">
        <v>17</v>
      </c>
      <c r="C31" s="92">
        <v>10</v>
      </c>
      <c r="D31" s="92">
        <v>7</v>
      </c>
      <c r="E31" s="93">
        <v>72</v>
      </c>
      <c r="F31" s="94">
        <v>23</v>
      </c>
      <c r="G31" s="92">
        <v>11</v>
      </c>
      <c r="H31" s="86">
        <v>12</v>
      </c>
      <c r="I31" s="95"/>
    </row>
    <row r="32" spans="1:9" ht="14.25">
      <c r="A32" s="91">
        <v>18</v>
      </c>
      <c r="B32" s="92">
        <v>143</v>
      </c>
      <c r="C32" s="92">
        <v>79</v>
      </c>
      <c r="D32" s="92">
        <v>64</v>
      </c>
      <c r="E32" s="93">
        <v>73</v>
      </c>
      <c r="F32" s="94">
        <v>20</v>
      </c>
      <c r="G32" s="92">
        <v>9</v>
      </c>
      <c r="H32" s="86">
        <v>11</v>
      </c>
      <c r="I32" s="95"/>
    </row>
    <row r="33" spans="1:9" ht="14.25">
      <c r="A33" s="96">
        <v>19</v>
      </c>
      <c r="B33" s="97">
        <v>536</v>
      </c>
      <c r="C33" s="97">
        <v>268</v>
      </c>
      <c r="D33" s="97">
        <v>268</v>
      </c>
      <c r="E33" s="98">
        <v>74</v>
      </c>
      <c r="F33" s="99">
        <v>20</v>
      </c>
      <c r="G33" s="97">
        <v>10</v>
      </c>
      <c r="H33" s="100">
        <v>10</v>
      </c>
      <c r="I33" s="95"/>
    </row>
    <row r="34" spans="1:9" ht="10.5" customHeight="1">
      <c r="A34" s="91"/>
      <c r="B34" s="92"/>
      <c r="C34" s="92"/>
      <c r="D34" s="92"/>
      <c r="E34" s="93"/>
      <c r="F34" s="94"/>
      <c r="G34" s="92"/>
      <c r="H34" s="86"/>
      <c r="I34" s="95"/>
    </row>
    <row r="35" spans="1:9" ht="14.25">
      <c r="A35" s="91" t="s">
        <v>214</v>
      </c>
      <c r="B35" s="92">
        <v>3077</v>
      </c>
      <c r="C35" s="92">
        <v>1523</v>
      </c>
      <c r="D35" s="92">
        <v>1554</v>
      </c>
      <c r="E35" s="93" t="s">
        <v>215</v>
      </c>
      <c r="F35" s="94">
        <v>86</v>
      </c>
      <c r="G35" s="92">
        <v>32</v>
      </c>
      <c r="H35" s="86">
        <v>54</v>
      </c>
      <c r="I35" s="95"/>
    </row>
    <row r="36" spans="1:9" ht="14.25">
      <c r="A36" s="91">
        <v>20</v>
      </c>
      <c r="B36" s="92">
        <v>464</v>
      </c>
      <c r="C36" s="92">
        <v>218</v>
      </c>
      <c r="D36" s="92">
        <v>246</v>
      </c>
      <c r="E36" s="93">
        <v>75</v>
      </c>
      <c r="F36" s="94">
        <v>21</v>
      </c>
      <c r="G36" s="92">
        <v>12</v>
      </c>
      <c r="H36" s="86">
        <v>9</v>
      </c>
      <c r="I36" s="95"/>
    </row>
    <row r="37" spans="1:9" ht="14.25">
      <c r="A37" s="91">
        <v>21</v>
      </c>
      <c r="B37" s="92">
        <v>528</v>
      </c>
      <c r="C37" s="92">
        <v>272</v>
      </c>
      <c r="D37" s="92">
        <v>256</v>
      </c>
      <c r="E37" s="93">
        <v>76</v>
      </c>
      <c r="F37" s="94">
        <v>14</v>
      </c>
      <c r="G37" s="92">
        <v>4</v>
      </c>
      <c r="H37" s="86">
        <v>10</v>
      </c>
      <c r="I37" s="95"/>
    </row>
    <row r="38" spans="1:9" ht="14.25">
      <c r="A38" s="91">
        <v>22</v>
      </c>
      <c r="B38" s="92">
        <v>560</v>
      </c>
      <c r="C38" s="92">
        <v>256</v>
      </c>
      <c r="D38" s="92">
        <v>304</v>
      </c>
      <c r="E38" s="93">
        <v>77</v>
      </c>
      <c r="F38" s="94">
        <v>18</v>
      </c>
      <c r="G38" s="92">
        <v>6</v>
      </c>
      <c r="H38" s="86">
        <v>12</v>
      </c>
      <c r="I38" s="95"/>
    </row>
    <row r="39" spans="1:9" ht="14.25">
      <c r="A39" s="91">
        <v>23</v>
      </c>
      <c r="B39" s="92">
        <v>840</v>
      </c>
      <c r="C39" s="92">
        <v>442</v>
      </c>
      <c r="D39" s="92">
        <v>398</v>
      </c>
      <c r="E39" s="93">
        <v>78</v>
      </c>
      <c r="F39" s="94">
        <v>19</v>
      </c>
      <c r="G39" s="92">
        <v>7</v>
      </c>
      <c r="H39" s="86">
        <v>12</v>
      </c>
      <c r="I39" s="95"/>
    </row>
    <row r="40" spans="1:9" ht="14.25">
      <c r="A40" s="96">
        <v>24</v>
      </c>
      <c r="B40" s="97">
        <v>685</v>
      </c>
      <c r="C40" s="97">
        <v>335</v>
      </c>
      <c r="D40" s="97">
        <v>350</v>
      </c>
      <c r="E40" s="98">
        <v>79</v>
      </c>
      <c r="F40" s="99">
        <v>14</v>
      </c>
      <c r="G40" s="97">
        <v>3</v>
      </c>
      <c r="H40" s="100">
        <v>11</v>
      </c>
      <c r="I40" s="95"/>
    </row>
    <row r="41" spans="1:9" ht="10.5" customHeight="1">
      <c r="A41" s="91"/>
      <c r="B41" s="92"/>
      <c r="C41" s="92"/>
      <c r="D41" s="92"/>
      <c r="E41" s="93"/>
      <c r="F41" s="94"/>
      <c r="G41" s="92"/>
      <c r="H41" s="86"/>
      <c r="I41" s="95"/>
    </row>
    <row r="42" spans="1:9" ht="14.25">
      <c r="A42" s="91" t="s">
        <v>216</v>
      </c>
      <c r="B42" s="92">
        <v>2657</v>
      </c>
      <c r="C42" s="92">
        <v>1225</v>
      </c>
      <c r="D42" s="92">
        <v>1432</v>
      </c>
      <c r="E42" s="93" t="s">
        <v>217</v>
      </c>
      <c r="F42" s="94">
        <v>71</v>
      </c>
      <c r="G42" s="92">
        <v>19</v>
      </c>
      <c r="H42" s="86">
        <v>52</v>
      </c>
      <c r="I42" s="95"/>
    </row>
    <row r="43" spans="1:9" ht="14.25">
      <c r="A43" s="91">
        <v>25</v>
      </c>
      <c r="B43" s="92">
        <v>618</v>
      </c>
      <c r="C43" s="92">
        <v>291</v>
      </c>
      <c r="D43" s="92">
        <v>327</v>
      </c>
      <c r="E43" s="93">
        <v>80</v>
      </c>
      <c r="F43" s="94">
        <v>10</v>
      </c>
      <c r="G43" s="92">
        <v>3</v>
      </c>
      <c r="H43" s="86">
        <v>7</v>
      </c>
      <c r="I43" s="95"/>
    </row>
    <row r="44" spans="1:9" ht="14.25">
      <c r="A44" s="91">
        <v>26</v>
      </c>
      <c r="B44" s="92">
        <v>584</v>
      </c>
      <c r="C44" s="92">
        <v>274</v>
      </c>
      <c r="D44" s="92">
        <v>310</v>
      </c>
      <c r="E44" s="93">
        <v>81</v>
      </c>
      <c r="F44" s="94">
        <v>17</v>
      </c>
      <c r="G44" s="92">
        <v>4</v>
      </c>
      <c r="H44" s="86">
        <v>13</v>
      </c>
      <c r="I44" s="95"/>
    </row>
    <row r="45" spans="1:9" ht="14.25">
      <c r="A45" s="91">
        <v>27</v>
      </c>
      <c r="B45" s="92">
        <v>503</v>
      </c>
      <c r="C45" s="92">
        <v>222</v>
      </c>
      <c r="D45" s="92">
        <v>281</v>
      </c>
      <c r="E45" s="93">
        <v>82</v>
      </c>
      <c r="F45" s="94">
        <v>20</v>
      </c>
      <c r="G45" s="92">
        <v>3</v>
      </c>
      <c r="H45" s="86">
        <v>17</v>
      </c>
      <c r="I45" s="95"/>
    </row>
    <row r="46" spans="1:9" ht="14.25">
      <c r="A46" s="91">
        <v>28</v>
      </c>
      <c r="B46" s="92">
        <v>478</v>
      </c>
      <c r="C46" s="92">
        <v>217</v>
      </c>
      <c r="D46" s="92">
        <v>261</v>
      </c>
      <c r="E46" s="93">
        <v>83</v>
      </c>
      <c r="F46" s="94">
        <v>14</v>
      </c>
      <c r="G46" s="92">
        <v>7</v>
      </c>
      <c r="H46" s="86">
        <v>7</v>
      </c>
      <c r="I46" s="95"/>
    </row>
    <row r="47" spans="1:9" ht="14.25">
      <c r="A47" s="96">
        <v>29</v>
      </c>
      <c r="B47" s="97">
        <v>474</v>
      </c>
      <c r="C47" s="97">
        <v>221</v>
      </c>
      <c r="D47" s="97">
        <v>253</v>
      </c>
      <c r="E47" s="98">
        <v>84</v>
      </c>
      <c r="F47" s="99">
        <v>10</v>
      </c>
      <c r="G47" s="97">
        <v>2</v>
      </c>
      <c r="H47" s="100">
        <v>8</v>
      </c>
      <c r="I47" s="95"/>
    </row>
    <row r="48" spans="1:9" ht="10.5" customHeight="1">
      <c r="A48" s="91"/>
      <c r="B48" s="92"/>
      <c r="C48" s="92"/>
      <c r="D48" s="92"/>
      <c r="E48" s="93"/>
      <c r="F48" s="94"/>
      <c r="G48" s="92"/>
      <c r="H48" s="86"/>
      <c r="I48" s="95"/>
    </row>
    <row r="49" spans="1:9" ht="14.25">
      <c r="A49" s="91" t="s">
        <v>218</v>
      </c>
      <c r="B49" s="92">
        <v>1923</v>
      </c>
      <c r="C49" s="92">
        <v>915</v>
      </c>
      <c r="D49" s="92">
        <v>1008</v>
      </c>
      <c r="E49" s="93" t="s">
        <v>219</v>
      </c>
      <c r="F49" s="94">
        <v>54</v>
      </c>
      <c r="G49" s="92">
        <v>8</v>
      </c>
      <c r="H49" s="86">
        <v>46</v>
      </c>
      <c r="I49" s="95"/>
    </row>
    <row r="50" spans="1:9" ht="14.25">
      <c r="A50" s="91">
        <v>30</v>
      </c>
      <c r="B50" s="92">
        <v>443</v>
      </c>
      <c r="C50" s="92">
        <v>203</v>
      </c>
      <c r="D50" s="92">
        <v>240</v>
      </c>
      <c r="E50" s="93">
        <v>85</v>
      </c>
      <c r="F50" s="94">
        <v>11</v>
      </c>
      <c r="G50" s="92">
        <v>1</v>
      </c>
      <c r="H50" s="86">
        <v>10</v>
      </c>
      <c r="I50" s="95"/>
    </row>
    <row r="51" spans="1:9" ht="14.25">
      <c r="A51" s="91">
        <v>31</v>
      </c>
      <c r="B51" s="92">
        <v>403</v>
      </c>
      <c r="C51" s="92">
        <v>194</v>
      </c>
      <c r="D51" s="92">
        <v>209</v>
      </c>
      <c r="E51" s="93">
        <v>86</v>
      </c>
      <c r="F51" s="94">
        <v>20</v>
      </c>
      <c r="G51" s="92">
        <v>2</v>
      </c>
      <c r="H51" s="86">
        <v>18</v>
      </c>
      <c r="I51" s="95"/>
    </row>
    <row r="52" spans="1:9" ht="14.25">
      <c r="A52" s="91">
        <v>32</v>
      </c>
      <c r="B52" s="92">
        <v>377</v>
      </c>
      <c r="C52" s="92">
        <v>178</v>
      </c>
      <c r="D52" s="92">
        <v>199</v>
      </c>
      <c r="E52" s="93">
        <v>87</v>
      </c>
      <c r="F52" s="94">
        <v>10</v>
      </c>
      <c r="G52" s="92">
        <v>3</v>
      </c>
      <c r="H52" s="86">
        <v>7</v>
      </c>
      <c r="I52" s="95"/>
    </row>
    <row r="53" spans="1:9" ht="14.25">
      <c r="A53" s="91">
        <v>33</v>
      </c>
      <c r="B53" s="92">
        <v>389</v>
      </c>
      <c r="C53" s="92">
        <v>201</v>
      </c>
      <c r="D53" s="92">
        <v>188</v>
      </c>
      <c r="E53" s="93">
        <v>88</v>
      </c>
      <c r="F53" s="94">
        <v>6</v>
      </c>
      <c r="G53" s="92">
        <v>1</v>
      </c>
      <c r="H53" s="86">
        <v>5</v>
      </c>
      <c r="I53" s="95"/>
    </row>
    <row r="54" spans="1:9" ht="14.25">
      <c r="A54" s="96">
        <v>34</v>
      </c>
      <c r="B54" s="97">
        <v>311</v>
      </c>
      <c r="C54" s="97">
        <v>139</v>
      </c>
      <c r="D54" s="97">
        <v>172</v>
      </c>
      <c r="E54" s="98">
        <v>89</v>
      </c>
      <c r="F54" s="99">
        <v>7</v>
      </c>
      <c r="G54" s="97">
        <v>1</v>
      </c>
      <c r="H54" s="100">
        <v>6</v>
      </c>
      <c r="I54" s="95"/>
    </row>
    <row r="55" spans="1:9" ht="10.5" customHeight="1">
      <c r="A55" s="91"/>
      <c r="B55" s="92"/>
      <c r="C55" s="92"/>
      <c r="D55" s="92"/>
      <c r="E55" s="93"/>
      <c r="F55" s="94"/>
      <c r="G55" s="92"/>
      <c r="H55" s="86"/>
      <c r="I55" s="95"/>
    </row>
    <row r="56" spans="1:9" ht="14.25">
      <c r="A56" s="91" t="s">
        <v>220</v>
      </c>
      <c r="B56" s="92">
        <v>1065</v>
      </c>
      <c r="C56" s="92">
        <v>613</v>
      </c>
      <c r="D56" s="92">
        <v>452</v>
      </c>
      <c r="E56" s="93" t="s">
        <v>221</v>
      </c>
      <c r="F56" s="94">
        <v>22</v>
      </c>
      <c r="G56" s="92">
        <v>5</v>
      </c>
      <c r="H56" s="86">
        <v>17</v>
      </c>
      <c r="I56" s="95"/>
    </row>
    <row r="57" spans="1:9" ht="14.25">
      <c r="A57" s="91">
        <v>35</v>
      </c>
      <c r="B57" s="92">
        <v>287</v>
      </c>
      <c r="C57" s="92">
        <v>163</v>
      </c>
      <c r="D57" s="92">
        <v>124</v>
      </c>
      <c r="E57" s="93">
        <v>90</v>
      </c>
      <c r="F57" s="94">
        <v>6</v>
      </c>
      <c r="G57" s="92">
        <v>3</v>
      </c>
      <c r="H57" s="86">
        <v>3</v>
      </c>
      <c r="I57" s="95"/>
    </row>
    <row r="58" spans="1:9" ht="14.25">
      <c r="A58" s="91">
        <v>36</v>
      </c>
      <c r="B58" s="92">
        <v>228</v>
      </c>
      <c r="C58" s="92">
        <v>121</v>
      </c>
      <c r="D58" s="92">
        <v>107</v>
      </c>
      <c r="E58" s="93">
        <v>91</v>
      </c>
      <c r="F58" s="94">
        <v>4</v>
      </c>
      <c r="G58" s="92">
        <v>1</v>
      </c>
      <c r="H58" s="86">
        <v>3</v>
      </c>
      <c r="I58" s="95"/>
    </row>
    <row r="59" spans="1:9" ht="14.25">
      <c r="A59" s="91">
        <v>37</v>
      </c>
      <c r="B59" s="92">
        <v>214</v>
      </c>
      <c r="C59" s="92">
        <v>121</v>
      </c>
      <c r="D59" s="92">
        <v>93</v>
      </c>
      <c r="E59" s="93">
        <v>92</v>
      </c>
      <c r="F59" s="111">
        <v>3</v>
      </c>
      <c r="G59" s="112">
        <v>1</v>
      </c>
      <c r="H59" s="113">
        <v>2</v>
      </c>
      <c r="I59" s="95"/>
    </row>
    <row r="60" spans="1:9" ht="14.25">
      <c r="A60" s="91">
        <v>38</v>
      </c>
      <c r="B60" s="92">
        <v>205</v>
      </c>
      <c r="C60" s="92">
        <v>123</v>
      </c>
      <c r="D60" s="92">
        <v>82</v>
      </c>
      <c r="E60" s="93">
        <v>93</v>
      </c>
      <c r="F60" s="111">
        <v>7</v>
      </c>
      <c r="G60" s="112">
        <v>0</v>
      </c>
      <c r="H60" s="113">
        <v>7</v>
      </c>
      <c r="I60" s="95"/>
    </row>
    <row r="61" spans="1:9" ht="14.25">
      <c r="A61" s="96">
        <v>39</v>
      </c>
      <c r="B61" s="97">
        <v>131</v>
      </c>
      <c r="C61" s="97">
        <v>85</v>
      </c>
      <c r="D61" s="97">
        <v>46</v>
      </c>
      <c r="E61" s="98">
        <v>94</v>
      </c>
      <c r="F61" s="114">
        <v>2</v>
      </c>
      <c r="G61" s="115">
        <v>0</v>
      </c>
      <c r="H61" s="116">
        <v>2</v>
      </c>
      <c r="I61" s="95"/>
    </row>
    <row r="62" spans="1:9" ht="10.5" customHeight="1">
      <c r="A62" s="91"/>
      <c r="B62" s="92"/>
      <c r="C62" s="92"/>
      <c r="D62" s="92"/>
      <c r="E62" s="93"/>
      <c r="F62" s="111"/>
      <c r="G62" s="112"/>
      <c r="H62" s="113"/>
      <c r="I62" s="95"/>
    </row>
    <row r="63" spans="1:9" ht="14.25">
      <c r="A63" s="91" t="s">
        <v>222</v>
      </c>
      <c r="B63" s="92">
        <v>591</v>
      </c>
      <c r="C63" s="92">
        <v>383</v>
      </c>
      <c r="D63" s="92">
        <v>208</v>
      </c>
      <c r="E63" s="93" t="s">
        <v>223</v>
      </c>
      <c r="F63" s="111">
        <v>4</v>
      </c>
      <c r="G63" s="112">
        <v>1</v>
      </c>
      <c r="H63" s="113">
        <v>3</v>
      </c>
      <c r="I63" s="95"/>
    </row>
    <row r="64" spans="1:9" ht="14.25">
      <c r="A64" s="91">
        <v>40</v>
      </c>
      <c r="B64" s="92">
        <v>162</v>
      </c>
      <c r="C64" s="92">
        <v>102</v>
      </c>
      <c r="D64" s="92">
        <v>60</v>
      </c>
      <c r="E64" s="93">
        <v>95</v>
      </c>
      <c r="F64" s="111">
        <v>1</v>
      </c>
      <c r="G64" s="112">
        <v>0</v>
      </c>
      <c r="H64" s="113">
        <v>1</v>
      </c>
      <c r="I64" s="95"/>
    </row>
    <row r="65" spans="1:9" ht="14.25">
      <c r="A65" s="91">
        <v>41</v>
      </c>
      <c r="B65" s="92">
        <v>118</v>
      </c>
      <c r="C65" s="92">
        <v>77</v>
      </c>
      <c r="D65" s="92">
        <v>41</v>
      </c>
      <c r="E65" s="93">
        <v>96</v>
      </c>
      <c r="F65" s="111">
        <v>2</v>
      </c>
      <c r="G65" s="112">
        <v>0</v>
      </c>
      <c r="H65" s="113">
        <v>2</v>
      </c>
      <c r="I65" s="95"/>
    </row>
    <row r="66" spans="1:9" ht="14.25">
      <c r="A66" s="91">
        <v>42</v>
      </c>
      <c r="B66" s="92">
        <v>125</v>
      </c>
      <c r="C66" s="92">
        <v>80</v>
      </c>
      <c r="D66" s="92">
        <v>45</v>
      </c>
      <c r="E66" s="93">
        <v>97</v>
      </c>
      <c r="F66" s="111">
        <v>0</v>
      </c>
      <c r="G66" s="112">
        <v>0</v>
      </c>
      <c r="H66" s="113">
        <v>0</v>
      </c>
      <c r="I66" s="95"/>
    </row>
    <row r="67" spans="1:9" ht="14.25">
      <c r="A67" s="91">
        <v>43</v>
      </c>
      <c r="B67" s="92">
        <v>101</v>
      </c>
      <c r="C67" s="92">
        <v>66</v>
      </c>
      <c r="D67" s="92">
        <v>35</v>
      </c>
      <c r="E67" s="93">
        <v>98</v>
      </c>
      <c r="F67" s="111">
        <v>1</v>
      </c>
      <c r="G67" s="112">
        <v>1</v>
      </c>
      <c r="H67" s="113">
        <v>0</v>
      </c>
      <c r="I67" s="95"/>
    </row>
    <row r="68" spans="1:9" ht="14.25">
      <c r="A68" s="96">
        <v>44</v>
      </c>
      <c r="B68" s="97">
        <v>85</v>
      </c>
      <c r="C68" s="97">
        <v>58</v>
      </c>
      <c r="D68" s="97">
        <v>27</v>
      </c>
      <c r="E68" s="98">
        <v>99</v>
      </c>
      <c r="F68" s="114">
        <v>0</v>
      </c>
      <c r="G68" s="115">
        <v>0</v>
      </c>
      <c r="H68" s="116">
        <v>0</v>
      </c>
      <c r="I68" s="95"/>
    </row>
    <row r="69" spans="1:9" ht="10.5" customHeight="1">
      <c r="A69" s="91"/>
      <c r="B69" s="92"/>
      <c r="C69" s="92"/>
      <c r="D69" s="92"/>
      <c r="E69" s="93"/>
      <c r="F69" s="111"/>
      <c r="G69" s="112"/>
      <c r="H69" s="113"/>
      <c r="I69" s="95"/>
    </row>
    <row r="70" spans="1:9" ht="14.25">
      <c r="A70" s="91" t="s">
        <v>224</v>
      </c>
      <c r="B70" s="92">
        <v>419</v>
      </c>
      <c r="C70" s="92">
        <v>288</v>
      </c>
      <c r="D70" s="92">
        <v>131</v>
      </c>
      <c r="E70" s="93" t="s">
        <v>229</v>
      </c>
      <c r="F70" s="111">
        <v>0</v>
      </c>
      <c r="G70" s="112">
        <v>0</v>
      </c>
      <c r="H70" s="113">
        <v>0</v>
      </c>
      <c r="I70" s="95"/>
    </row>
    <row r="71" spans="1:9" ht="14.25">
      <c r="A71" s="91">
        <v>45</v>
      </c>
      <c r="B71" s="92">
        <v>106</v>
      </c>
      <c r="C71" s="92">
        <v>76</v>
      </c>
      <c r="D71" s="92">
        <v>30</v>
      </c>
      <c r="E71" s="93" t="s">
        <v>230</v>
      </c>
      <c r="F71" s="111">
        <v>0</v>
      </c>
      <c r="G71" s="112">
        <v>0</v>
      </c>
      <c r="H71" s="113">
        <v>0</v>
      </c>
      <c r="I71" s="95"/>
    </row>
    <row r="72" spans="1:9" ht="14.25">
      <c r="A72" s="91">
        <v>46</v>
      </c>
      <c r="B72" s="92">
        <v>97</v>
      </c>
      <c r="C72" s="92">
        <v>60</v>
      </c>
      <c r="D72" s="92">
        <v>37</v>
      </c>
      <c r="E72" s="93"/>
      <c r="F72" s="94"/>
      <c r="G72" s="92"/>
      <c r="H72" s="86"/>
      <c r="I72" s="95"/>
    </row>
    <row r="73" spans="1:9" ht="14.25">
      <c r="A73" s="91">
        <v>47</v>
      </c>
      <c r="B73" s="92">
        <v>81</v>
      </c>
      <c r="C73" s="92">
        <v>63</v>
      </c>
      <c r="D73" s="92">
        <v>18</v>
      </c>
      <c r="E73" s="93"/>
      <c r="F73" s="93"/>
      <c r="G73" s="92"/>
      <c r="H73" s="86"/>
      <c r="I73" s="95"/>
    </row>
    <row r="74" spans="1:9" ht="14.25">
      <c r="A74" s="91">
        <v>48</v>
      </c>
      <c r="B74" s="92">
        <v>64</v>
      </c>
      <c r="C74" s="92">
        <v>39</v>
      </c>
      <c r="D74" s="92">
        <v>25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97">
        <v>71</v>
      </c>
      <c r="C75" s="97">
        <v>50</v>
      </c>
      <c r="D75" s="97">
        <v>21</v>
      </c>
      <c r="E75" s="93" t="s">
        <v>232</v>
      </c>
      <c r="F75" s="93"/>
      <c r="G75" s="92"/>
      <c r="H75" s="86"/>
    </row>
    <row r="76" spans="1:8" ht="14.25">
      <c r="A76" s="91"/>
      <c r="B76" s="92"/>
      <c r="C76" s="92"/>
      <c r="D76" s="92"/>
      <c r="E76" s="93" t="s">
        <v>233</v>
      </c>
      <c r="F76" s="94">
        <f>B7+B14+B21</f>
        <v>1669</v>
      </c>
      <c r="G76" s="92">
        <f>C7+C14+C21</f>
        <v>860</v>
      </c>
      <c r="H76" s="86">
        <f>D7+D14+D21</f>
        <v>809</v>
      </c>
    </row>
    <row r="77" spans="1:8" ht="14.25">
      <c r="A77" s="91" t="s">
        <v>225</v>
      </c>
      <c r="B77" s="92">
        <v>439</v>
      </c>
      <c r="C77" s="92">
        <v>296</v>
      </c>
      <c r="D77" s="92">
        <v>143</v>
      </c>
      <c r="E77" s="93" t="s">
        <v>234</v>
      </c>
      <c r="F77" s="94">
        <f>B28+B35+B42+B49+B56+B63+B70+B77+F7+F14</f>
        <v>11635</v>
      </c>
      <c r="G77" s="92">
        <f>C28+C35+C42+C49+C56+C63+C70+C77+G7+G14</f>
        <v>6072</v>
      </c>
      <c r="H77" s="86">
        <f>D28+D35+D42+D49+D56+D63+D70+D77+H7+H14</f>
        <v>5563</v>
      </c>
    </row>
    <row r="78" spans="1:8" ht="14.25">
      <c r="A78" s="91">
        <v>50</v>
      </c>
      <c r="B78" s="92">
        <v>98</v>
      </c>
      <c r="C78" s="92">
        <v>65</v>
      </c>
      <c r="D78" s="92">
        <v>33</v>
      </c>
      <c r="E78" s="93" t="s">
        <v>235</v>
      </c>
      <c r="F78" s="94">
        <f>F21+F28+F35+F42+F49+F56+F63+F70</f>
        <v>495</v>
      </c>
      <c r="G78" s="92">
        <f>G21+G28+G35+G42+G49+G56+G63+G70</f>
        <v>208</v>
      </c>
      <c r="H78" s="86">
        <f>H21+H28+H35+H42+H49+H56+H63+H70</f>
        <v>287</v>
      </c>
    </row>
    <row r="79" spans="1:8" ht="14.25">
      <c r="A79" s="91">
        <v>51</v>
      </c>
      <c r="B79" s="92">
        <v>82</v>
      </c>
      <c r="C79" s="92">
        <v>55</v>
      </c>
      <c r="D79" s="92">
        <v>27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92">
        <v>88</v>
      </c>
      <c r="C80" s="92">
        <v>58</v>
      </c>
      <c r="D80" s="92">
        <v>30</v>
      </c>
      <c r="E80" s="93" t="s">
        <v>233</v>
      </c>
      <c r="F80" s="102">
        <f>F76/$B$5*100</f>
        <v>12.095079353576347</v>
      </c>
      <c r="G80" s="103">
        <f>G76/$C$5*100</f>
        <v>12.044817927170868</v>
      </c>
      <c r="H80" s="104">
        <f>H76/$D$5*100</f>
        <v>12.148971317014565</v>
      </c>
    </row>
    <row r="81" spans="1:8" ht="14.25">
      <c r="A81" s="91">
        <v>53</v>
      </c>
      <c r="B81" s="92">
        <v>85</v>
      </c>
      <c r="C81" s="92">
        <v>54</v>
      </c>
      <c r="D81" s="92">
        <v>31</v>
      </c>
      <c r="E81" s="93" t="s">
        <v>234</v>
      </c>
      <c r="F81" s="102">
        <f>F77/$B$5*100</f>
        <v>84.31770418146243</v>
      </c>
      <c r="G81" s="103">
        <f>G77/$C$5*100</f>
        <v>85.04201680672269</v>
      </c>
      <c r="H81" s="104">
        <f>H77/$D$5*100</f>
        <v>83.54107223306802</v>
      </c>
    </row>
    <row r="82" spans="1:8" ht="15" thickBot="1">
      <c r="A82" s="105">
        <v>54</v>
      </c>
      <c r="B82" s="106">
        <v>86</v>
      </c>
      <c r="C82" s="106">
        <v>64</v>
      </c>
      <c r="D82" s="106">
        <v>22</v>
      </c>
      <c r="E82" s="107" t="s">
        <v>235</v>
      </c>
      <c r="F82" s="108">
        <f>F78/$B$5*100</f>
        <v>3.5872164649612293</v>
      </c>
      <c r="G82" s="109">
        <f>G78/$C$5*100</f>
        <v>2.9131652661064424</v>
      </c>
      <c r="H82" s="110">
        <f>H78/$D$5*100</f>
        <v>4.309956449917405</v>
      </c>
    </row>
    <row r="83" ht="14.25">
      <c r="A83" s="178" t="s">
        <v>296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239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151</v>
      </c>
      <c r="C5" s="84">
        <f>SUM(C7,C14,C21,C28,C35,C42,C49,C56,C63,C70,C77,G7,G14,G21,G28,G35,G42,G49,G56,G63,G70,G71)</f>
        <v>84</v>
      </c>
      <c r="D5" s="85">
        <f>SUM(D7,D14,D21,D28,D35,D42,D49,D56,D63,D70,D77,H7,H14,H21,H28,H35,H42,H49,H56,H63,H70,H71)</f>
        <v>67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10</v>
      </c>
      <c r="C7" s="112">
        <v>4</v>
      </c>
      <c r="D7" s="112">
        <v>6</v>
      </c>
      <c r="E7" s="93" t="s">
        <v>207</v>
      </c>
      <c r="F7" s="111">
        <v>3</v>
      </c>
      <c r="G7" s="112">
        <v>3</v>
      </c>
      <c r="H7" s="113">
        <v>0</v>
      </c>
      <c r="I7" s="95"/>
    </row>
    <row r="8" spans="1:9" ht="14.25">
      <c r="A8" s="91">
        <v>0</v>
      </c>
      <c r="B8" s="112">
        <v>1</v>
      </c>
      <c r="C8" s="112">
        <v>0</v>
      </c>
      <c r="D8" s="112">
        <v>1</v>
      </c>
      <c r="E8" s="93">
        <v>55</v>
      </c>
      <c r="F8" s="111">
        <v>1</v>
      </c>
      <c r="G8" s="112">
        <v>1</v>
      </c>
      <c r="H8" s="113">
        <v>0</v>
      </c>
      <c r="I8" s="95"/>
    </row>
    <row r="9" spans="1:9" ht="14.25">
      <c r="A9" s="91">
        <v>1</v>
      </c>
      <c r="B9" s="112">
        <v>5</v>
      </c>
      <c r="C9" s="112">
        <v>3</v>
      </c>
      <c r="D9" s="112">
        <v>2</v>
      </c>
      <c r="E9" s="93">
        <v>56</v>
      </c>
      <c r="F9" s="111">
        <v>1</v>
      </c>
      <c r="G9" s="112">
        <v>1</v>
      </c>
      <c r="H9" s="113">
        <v>0</v>
      </c>
      <c r="I9" s="95"/>
    </row>
    <row r="10" spans="1:9" ht="14.25">
      <c r="A10" s="91">
        <v>2</v>
      </c>
      <c r="B10" s="112">
        <v>2</v>
      </c>
      <c r="C10" s="112">
        <v>1</v>
      </c>
      <c r="D10" s="112">
        <v>1</v>
      </c>
      <c r="E10" s="93">
        <v>57</v>
      </c>
      <c r="F10" s="111">
        <v>1</v>
      </c>
      <c r="G10" s="112">
        <v>1</v>
      </c>
      <c r="H10" s="113">
        <v>0</v>
      </c>
      <c r="I10" s="95"/>
    </row>
    <row r="11" spans="1:9" ht="14.25">
      <c r="A11" s="91">
        <v>3</v>
      </c>
      <c r="B11" s="112" t="s">
        <v>176</v>
      </c>
      <c r="C11" s="112" t="s">
        <v>176</v>
      </c>
      <c r="D11" s="112" t="s">
        <v>176</v>
      </c>
      <c r="E11" s="93">
        <v>58</v>
      </c>
      <c r="F11" s="111" t="s">
        <v>176</v>
      </c>
      <c r="G11" s="112" t="s">
        <v>176</v>
      </c>
      <c r="H11" s="113" t="s">
        <v>176</v>
      </c>
      <c r="I11" s="95"/>
    </row>
    <row r="12" spans="1:9" ht="14.25">
      <c r="A12" s="96">
        <v>4</v>
      </c>
      <c r="B12" s="115">
        <v>2</v>
      </c>
      <c r="C12" s="115">
        <v>0</v>
      </c>
      <c r="D12" s="115">
        <v>2</v>
      </c>
      <c r="E12" s="98">
        <v>59</v>
      </c>
      <c r="F12" s="114" t="s">
        <v>176</v>
      </c>
      <c r="G12" s="115" t="s">
        <v>176</v>
      </c>
      <c r="H12" s="116" t="s">
        <v>176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7</v>
      </c>
      <c r="C14" s="112">
        <v>1</v>
      </c>
      <c r="D14" s="112">
        <v>6</v>
      </c>
      <c r="E14" s="93" t="s">
        <v>209</v>
      </c>
      <c r="F14" s="111">
        <v>3</v>
      </c>
      <c r="G14" s="112">
        <v>2</v>
      </c>
      <c r="H14" s="113">
        <v>1</v>
      </c>
      <c r="I14" s="95"/>
    </row>
    <row r="15" spans="1:9" ht="14.25">
      <c r="A15" s="91">
        <v>5</v>
      </c>
      <c r="B15" s="112">
        <v>1</v>
      </c>
      <c r="C15" s="112">
        <v>1</v>
      </c>
      <c r="D15" s="112">
        <v>0</v>
      </c>
      <c r="E15" s="93">
        <v>60</v>
      </c>
      <c r="F15" s="111">
        <v>1</v>
      </c>
      <c r="G15" s="112">
        <v>0</v>
      </c>
      <c r="H15" s="113">
        <v>1</v>
      </c>
      <c r="I15" s="95"/>
    </row>
    <row r="16" spans="1:9" ht="14.25">
      <c r="A16" s="91">
        <v>6</v>
      </c>
      <c r="B16" s="112" t="s">
        <v>176</v>
      </c>
      <c r="C16" s="112" t="s">
        <v>176</v>
      </c>
      <c r="D16" s="112" t="s">
        <v>176</v>
      </c>
      <c r="E16" s="93">
        <v>61</v>
      </c>
      <c r="F16" s="111" t="s">
        <v>176</v>
      </c>
      <c r="G16" s="112" t="s">
        <v>176</v>
      </c>
      <c r="H16" s="113" t="s">
        <v>176</v>
      </c>
      <c r="I16" s="95"/>
    </row>
    <row r="17" spans="1:9" ht="14.25">
      <c r="A17" s="91">
        <v>7</v>
      </c>
      <c r="B17" s="112">
        <v>4</v>
      </c>
      <c r="C17" s="112">
        <v>0</v>
      </c>
      <c r="D17" s="112">
        <v>4</v>
      </c>
      <c r="E17" s="93">
        <v>62</v>
      </c>
      <c r="F17" s="111">
        <v>1</v>
      </c>
      <c r="G17" s="112">
        <v>1</v>
      </c>
      <c r="H17" s="113">
        <v>0</v>
      </c>
      <c r="I17" s="95"/>
    </row>
    <row r="18" spans="1:9" ht="14.25">
      <c r="A18" s="91">
        <v>8</v>
      </c>
      <c r="B18" s="112">
        <v>2</v>
      </c>
      <c r="C18" s="112">
        <v>0</v>
      </c>
      <c r="D18" s="112">
        <v>2</v>
      </c>
      <c r="E18" s="93">
        <v>63</v>
      </c>
      <c r="F18" s="111" t="s">
        <v>176</v>
      </c>
      <c r="G18" s="112" t="s">
        <v>176</v>
      </c>
      <c r="H18" s="113" t="s">
        <v>176</v>
      </c>
      <c r="I18" s="95"/>
    </row>
    <row r="19" spans="1:9" ht="14.25">
      <c r="A19" s="96">
        <v>9</v>
      </c>
      <c r="B19" s="115" t="s">
        <v>176</v>
      </c>
      <c r="C19" s="115" t="s">
        <v>176</v>
      </c>
      <c r="D19" s="115" t="s">
        <v>176</v>
      </c>
      <c r="E19" s="98">
        <v>64</v>
      </c>
      <c r="F19" s="114">
        <v>1</v>
      </c>
      <c r="G19" s="115">
        <v>1</v>
      </c>
      <c r="H19" s="116">
        <v>0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2</v>
      </c>
      <c r="C21" s="112">
        <v>1</v>
      </c>
      <c r="D21" s="112">
        <v>1</v>
      </c>
      <c r="E21" s="93" t="s">
        <v>211</v>
      </c>
      <c r="F21" s="111">
        <v>4</v>
      </c>
      <c r="G21" s="112">
        <v>2</v>
      </c>
      <c r="H21" s="113">
        <v>2</v>
      </c>
      <c r="I21" s="95"/>
    </row>
    <row r="22" spans="1:9" ht="14.25">
      <c r="A22" s="91">
        <v>10</v>
      </c>
      <c r="B22" s="112">
        <v>1</v>
      </c>
      <c r="C22" s="112">
        <v>0</v>
      </c>
      <c r="D22" s="112">
        <v>1</v>
      </c>
      <c r="E22" s="93">
        <v>65</v>
      </c>
      <c r="F22" s="111">
        <v>2</v>
      </c>
      <c r="G22" s="112">
        <v>1</v>
      </c>
      <c r="H22" s="113">
        <v>1</v>
      </c>
      <c r="I22" s="95"/>
    </row>
    <row r="23" spans="1:9" ht="14.25">
      <c r="A23" s="91">
        <v>11</v>
      </c>
      <c r="B23" s="112" t="s">
        <v>176</v>
      </c>
      <c r="C23" s="112" t="s">
        <v>176</v>
      </c>
      <c r="D23" s="112" t="s">
        <v>176</v>
      </c>
      <c r="E23" s="93">
        <v>66</v>
      </c>
      <c r="F23" s="111">
        <v>1</v>
      </c>
      <c r="G23" s="112">
        <v>0</v>
      </c>
      <c r="H23" s="113">
        <v>1</v>
      </c>
      <c r="I23" s="95"/>
    </row>
    <row r="24" spans="1:9" ht="14.25">
      <c r="A24" s="91">
        <v>12</v>
      </c>
      <c r="B24" s="112" t="s">
        <v>176</v>
      </c>
      <c r="C24" s="112" t="s">
        <v>176</v>
      </c>
      <c r="D24" s="112" t="s">
        <v>176</v>
      </c>
      <c r="E24" s="93">
        <v>67</v>
      </c>
      <c r="F24" s="111">
        <v>1</v>
      </c>
      <c r="G24" s="112">
        <v>1</v>
      </c>
      <c r="H24" s="113">
        <v>0</v>
      </c>
      <c r="I24" s="95"/>
    </row>
    <row r="25" spans="1:9" ht="14.25">
      <c r="A25" s="91">
        <v>13</v>
      </c>
      <c r="B25" s="112">
        <v>1</v>
      </c>
      <c r="C25" s="112">
        <v>1</v>
      </c>
      <c r="D25" s="112">
        <v>0</v>
      </c>
      <c r="E25" s="93">
        <v>68</v>
      </c>
      <c r="F25" s="111" t="s">
        <v>176</v>
      </c>
      <c r="G25" s="112" t="s">
        <v>176</v>
      </c>
      <c r="H25" s="113" t="s">
        <v>176</v>
      </c>
      <c r="I25" s="95"/>
    </row>
    <row r="26" spans="1:9" ht="14.25">
      <c r="A26" s="96">
        <v>14</v>
      </c>
      <c r="B26" s="115" t="s">
        <v>176</v>
      </c>
      <c r="C26" s="115" t="s">
        <v>176</v>
      </c>
      <c r="D26" s="115" t="s">
        <v>176</v>
      </c>
      <c r="E26" s="98">
        <v>69</v>
      </c>
      <c r="F26" s="114" t="s">
        <v>176</v>
      </c>
      <c r="G26" s="115" t="s">
        <v>176</v>
      </c>
      <c r="H26" s="116" t="s">
        <v>176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6</v>
      </c>
      <c r="C28" s="112">
        <v>3</v>
      </c>
      <c r="D28" s="112">
        <v>3</v>
      </c>
      <c r="E28" s="93" t="s">
        <v>213</v>
      </c>
      <c r="F28" s="111">
        <v>0</v>
      </c>
      <c r="G28" s="112">
        <v>0</v>
      </c>
      <c r="H28" s="113">
        <v>0</v>
      </c>
      <c r="I28" s="95"/>
    </row>
    <row r="29" spans="1:9" ht="14.25">
      <c r="A29" s="91">
        <v>15</v>
      </c>
      <c r="B29" s="112" t="s">
        <v>176</v>
      </c>
      <c r="C29" s="112" t="s">
        <v>176</v>
      </c>
      <c r="D29" s="112" t="s">
        <v>176</v>
      </c>
      <c r="E29" s="93">
        <v>70</v>
      </c>
      <c r="F29" s="111" t="s">
        <v>176</v>
      </c>
      <c r="G29" s="112" t="s">
        <v>176</v>
      </c>
      <c r="H29" s="113" t="s">
        <v>176</v>
      </c>
      <c r="I29" s="95"/>
    </row>
    <row r="30" spans="1:9" ht="14.25">
      <c r="A30" s="91">
        <v>16</v>
      </c>
      <c r="B30" s="112" t="s">
        <v>176</v>
      </c>
      <c r="C30" s="112" t="s">
        <v>176</v>
      </c>
      <c r="D30" s="112" t="s">
        <v>176</v>
      </c>
      <c r="E30" s="93">
        <v>71</v>
      </c>
      <c r="F30" s="111" t="s">
        <v>176</v>
      </c>
      <c r="G30" s="112" t="s">
        <v>176</v>
      </c>
      <c r="H30" s="113" t="s">
        <v>176</v>
      </c>
      <c r="I30" s="95"/>
    </row>
    <row r="31" spans="1:9" ht="14.25">
      <c r="A31" s="91">
        <v>17</v>
      </c>
      <c r="B31" s="112" t="s">
        <v>176</v>
      </c>
      <c r="C31" s="112" t="s">
        <v>176</v>
      </c>
      <c r="D31" s="112" t="s">
        <v>176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</v>
      </c>
      <c r="C32" s="112">
        <v>2</v>
      </c>
      <c r="D32" s="112">
        <v>0</v>
      </c>
      <c r="E32" s="93">
        <v>73</v>
      </c>
      <c r="F32" s="111" t="s">
        <v>176</v>
      </c>
      <c r="G32" s="112" t="s">
        <v>176</v>
      </c>
      <c r="H32" s="113" t="s">
        <v>176</v>
      </c>
      <c r="I32" s="95"/>
    </row>
    <row r="33" spans="1:9" ht="14.25">
      <c r="A33" s="96">
        <v>19</v>
      </c>
      <c r="B33" s="115">
        <v>4</v>
      </c>
      <c r="C33" s="115">
        <v>1</v>
      </c>
      <c r="D33" s="115">
        <v>3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36</v>
      </c>
      <c r="C35" s="112">
        <v>26</v>
      </c>
      <c r="D35" s="112">
        <v>10</v>
      </c>
      <c r="E35" s="93" t="s">
        <v>215</v>
      </c>
      <c r="F35" s="111">
        <v>1</v>
      </c>
      <c r="G35" s="112">
        <v>0</v>
      </c>
      <c r="H35" s="113">
        <v>1</v>
      </c>
      <c r="I35" s="95"/>
    </row>
    <row r="36" spans="1:9" ht="14.25">
      <c r="A36" s="91">
        <v>20</v>
      </c>
      <c r="B36" s="112">
        <v>7</v>
      </c>
      <c r="C36" s="112">
        <v>4</v>
      </c>
      <c r="D36" s="112">
        <v>3</v>
      </c>
      <c r="E36" s="93">
        <v>75</v>
      </c>
      <c r="F36" s="111">
        <v>1</v>
      </c>
      <c r="G36" s="112">
        <v>0</v>
      </c>
      <c r="H36" s="113">
        <v>1</v>
      </c>
      <c r="I36" s="95"/>
    </row>
    <row r="37" spans="1:9" ht="14.25">
      <c r="A37" s="91">
        <v>21</v>
      </c>
      <c r="B37" s="112">
        <v>5</v>
      </c>
      <c r="C37" s="112">
        <v>4</v>
      </c>
      <c r="D37" s="112">
        <v>1</v>
      </c>
      <c r="E37" s="93">
        <v>76</v>
      </c>
      <c r="F37" s="111"/>
      <c r="G37" s="112"/>
      <c r="H37" s="113"/>
      <c r="I37" s="95"/>
    </row>
    <row r="38" spans="1:9" ht="14.25">
      <c r="A38" s="91">
        <v>22</v>
      </c>
      <c r="B38" s="112">
        <v>10</v>
      </c>
      <c r="C38" s="112">
        <v>7</v>
      </c>
      <c r="D38" s="112">
        <v>3</v>
      </c>
      <c r="E38" s="93">
        <v>77</v>
      </c>
      <c r="F38" s="111"/>
      <c r="G38" s="112"/>
      <c r="H38" s="113"/>
      <c r="I38" s="95"/>
    </row>
    <row r="39" spans="1:9" ht="14.25">
      <c r="A39" s="91">
        <v>23</v>
      </c>
      <c r="B39" s="112">
        <v>7</v>
      </c>
      <c r="C39" s="112">
        <v>6</v>
      </c>
      <c r="D39" s="112">
        <v>1</v>
      </c>
      <c r="E39" s="93">
        <v>78</v>
      </c>
      <c r="F39" s="111"/>
      <c r="G39" s="112"/>
      <c r="H39" s="113"/>
      <c r="I39" s="95"/>
    </row>
    <row r="40" spans="1:9" ht="14.25">
      <c r="A40" s="96">
        <v>24</v>
      </c>
      <c r="B40" s="115">
        <v>7</v>
      </c>
      <c r="C40" s="115">
        <v>5</v>
      </c>
      <c r="D40" s="115">
        <v>2</v>
      </c>
      <c r="E40" s="98">
        <v>79</v>
      </c>
      <c r="F40" s="114"/>
      <c r="G40" s="115"/>
      <c r="H40" s="116"/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30</v>
      </c>
      <c r="C42" s="112">
        <v>18</v>
      </c>
      <c r="D42" s="112">
        <v>12</v>
      </c>
      <c r="E42" s="93" t="s">
        <v>217</v>
      </c>
      <c r="F42" s="111"/>
      <c r="G42" s="112"/>
      <c r="H42" s="113"/>
      <c r="I42" s="95"/>
    </row>
    <row r="43" spans="1:9" ht="14.25">
      <c r="A43" s="91">
        <v>25</v>
      </c>
      <c r="B43" s="112">
        <v>9</v>
      </c>
      <c r="C43" s="112">
        <v>5</v>
      </c>
      <c r="D43" s="112">
        <v>4</v>
      </c>
      <c r="E43" s="93">
        <v>80</v>
      </c>
      <c r="F43" s="111"/>
      <c r="G43" s="112"/>
      <c r="H43" s="113"/>
      <c r="I43" s="95"/>
    </row>
    <row r="44" spans="1:9" ht="14.25">
      <c r="A44" s="91">
        <v>26</v>
      </c>
      <c r="B44" s="112">
        <v>7</v>
      </c>
      <c r="C44" s="112">
        <v>6</v>
      </c>
      <c r="D44" s="112">
        <v>1</v>
      </c>
      <c r="E44" s="93">
        <v>81</v>
      </c>
      <c r="F44" s="111"/>
      <c r="G44" s="112"/>
      <c r="H44" s="113"/>
      <c r="I44" s="95"/>
    </row>
    <row r="45" spans="1:9" ht="14.25">
      <c r="A45" s="91">
        <v>27</v>
      </c>
      <c r="B45" s="112">
        <v>1</v>
      </c>
      <c r="C45" s="112">
        <v>1</v>
      </c>
      <c r="D45" s="112">
        <v>0</v>
      </c>
      <c r="E45" s="93">
        <v>82</v>
      </c>
      <c r="F45" s="111"/>
      <c r="G45" s="112"/>
      <c r="H45" s="113"/>
      <c r="I45" s="95"/>
    </row>
    <row r="46" spans="1:9" ht="14.25">
      <c r="A46" s="91">
        <v>28</v>
      </c>
      <c r="B46" s="112">
        <v>9</v>
      </c>
      <c r="C46" s="112">
        <v>4</v>
      </c>
      <c r="D46" s="112">
        <v>5</v>
      </c>
      <c r="E46" s="93">
        <v>83</v>
      </c>
      <c r="F46" s="111"/>
      <c r="G46" s="112"/>
      <c r="H46" s="113"/>
      <c r="I46" s="95"/>
    </row>
    <row r="47" spans="1:9" ht="14.25">
      <c r="A47" s="96">
        <v>29</v>
      </c>
      <c r="B47" s="115">
        <v>4</v>
      </c>
      <c r="C47" s="115">
        <v>2</v>
      </c>
      <c r="D47" s="115">
        <v>2</v>
      </c>
      <c r="E47" s="98">
        <v>84</v>
      </c>
      <c r="F47" s="114"/>
      <c r="G47" s="115"/>
      <c r="H47" s="116"/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23</v>
      </c>
      <c r="C49" s="112">
        <v>12</v>
      </c>
      <c r="D49" s="112">
        <v>11</v>
      </c>
      <c r="E49" s="93" t="s">
        <v>219</v>
      </c>
      <c r="F49" s="111"/>
      <c r="G49" s="112"/>
      <c r="H49" s="113"/>
      <c r="I49" s="95"/>
    </row>
    <row r="50" spans="1:9" ht="14.25">
      <c r="A50" s="91">
        <v>30</v>
      </c>
      <c r="B50" s="112">
        <v>4</v>
      </c>
      <c r="C50" s="112">
        <v>3</v>
      </c>
      <c r="D50" s="112">
        <v>1</v>
      </c>
      <c r="E50" s="93">
        <v>85</v>
      </c>
      <c r="F50" s="111"/>
      <c r="G50" s="112"/>
      <c r="H50" s="113"/>
      <c r="I50" s="95"/>
    </row>
    <row r="51" spans="1:9" ht="14.25">
      <c r="A51" s="91">
        <v>31</v>
      </c>
      <c r="B51" s="112">
        <v>2</v>
      </c>
      <c r="C51" s="112">
        <v>1</v>
      </c>
      <c r="D51" s="112">
        <v>1</v>
      </c>
      <c r="E51" s="93">
        <v>86</v>
      </c>
      <c r="F51" s="111"/>
      <c r="G51" s="112"/>
      <c r="H51" s="113"/>
      <c r="I51" s="95"/>
    </row>
    <row r="52" spans="1:9" ht="14.25">
      <c r="A52" s="91">
        <v>32</v>
      </c>
      <c r="B52" s="112">
        <v>7</v>
      </c>
      <c r="C52" s="112">
        <v>5</v>
      </c>
      <c r="D52" s="112">
        <v>2</v>
      </c>
      <c r="E52" s="93">
        <v>87</v>
      </c>
      <c r="F52" s="111"/>
      <c r="G52" s="112"/>
      <c r="H52" s="113"/>
      <c r="I52" s="95"/>
    </row>
    <row r="53" spans="1:9" ht="14.25">
      <c r="A53" s="91">
        <v>33</v>
      </c>
      <c r="B53" s="112">
        <v>7</v>
      </c>
      <c r="C53" s="112">
        <v>3</v>
      </c>
      <c r="D53" s="112">
        <v>4</v>
      </c>
      <c r="E53" s="93">
        <v>88</v>
      </c>
      <c r="F53" s="111"/>
      <c r="G53" s="112"/>
      <c r="H53" s="113"/>
      <c r="I53" s="95"/>
    </row>
    <row r="54" spans="1:9" ht="14.25">
      <c r="A54" s="96">
        <v>34</v>
      </c>
      <c r="B54" s="115">
        <v>3</v>
      </c>
      <c r="C54" s="115">
        <v>0</v>
      </c>
      <c r="D54" s="115">
        <v>3</v>
      </c>
      <c r="E54" s="98">
        <v>89</v>
      </c>
      <c r="F54" s="114"/>
      <c r="G54" s="115"/>
      <c r="H54" s="116"/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11</v>
      </c>
      <c r="C56" s="112">
        <v>5</v>
      </c>
      <c r="D56" s="112">
        <v>6</v>
      </c>
      <c r="E56" s="93" t="s">
        <v>221</v>
      </c>
      <c r="F56" s="111"/>
      <c r="G56" s="112"/>
      <c r="H56" s="113"/>
      <c r="I56" s="95"/>
    </row>
    <row r="57" spans="1:9" ht="14.25">
      <c r="A57" s="91">
        <v>35</v>
      </c>
      <c r="B57" s="112">
        <v>6</v>
      </c>
      <c r="C57" s="112">
        <v>3</v>
      </c>
      <c r="D57" s="112">
        <v>3</v>
      </c>
      <c r="E57" s="93">
        <v>90</v>
      </c>
      <c r="F57" s="111"/>
      <c r="G57" s="112"/>
      <c r="H57" s="113"/>
      <c r="I57" s="95"/>
    </row>
    <row r="58" spans="1:9" ht="14.25">
      <c r="A58" s="91">
        <v>36</v>
      </c>
      <c r="B58" s="112">
        <v>3</v>
      </c>
      <c r="C58" s="112">
        <v>1</v>
      </c>
      <c r="D58" s="112">
        <v>2</v>
      </c>
      <c r="E58" s="93">
        <v>91</v>
      </c>
      <c r="F58" s="111"/>
      <c r="G58" s="112"/>
      <c r="H58" s="113"/>
      <c r="I58" s="95"/>
    </row>
    <row r="59" spans="1:9" ht="14.25">
      <c r="A59" s="91">
        <v>37</v>
      </c>
      <c r="B59" s="112" t="s">
        <v>176</v>
      </c>
      <c r="C59" s="112" t="s">
        <v>176</v>
      </c>
      <c r="D59" s="112" t="s">
        <v>176</v>
      </c>
      <c r="E59" s="93">
        <v>92</v>
      </c>
      <c r="F59" s="111"/>
      <c r="G59" s="112"/>
      <c r="H59" s="113"/>
      <c r="I59" s="95"/>
    </row>
    <row r="60" spans="1:9" ht="14.25">
      <c r="A60" s="91">
        <v>38</v>
      </c>
      <c r="B60" s="112">
        <v>2</v>
      </c>
      <c r="C60" s="112">
        <v>1</v>
      </c>
      <c r="D60" s="112">
        <v>1</v>
      </c>
      <c r="E60" s="93">
        <v>93</v>
      </c>
      <c r="F60" s="111"/>
      <c r="G60" s="112"/>
      <c r="H60" s="113"/>
      <c r="I60" s="95"/>
    </row>
    <row r="61" spans="1:9" ht="14.25">
      <c r="A61" s="96">
        <v>39</v>
      </c>
      <c r="B61" s="115" t="s">
        <v>176</v>
      </c>
      <c r="C61" s="115" t="s">
        <v>176</v>
      </c>
      <c r="D61" s="115" t="s">
        <v>176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5</v>
      </c>
      <c r="C63" s="112">
        <v>2</v>
      </c>
      <c r="D63" s="112">
        <v>3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3</v>
      </c>
      <c r="C64" s="112">
        <v>1</v>
      </c>
      <c r="D64" s="112">
        <v>2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 t="s">
        <v>176</v>
      </c>
      <c r="C65" s="112" t="s">
        <v>176</v>
      </c>
      <c r="D65" s="112" t="s">
        <v>176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 t="s">
        <v>176</v>
      </c>
      <c r="C66" s="112" t="s">
        <v>176</v>
      </c>
      <c r="D66" s="112" t="s">
        <v>176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2</v>
      </c>
      <c r="C67" s="112">
        <v>1</v>
      </c>
      <c r="D67" s="112">
        <v>1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 t="s">
        <v>176</v>
      </c>
      <c r="C68" s="115" t="s">
        <v>176</v>
      </c>
      <c r="D68" s="115" t="s">
        <v>176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4</v>
      </c>
      <c r="C70" s="112">
        <v>2</v>
      </c>
      <c r="D70" s="112">
        <v>2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 t="s">
        <v>176</v>
      </c>
      <c r="C71" s="112" t="s">
        <v>176</v>
      </c>
      <c r="D71" s="112" t="s">
        <v>176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1</v>
      </c>
      <c r="C72" s="112">
        <v>1</v>
      </c>
      <c r="D72" s="112">
        <v>0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2</v>
      </c>
      <c r="C73" s="112">
        <v>0</v>
      </c>
      <c r="D73" s="112">
        <v>2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</v>
      </c>
      <c r="C74" s="112">
        <v>1</v>
      </c>
      <c r="D74" s="112">
        <v>0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 t="s">
        <v>176</v>
      </c>
      <c r="C75" s="115" t="s">
        <v>176</v>
      </c>
      <c r="D75" s="115" t="s">
        <v>176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19</v>
      </c>
      <c r="G76" s="92">
        <f>C7+C14+C21</f>
        <v>6</v>
      </c>
      <c r="H76" s="86">
        <f>D7+D14+D21</f>
        <v>13</v>
      </c>
    </row>
    <row r="77" spans="1:8" ht="14.25">
      <c r="A77" s="91" t="s">
        <v>225</v>
      </c>
      <c r="B77" s="112">
        <v>6</v>
      </c>
      <c r="C77" s="112">
        <v>3</v>
      </c>
      <c r="D77" s="112">
        <v>3</v>
      </c>
      <c r="E77" s="93" t="s">
        <v>234</v>
      </c>
      <c r="F77" s="94">
        <f>B28+B35+B42+B49+B56+B63+B70+B77+F7+F14</f>
        <v>127</v>
      </c>
      <c r="G77" s="92">
        <f>C28+C35+C42+C49+C56+C63+C70+C77+G7+G14</f>
        <v>76</v>
      </c>
      <c r="H77" s="86">
        <f>D28+D35+D42+D49+D56+D63+D70+D77+H7+H14</f>
        <v>51</v>
      </c>
    </row>
    <row r="78" spans="1:8" ht="14.25">
      <c r="A78" s="91">
        <v>50</v>
      </c>
      <c r="B78" s="112">
        <v>2</v>
      </c>
      <c r="C78" s="112">
        <v>1</v>
      </c>
      <c r="D78" s="112">
        <v>1</v>
      </c>
      <c r="E78" s="93" t="s">
        <v>235</v>
      </c>
      <c r="F78" s="94">
        <f>F21+F28+F35+F42+F49+F56+F63+F70</f>
        <v>5</v>
      </c>
      <c r="G78" s="92">
        <f>G21+G28+G35+G42+G49+G56+G63+G70</f>
        <v>2</v>
      </c>
      <c r="H78" s="86">
        <f>H21+H28+H35+H42+H49+H56+H63+H70</f>
        <v>3</v>
      </c>
    </row>
    <row r="79" spans="1:8" ht="14.25">
      <c r="A79" s="91">
        <v>51</v>
      </c>
      <c r="B79" s="112" t="s">
        <v>176</v>
      </c>
      <c r="C79" s="112" t="s">
        <v>176</v>
      </c>
      <c r="D79" s="112" t="s">
        <v>176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1</v>
      </c>
      <c r="C80" s="112">
        <v>0</v>
      </c>
      <c r="D80" s="112">
        <v>1</v>
      </c>
      <c r="E80" s="93" t="s">
        <v>233</v>
      </c>
      <c r="F80" s="102">
        <f>F76/$B$5*100</f>
        <v>12.582781456953644</v>
      </c>
      <c r="G80" s="103">
        <f>G76/$C$5*100</f>
        <v>7.142857142857142</v>
      </c>
      <c r="H80" s="104">
        <f>H76/$D$5*100</f>
        <v>19.402985074626866</v>
      </c>
    </row>
    <row r="81" spans="1:8" ht="14.25">
      <c r="A81" s="91">
        <v>53</v>
      </c>
      <c r="B81" s="112">
        <v>2</v>
      </c>
      <c r="C81" s="112">
        <v>1</v>
      </c>
      <c r="D81" s="112">
        <v>1</v>
      </c>
      <c r="E81" s="93" t="s">
        <v>234</v>
      </c>
      <c r="F81" s="102">
        <f>F77/$B$5*100</f>
        <v>84.10596026490066</v>
      </c>
      <c r="G81" s="103">
        <f>G77/$C$5*100</f>
        <v>90.47619047619048</v>
      </c>
      <c r="H81" s="104">
        <f>H77/$D$5*100</f>
        <v>76.11940298507463</v>
      </c>
    </row>
    <row r="82" spans="1:8" ht="15" thickBot="1">
      <c r="A82" s="105">
        <v>54</v>
      </c>
      <c r="B82" s="117">
        <v>1</v>
      </c>
      <c r="C82" s="117">
        <v>1</v>
      </c>
      <c r="D82" s="117">
        <v>0</v>
      </c>
      <c r="E82" s="107" t="s">
        <v>235</v>
      </c>
      <c r="F82" s="108">
        <f>F78/$B$5*100</f>
        <v>3.3112582781456954</v>
      </c>
      <c r="G82" s="109">
        <f>G78/$C$5*100</f>
        <v>2.380952380952381</v>
      </c>
      <c r="H82" s="110">
        <f>H78/$D$5*100</f>
        <v>4.477611940298507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240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105</v>
      </c>
      <c r="C5" s="84">
        <f>SUM(C7,C14,C21,C28,C35,C42,C49,C56,C63,C70,C77,G7,G14,G21,G28,G35,G42,G49,G56,G63,G70,G71)</f>
        <v>58</v>
      </c>
      <c r="D5" s="85">
        <f>SUM(D7,D14,D21,D28,D35,D42,D49,D56,D63,D70,D77,H7,H14,H21,H28,H35,H42,H49,H56,H63,H70,H71)</f>
        <v>47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13</v>
      </c>
      <c r="C7" s="112">
        <v>5</v>
      </c>
      <c r="D7" s="112">
        <v>8</v>
      </c>
      <c r="E7" s="93" t="s">
        <v>207</v>
      </c>
      <c r="F7" s="111">
        <v>4</v>
      </c>
      <c r="G7" s="112">
        <v>3</v>
      </c>
      <c r="H7" s="113">
        <v>1</v>
      </c>
      <c r="I7" s="95"/>
    </row>
    <row r="8" spans="1:9" ht="14.25">
      <c r="A8" s="91">
        <v>0</v>
      </c>
      <c r="B8" s="112">
        <v>1</v>
      </c>
      <c r="C8" s="112">
        <v>1</v>
      </c>
      <c r="D8" s="112">
        <v>0</v>
      </c>
      <c r="E8" s="93">
        <v>55</v>
      </c>
      <c r="F8" s="111">
        <v>1</v>
      </c>
      <c r="G8" s="112">
        <v>1</v>
      </c>
      <c r="H8" s="113">
        <v>0</v>
      </c>
      <c r="I8" s="95"/>
    </row>
    <row r="9" spans="1:9" ht="14.25">
      <c r="A9" s="91">
        <v>1</v>
      </c>
      <c r="B9" s="112">
        <v>2</v>
      </c>
      <c r="C9" s="112">
        <v>1</v>
      </c>
      <c r="D9" s="112">
        <v>1</v>
      </c>
      <c r="E9" s="93">
        <v>56</v>
      </c>
      <c r="F9" s="111" t="s">
        <v>176</v>
      </c>
      <c r="G9" s="112" t="s">
        <v>176</v>
      </c>
      <c r="H9" s="113" t="s">
        <v>176</v>
      </c>
      <c r="I9" s="95"/>
    </row>
    <row r="10" spans="1:9" ht="14.25">
      <c r="A10" s="91">
        <v>2</v>
      </c>
      <c r="B10" s="112">
        <v>3</v>
      </c>
      <c r="C10" s="112">
        <v>0</v>
      </c>
      <c r="D10" s="112">
        <v>3</v>
      </c>
      <c r="E10" s="93">
        <v>57</v>
      </c>
      <c r="F10" s="111">
        <v>1</v>
      </c>
      <c r="G10" s="112">
        <v>0</v>
      </c>
      <c r="H10" s="113">
        <v>1</v>
      </c>
      <c r="I10" s="95"/>
    </row>
    <row r="11" spans="1:9" ht="14.25">
      <c r="A11" s="91">
        <v>3</v>
      </c>
      <c r="B11" s="112">
        <v>6</v>
      </c>
      <c r="C11" s="112">
        <v>3</v>
      </c>
      <c r="D11" s="112">
        <v>3</v>
      </c>
      <c r="E11" s="93">
        <v>58</v>
      </c>
      <c r="F11" s="111">
        <v>2</v>
      </c>
      <c r="G11" s="112">
        <v>2</v>
      </c>
      <c r="H11" s="113">
        <v>0</v>
      </c>
      <c r="I11" s="95"/>
    </row>
    <row r="12" spans="1:9" ht="14.25">
      <c r="A12" s="96">
        <v>4</v>
      </c>
      <c r="B12" s="115">
        <v>1</v>
      </c>
      <c r="C12" s="115">
        <v>0</v>
      </c>
      <c r="D12" s="115">
        <v>1</v>
      </c>
      <c r="E12" s="98">
        <v>59</v>
      </c>
      <c r="F12" s="114" t="s">
        <v>176</v>
      </c>
      <c r="G12" s="115" t="s">
        <v>176</v>
      </c>
      <c r="H12" s="116" t="s">
        <v>176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5</v>
      </c>
      <c r="C14" s="112">
        <v>2</v>
      </c>
      <c r="D14" s="112">
        <v>3</v>
      </c>
      <c r="E14" s="93" t="s">
        <v>209</v>
      </c>
      <c r="F14" s="111">
        <v>1</v>
      </c>
      <c r="G14" s="112">
        <v>0</v>
      </c>
      <c r="H14" s="113">
        <v>1</v>
      </c>
      <c r="I14" s="95"/>
    </row>
    <row r="15" spans="1:9" ht="14.25">
      <c r="A15" s="91">
        <v>5</v>
      </c>
      <c r="B15" s="112">
        <v>2</v>
      </c>
      <c r="C15" s="112">
        <v>1</v>
      </c>
      <c r="D15" s="112">
        <v>1</v>
      </c>
      <c r="E15" s="93">
        <v>60</v>
      </c>
      <c r="F15" s="111" t="s">
        <v>176</v>
      </c>
      <c r="G15" s="112" t="s">
        <v>176</v>
      </c>
      <c r="H15" s="113" t="s">
        <v>176</v>
      </c>
      <c r="I15" s="95"/>
    </row>
    <row r="16" spans="1:9" ht="14.25">
      <c r="A16" s="91">
        <v>6</v>
      </c>
      <c r="B16" s="112">
        <v>1</v>
      </c>
      <c r="C16" s="112">
        <v>0</v>
      </c>
      <c r="D16" s="112">
        <v>1</v>
      </c>
      <c r="E16" s="93">
        <v>61</v>
      </c>
      <c r="F16" s="111">
        <v>1</v>
      </c>
      <c r="G16" s="112">
        <v>0</v>
      </c>
      <c r="H16" s="113">
        <v>1</v>
      </c>
      <c r="I16" s="95"/>
    </row>
    <row r="17" spans="1:9" ht="14.25">
      <c r="A17" s="91">
        <v>7</v>
      </c>
      <c r="B17" s="112">
        <v>1</v>
      </c>
      <c r="C17" s="112">
        <v>1</v>
      </c>
      <c r="D17" s="112">
        <v>0</v>
      </c>
      <c r="E17" s="93">
        <v>62</v>
      </c>
      <c r="F17" s="111"/>
      <c r="G17" s="112"/>
      <c r="H17" s="113"/>
      <c r="I17" s="95"/>
    </row>
    <row r="18" spans="1:9" ht="14.25">
      <c r="A18" s="91">
        <v>8</v>
      </c>
      <c r="B18" s="112">
        <v>1</v>
      </c>
      <c r="C18" s="112">
        <v>0</v>
      </c>
      <c r="D18" s="112">
        <v>1</v>
      </c>
      <c r="E18" s="93">
        <v>63</v>
      </c>
      <c r="F18" s="111"/>
      <c r="G18" s="112"/>
      <c r="H18" s="113"/>
      <c r="I18" s="95"/>
    </row>
    <row r="19" spans="1:9" ht="14.25">
      <c r="A19" s="96">
        <v>9</v>
      </c>
      <c r="B19" s="115" t="s">
        <v>176</v>
      </c>
      <c r="C19" s="115" t="s">
        <v>176</v>
      </c>
      <c r="D19" s="115" t="s">
        <v>176</v>
      </c>
      <c r="E19" s="98">
        <v>64</v>
      </c>
      <c r="F19" s="114"/>
      <c r="G19" s="115"/>
      <c r="H19" s="116"/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2</v>
      </c>
      <c r="C21" s="112">
        <v>1</v>
      </c>
      <c r="D21" s="112">
        <v>1</v>
      </c>
      <c r="E21" s="93" t="s">
        <v>211</v>
      </c>
      <c r="F21" s="111"/>
      <c r="G21" s="112"/>
      <c r="H21" s="113"/>
      <c r="I21" s="95"/>
    </row>
    <row r="22" spans="1:9" ht="14.25">
      <c r="A22" s="91">
        <v>10</v>
      </c>
      <c r="B22" s="112" t="s">
        <v>176</v>
      </c>
      <c r="C22" s="112" t="s">
        <v>176</v>
      </c>
      <c r="D22" s="112" t="s">
        <v>176</v>
      </c>
      <c r="E22" s="93">
        <v>65</v>
      </c>
      <c r="F22" s="111"/>
      <c r="G22" s="112"/>
      <c r="H22" s="113"/>
      <c r="I22" s="95"/>
    </row>
    <row r="23" spans="1:9" ht="14.25">
      <c r="A23" s="91">
        <v>11</v>
      </c>
      <c r="B23" s="112" t="s">
        <v>176</v>
      </c>
      <c r="C23" s="112" t="s">
        <v>176</v>
      </c>
      <c r="D23" s="112" t="s">
        <v>176</v>
      </c>
      <c r="E23" s="93">
        <v>66</v>
      </c>
      <c r="F23" s="111"/>
      <c r="G23" s="112"/>
      <c r="H23" s="113"/>
      <c r="I23" s="95"/>
    </row>
    <row r="24" spans="1:9" ht="14.25">
      <c r="A24" s="91">
        <v>12</v>
      </c>
      <c r="B24" s="112" t="s">
        <v>176</v>
      </c>
      <c r="C24" s="112" t="s">
        <v>176</v>
      </c>
      <c r="D24" s="112" t="s">
        <v>176</v>
      </c>
      <c r="E24" s="93">
        <v>67</v>
      </c>
      <c r="F24" s="111"/>
      <c r="G24" s="112"/>
      <c r="H24" s="113"/>
      <c r="I24" s="95"/>
    </row>
    <row r="25" spans="1:9" ht="14.25">
      <c r="A25" s="91">
        <v>13</v>
      </c>
      <c r="B25" s="112">
        <v>1</v>
      </c>
      <c r="C25" s="112">
        <v>1</v>
      </c>
      <c r="D25" s="112">
        <v>0</v>
      </c>
      <c r="E25" s="93">
        <v>68</v>
      </c>
      <c r="F25" s="111"/>
      <c r="G25" s="112"/>
      <c r="H25" s="113"/>
      <c r="I25" s="95"/>
    </row>
    <row r="26" spans="1:9" ht="14.25">
      <c r="A26" s="96">
        <v>14</v>
      </c>
      <c r="B26" s="115">
        <v>1</v>
      </c>
      <c r="C26" s="115">
        <v>0</v>
      </c>
      <c r="D26" s="115">
        <v>1</v>
      </c>
      <c r="E26" s="98">
        <v>69</v>
      </c>
      <c r="F26" s="114"/>
      <c r="G26" s="115"/>
      <c r="H26" s="116"/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2</v>
      </c>
      <c r="C28" s="112">
        <v>2</v>
      </c>
      <c r="D28" s="112">
        <v>0</v>
      </c>
      <c r="E28" s="93" t="s">
        <v>213</v>
      </c>
      <c r="F28" s="111"/>
      <c r="G28" s="112"/>
      <c r="H28" s="113"/>
      <c r="I28" s="95"/>
    </row>
    <row r="29" spans="1:9" ht="14.25">
      <c r="A29" s="91">
        <v>15</v>
      </c>
      <c r="B29" s="112" t="s">
        <v>176</v>
      </c>
      <c r="C29" s="112" t="s">
        <v>176</v>
      </c>
      <c r="D29" s="112" t="s">
        <v>176</v>
      </c>
      <c r="E29" s="93">
        <v>70</v>
      </c>
      <c r="F29" s="111"/>
      <c r="G29" s="112"/>
      <c r="H29" s="113"/>
      <c r="I29" s="95"/>
    </row>
    <row r="30" spans="1:9" ht="14.25">
      <c r="A30" s="91">
        <v>16</v>
      </c>
      <c r="B30" s="112" t="s">
        <v>176</v>
      </c>
      <c r="C30" s="112" t="s">
        <v>176</v>
      </c>
      <c r="D30" s="112" t="s">
        <v>176</v>
      </c>
      <c r="E30" s="93">
        <v>71</v>
      </c>
      <c r="F30" s="111"/>
      <c r="G30" s="112"/>
      <c r="H30" s="113"/>
      <c r="I30" s="95"/>
    </row>
    <row r="31" spans="1:9" ht="14.25">
      <c r="A31" s="91">
        <v>17</v>
      </c>
      <c r="B31" s="112" t="s">
        <v>176</v>
      </c>
      <c r="C31" s="112" t="s">
        <v>176</v>
      </c>
      <c r="D31" s="112" t="s">
        <v>176</v>
      </c>
      <c r="E31" s="93">
        <v>72</v>
      </c>
      <c r="F31" s="111"/>
      <c r="G31" s="112"/>
      <c r="H31" s="113"/>
      <c r="I31" s="95"/>
    </row>
    <row r="32" spans="1:9" ht="14.25">
      <c r="A32" s="91">
        <v>18</v>
      </c>
      <c r="B32" s="112" t="s">
        <v>176</v>
      </c>
      <c r="C32" s="112" t="s">
        <v>176</v>
      </c>
      <c r="D32" s="112" t="s">
        <v>176</v>
      </c>
      <c r="E32" s="93">
        <v>73</v>
      </c>
      <c r="F32" s="111"/>
      <c r="G32" s="112"/>
      <c r="H32" s="113"/>
      <c r="I32" s="95"/>
    </row>
    <row r="33" spans="1:9" ht="14.25">
      <c r="A33" s="96">
        <v>19</v>
      </c>
      <c r="B33" s="115">
        <v>2</v>
      </c>
      <c r="C33" s="115">
        <v>2</v>
      </c>
      <c r="D33" s="115">
        <v>0</v>
      </c>
      <c r="E33" s="98">
        <v>74</v>
      </c>
      <c r="F33" s="114"/>
      <c r="G33" s="115"/>
      <c r="H33" s="116"/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11</v>
      </c>
      <c r="C35" s="112">
        <v>5</v>
      </c>
      <c r="D35" s="112">
        <v>6</v>
      </c>
      <c r="E35" s="93" t="s">
        <v>215</v>
      </c>
      <c r="F35" s="111"/>
      <c r="G35" s="112"/>
      <c r="H35" s="113"/>
      <c r="I35" s="95"/>
    </row>
    <row r="36" spans="1:9" ht="14.25">
      <c r="A36" s="91">
        <v>20</v>
      </c>
      <c r="B36" s="112">
        <v>1</v>
      </c>
      <c r="C36" s="112">
        <v>1</v>
      </c>
      <c r="D36" s="112">
        <v>0</v>
      </c>
      <c r="E36" s="93">
        <v>75</v>
      </c>
      <c r="F36" s="111"/>
      <c r="G36" s="112"/>
      <c r="H36" s="113"/>
      <c r="I36" s="95"/>
    </row>
    <row r="37" spans="1:9" ht="14.25">
      <c r="A37" s="91">
        <v>21</v>
      </c>
      <c r="B37" s="112">
        <v>4</v>
      </c>
      <c r="C37" s="112">
        <v>2</v>
      </c>
      <c r="D37" s="112">
        <v>2</v>
      </c>
      <c r="E37" s="93">
        <v>76</v>
      </c>
      <c r="F37" s="111"/>
      <c r="G37" s="112"/>
      <c r="H37" s="113"/>
      <c r="I37" s="95"/>
    </row>
    <row r="38" spans="1:9" ht="14.25">
      <c r="A38" s="91">
        <v>22</v>
      </c>
      <c r="B38" s="112">
        <v>2</v>
      </c>
      <c r="C38" s="112">
        <v>0</v>
      </c>
      <c r="D38" s="112">
        <v>2</v>
      </c>
      <c r="E38" s="93">
        <v>77</v>
      </c>
      <c r="F38" s="111"/>
      <c r="G38" s="112"/>
      <c r="H38" s="113"/>
      <c r="I38" s="95"/>
    </row>
    <row r="39" spans="1:9" ht="14.25">
      <c r="A39" s="91">
        <v>23</v>
      </c>
      <c r="B39" s="112">
        <v>3</v>
      </c>
      <c r="C39" s="112">
        <v>2</v>
      </c>
      <c r="D39" s="112">
        <v>1</v>
      </c>
      <c r="E39" s="93">
        <v>78</v>
      </c>
      <c r="F39" s="111"/>
      <c r="G39" s="112"/>
      <c r="H39" s="113"/>
      <c r="I39" s="95"/>
    </row>
    <row r="40" spans="1:9" ht="14.25">
      <c r="A40" s="96">
        <v>24</v>
      </c>
      <c r="B40" s="115">
        <v>1</v>
      </c>
      <c r="C40" s="115">
        <v>0</v>
      </c>
      <c r="D40" s="115">
        <v>1</v>
      </c>
      <c r="E40" s="98">
        <v>79</v>
      </c>
      <c r="F40" s="114"/>
      <c r="G40" s="115"/>
      <c r="H40" s="116"/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23</v>
      </c>
      <c r="C42" s="112">
        <v>15</v>
      </c>
      <c r="D42" s="112">
        <v>8</v>
      </c>
      <c r="E42" s="93" t="s">
        <v>217</v>
      </c>
      <c r="F42" s="111"/>
      <c r="G42" s="112"/>
      <c r="H42" s="113"/>
      <c r="I42" s="95"/>
    </row>
    <row r="43" spans="1:9" ht="14.25">
      <c r="A43" s="91">
        <v>25</v>
      </c>
      <c r="B43" s="112">
        <v>4</v>
      </c>
      <c r="C43" s="112">
        <v>3</v>
      </c>
      <c r="D43" s="112">
        <v>1</v>
      </c>
      <c r="E43" s="93">
        <v>80</v>
      </c>
      <c r="F43" s="111"/>
      <c r="G43" s="112"/>
      <c r="H43" s="113"/>
      <c r="I43" s="95"/>
    </row>
    <row r="44" spans="1:9" ht="14.25">
      <c r="A44" s="91">
        <v>26</v>
      </c>
      <c r="B44" s="112">
        <v>9</v>
      </c>
      <c r="C44" s="112">
        <v>7</v>
      </c>
      <c r="D44" s="112">
        <v>2</v>
      </c>
      <c r="E44" s="93">
        <v>81</v>
      </c>
      <c r="F44" s="111"/>
      <c r="G44" s="112"/>
      <c r="H44" s="113"/>
      <c r="I44" s="95"/>
    </row>
    <row r="45" spans="1:9" ht="14.25">
      <c r="A45" s="91">
        <v>27</v>
      </c>
      <c r="B45" s="112">
        <v>6</v>
      </c>
      <c r="C45" s="112">
        <v>4</v>
      </c>
      <c r="D45" s="112">
        <v>2</v>
      </c>
      <c r="E45" s="93">
        <v>82</v>
      </c>
      <c r="F45" s="111"/>
      <c r="G45" s="112"/>
      <c r="H45" s="113"/>
      <c r="I45" s="95"/>
    </row>
    <row r="46" spans="1:9" ht="14.25">
      <c r="A46" s="91">
        <v>28</v>
      </c>
      <c r="B46" s="112">
        <v>2</v>
      </c>
      <c r="C46" s="112">
        <v>1</v>
      </c>
      <c r="D46" s="112">
        <v>1</v>
      </c>
      <c r="E46" s="93">
        <v>83</v>
      </c>
      <c r="F46" s="111"/>
      <c r="G46" s="112"/>
      <c r="H46" s="113"/>
      <c r="I46" s="95"/>
    </row>
    <row r="47" spans="1:9" ht="14.25">
      <c r="A47" s="96">
        <v>29</v>
      </c>
      <c r="B47" s="115">
        <v>2</v>
      </c>
      <c r="C47" s="115">
        <v>0</v>
      </c>
      <c r="D47" s="115">
        <v>2</v>
      </c>
      <c r="E47" s="98">
        <v>84</v>
      </c>
      <c r="F47" s="114"/>
      <c r="G47" s="115"/>
      <c r="H47" s="116"/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19</v>
      </c>
      <c r="C49" s="112">
        <v>9</v>
      </c>
      <c r="D49" s="112">
        <v>10</v>
      </c>
      <c r="E49" s="93" t="s">
        <v>219</v>
      </c>
      <c r="F49" s="111"/>
      <c r="G49" s="112"/>
      <c r="H49" s="113"/>
      <c r="I49" s="95"/>
    </row>
    <row r="50" spans="1:9" ht="14.25">
      <c r="A50" s="91">
        <v>30</v>
      </c>
      <c r="B50" s="112">
        <v>7</v>
      </c>
      <c r="C50" s="112">
        <v>4</v>
      </c>
      <c r="D50" s="112">
        <v>3</v>
      </c>
      <c r="E50" s="93">
        <v>85</v>
      </c>
      <c r="F50" s="111"/>
      <c r="G50" s="112"/>
      <c r="H50" s="113"/>
      <c r="I50" s="95"/>
    </row>
    <row r="51" spans="1:9" ht="14.25">
      <c r="A51" s="91">
        <v>31</v>
      </c>
      <c r="B51" s="112">
        <v>5</v>
      </c>
      <c r="C51" s="112">
        <v>3</v>
      </c>
      <c r="D51" s="112">
        <v>2</v>
      </c>
      <c r="E51" s="93">
        <v>86</v>
      </c>
      <c r="F51" s="111"/>
      <c r="G51" s="112"/>
      <c r="H51" s="113"/>
      <c r="I51" s="95"/>
    </row>
    <row r="52" spans="1:9" ht="14.25">
      <c r="A52" s="91">
        <v>32</v>
      </c>
      <c r="B52" s="112">
        <v>3</v>
      </c>
      <c r="C52" s="112">
        <v>1</v>
      </c>
      <c r="D52" s="112">
        <v>2</v>
      </c>
      <c r="E52" s="93">
        <v>87</v>
      </c>
      <c r="F52" s="111"/>
      <c r="G52" s="112"/>
      <c r="H52" s="113"/>
      <c r="I52" s="95"/>
    </row>
    <row r="53" spans="1:9" ht="14.25">
      <c r="A53" s="91">
        <v>33</v>
      </c>
      <c r="B53" s="112">
        <v>2</v>
      </c>
      <c r="C53" s="112">
        <v>0</v>
      </c>
      <c r="D53" s="112">
        <v>2</v>
      </c>
      <c r="E53" s="93">
        <v>88</v>
      </c>
      <c r="F53" s="111"/>
      <c r="G53" s="112"/>
      <c r="H53" s="113"/>
      <c r="I53" s="95"/>
    </row>
    <row r="54" spans="1:9" ht="14.25">
      <c r="A54" s="96">
        <v>34</v>
      </c>
      <c r="B54" s="115">
        <v>2</v>
      </c>
      <c r="C54" s="115">
        <v>1</v>
      </c>
      <c r="D54" s="115">
        <v>1</v>
      </c>
      <c r="E54" s="98">
        <v>89</v>
      </c>
      <c r="F54" s="114"/>
      <c r="G54" s="115"/>
      <c r="H54" s="116"/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6</v>
      </c>
      <c r="C56" s="112">
        <v>3</v>
      </c>
      <c r="D56" s="112">
        <v>3</v>
      </c>
      <c r="E56" s="93" t="s">
        <v>221</v>
      </c>
      <c r="F56" s="111"/>
      <c r="G56" s="112"/>
      <c r="H56" s="113"/>
      <c r="I56" s="95"/>
    </row>
    <row r="57" spans="1:9" ht="14.25">
      <c r="A57" s="91">
        <v>35</v>
      </c>
      <c r="B57" s="112">
        <v>3</v>
      </c>
      <c r="C57" s="112">
        <v>2</v>
      </c>
      <c r="D57" s="112">
        <v>1</v>
      </c>
      <c r="E57" s="93">
        <v>90</v>
      </c>
      <c r="F57" s="111"/>
      <c r="G57" s="112"/>
      <c r="H57" s="113"/>
      <c r="I57" s="95"/>
    </row>
    <row r="58" spans="1:9" ht="14.25">
      <c r="A58" s="91">
        <v>36</v>
      </c>
      <c r="B58" s="112">
        <v>1</v>
      </c>
      <c r="C58" s="112">
        <v>0</v>
      </c>
      <c r="D58" s="112">
        <v>1</v>
      </c>
      <c r="E58" s="93">
        <v>91</v>
      </c>
      <c r="F58" s="111"/>
      <c r="G58" s="112"/>
      <c r="H58" s="113"/>
      <c r="I58" s="95"/>
    </row>
    <row r="59" spans="1:9" ht="14.25">
      <c r="A59" s="91">
        <v>37</v>
      </c>
      <c r="B59" s="112" t="s">
        <v>176</v>
      </c>
      <c r="C59" s="112" t="s">
        <v>176</v>
      </c>
      <c r="D59" s="112" t="s">
        <v>176</v>
      </c>
      <c r="E59" s="93">
        <v>92</v>
      </c>
      <c r="F59" s="111"/>
      <c r="G59" s="112"/>
      <c r="H59" s="113"/>
      <c r="I59" s="95"/>
    </row>
    <row r="60" spans="1:9" ht="14.25">
      <c r="A60" s="91">
        <v>38</v>
      </c>
      <c r="B60" s="112">
        <v>1</v>
      </c>
      <c r="C60" s="112">
        <v>0</v>
      </c>
      <c r="D60" s="112">
        <v>1</v>
      </c>
      <c r="E60" s="93">
        <v>93</v>
      </c>
      <c r="F60" s="111"/>
      <c r="G60" s="112"/>
      <c r="H60" s="113"/>
      <c r="I60" s="95"/>
    </row>
    <row r="61" spans="1:9" ht="14.25">
      <c r="A61" s="96">
        <v>39</v>
      </c>
      <c r="B61" s="115">
        <v>1</v>
      </c>
      <c r="C61" s="115">
        <v>1</v>
      </c>
      <c r="D61" s="115">
        <v>0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4</v>
      </c>
      <c r="C63" s="112">
        <v>3</v>
      </c>
      <c r="D63" s="112">
        <v>1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1</v>
      </c>
      <c r="C64" s="112">
        <v>1</v>
      </c>
      <c r="D64" s="112">
        <v>0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1</v>
      </c>
      <c r="C65" s="112">
        <v>1</v>
      </c>
      <c r="D65" s="112">
        <v>0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1</v>
      </c>
      <c r="C66" s="112">
        <v>0</v>
      </c>
      <c r="D66" s="112">
        <v>1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 t="s">
        <v>176</v>
      </c>
      <c r="C67" s="112" t="s">
        <v>176</v>
      </c>
      <c r="D67" s="112" t="s">
        <v>176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1</v>
      </c>
      <c r="C68" s="115">
        <v>1</v>
      </c>
      <c r="D68" s="115">
        <v>0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9</v>
      </c>
      <c r="C70" s="112">
        <v>6</v>
      </c>
      <c r="D70" s="112">
        <v>3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5</v>
      </c>
      <c r="C71" s="112">
        <v>3</v>
      </c>
      <c r="D71" s="112">
        <v>2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1</v>
      </c>
      <c r="C72" s="112">
        <v>1</v>
      </c>
      <c r="D72" s="112">
        <v>0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1</v>
      </c>
      <c r="C73" s="112">
        <v>1</v>
      </c>
      <c r="D73" s="112">
        <v>0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</v>
      </c>
      <c r="C74" s="112">
        <v>1</v>
      </c>
      <c r="D74" s="112">
        <v>0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</v>
      </c>
      <c r="C75" s="115">
        <v>0</v>
      </c>
      <c r="D75" s="115">
        <v>1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20</v>
      </c>
      <c r="G76" s="92">
        <f>C7+C14+C21</f>
        <v>8</v>
      </c>
      <c r="H76" s="86">
        <f>D7+D14+D21</f>
        <v>12</v>
      </c>
    </row>
    <row r="77" spans="1:8" ht="14.25">
      <c r="A77" s="91" t="s">
        <v>225</v>
      </c>
      <c r="B77" s="112">
        <v>6</v>
      </c>
      <c r="C77" s="112">
        <v>4</v>
      </c>
      <c r="D77" s="112">
        <v>2</v>
      </c>
      <c r="E77" s="93" t="s">
        <v>234</v>
      </c>
      <c r="F77" s="94">
        <f>B28+B35+B42+B49+B56+B63+B70+B77+F7+F14</f>
        <v>85</v>
      </c>
      <c r="G77" s="92">
        <f>C28+C35+C42+C49+C56+C63+C70+C77+G7+G14</f>
        <v>50</v>
      </c>
      <c r="H77" s="86">
        <f>D28+D35+D42+D49+D56+D63+D70+D77+H7+H14</f>
        <v>35</v>
      </c>
    </row>
    <row r="78" spans="1:8" ht="14.25">
      <c r="A78" s="91">
        <v>50</v>
      </c>
      <c r="B78" s="112" t="s">
        <v>176</v>
      </c>
      <c r="C78" s="112" t="s">
        <v>176</v>
      </c>
      <c r="D78" s="112" t="s">
        <v>176</v>
      </c>
      <c r="E78" s="93" t="s">
        <v>235</v>
      </c>
      <c r="F78" s="94">
        <f>F21+F28+F35+F42+F49+F56+F63+F70</f>
        <v>0</v>
      </c>
      <c r="G78" s="92">
        <f>G21+G28+G35+G42+G49+G56+G63+G70</f>
        <v>0</v>
      </c>
      <c r="H78" s="86">
        <f>H21+H28+H35+H42+H49+H56+H63+H70</f>
        <v>0</v>
      </c>
    </row>
    <row r="79" spans="1:8" ht="14.25">
      <c r="A79" s="91">
        <v>51</v>
      </c>
      <c r="B79" s="112">
        <v>1</v>
      </c>
      <c r="C79" s="112">
        <v>1</v>
      </c>
      <c r="D79" s="112">
        <v>0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2</v>
      </c>
      <c r="C80" s="112">
        <v>1</v>
      </c>
      <c r="D80" s="112">
        <v>1</v>
      </c>
      <c r="E80" s="93" t="s">
        <v>233</v>
      </c>
      <c r="F80" s="102">
        <f>F76/$B$5*100</f>
        <v>19.047619047619047</v>
      </c>
      <c r="G80" s="103">
        <f>G76/$C$5*100</f>
        <v>13.793103448275861</v>
      </c>
      <c r="H80" s="104">
        <f>H76/$D$5*100</f>
        <v>25.53191489361702</v>
      </c>
    </row>
    <row r="81" spans="1:8" ht="14.25">
      <c r="A81" s="91">
        <v>53</v>
      </c>
      <c r="B81" s="112">
        <v>2</v>
      </c>
      <c r="C81" s="112">
        <v>1</v>
      </c>
      <c r="D81" s="112">
        <v>1</v>
      </c>
      <c r="E81" s="93" t="s">
        <v>234</v>
      </c>
      <c r="F81" s="102">
        <f>F77/$B$5*100</f>
        <v>80.95238095238095</v>
      </c>
      <c r="G81" s="103">
        <f>G77/$C$5*100</f>
        <v>86.20689655172413</v>
      </c>
      <c r="H81" s="104">
        <f>H77/$D$5*100</f>
        <v>74.46808510638297</v>
      </c>
    </row>
    <row r="82" spans="1:8" ht="15" thickBot="1">
      <c r="A82" s="105">
        <v>54</v>
      </c>
      <c r="B82" s="117">
        <v>1</v>
      </c>
      <c r="C82" s="117">
        <v>1</v>
      </c>
      <c r="D82" s="117">
        <v>0</v>
      </c>
      <c r="E82" s="107" t="s">
        <v>235</v>
      </c>
      <c r="F82" s="108">
        <f>F78/$B$5*100</f>
        <v>0</v>
      </c>
      <c r="G82" s="109">
        <f>G78/$C$5*100</f>
        <v>0</v>
      </c>
      <c r="H82" s="110">
        <f>H78/$D$5*100</f>
        <v>0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241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1759</v>
      </c>
      <c r="C5" s="84">
        <f>SUM(C7,C14,C21,C28,C35,C42,C49,C56,C63,C70,C77,G7,G14,G21,G28,G35,G42,G49,G56,G63,G70,G71)</f>
        <v>1055</v>
      </c>
      <c r="D5" s="85">
        <f>SUM(D7,D14,D21,D28,D35,D42,D49,D56,D63,D70,D77,H7,H14,H21,H28,H35,H42,H49,H56,H63,H70,H71)</f>
        <v>704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91</v>
      </c>
      <c r="C7" s="112">
        <v>51</v>
      </c>
      <c r="D7" s="112">
        <v>40</v>
      </c>
      <c r="E7" s="93" t="s">
        <v>207</v>
      </c>
      <c r="F7" s="111">
        <v>74</v>
      </c>
      <c r="G7" s="112">
        <v>38</v>
      </c>
      <c r="H7" s="113">
        <v>36</v>
      </c>
      <c r="I7" s="95"/>
    </row>
    <row r="8" spans="1:9" ht="14.25">
      <c r="A8" s="91">
        <v>0</v>
      </c>
      <c r="B8" s="112">
        <v>15</v>
      </c>
      <c r="C8" s="112">
        <v>8</v>
      </c>
      <c r="D8" s="112">
        <v>7</v>
      </c>
      <c r="E8" s="93">
        <v>55</v>
      </c>
      <c r="F8" s="111">
        <v>24</v>
      </c>
      <c r="G8" s="112">
        <v>16</v>
      </c>
      <c r="H8" s="113">
        <v>8</v>
      </c>
      <c r="I8" s="95"/>
    </row>
    <row r="9" spans="1:9" ht="14.25">
      <c r="A9" s="91">
        <v>1</v>
      </c>
      <c r="B9" s="112">
        <v>27</v>
      </c>
      <c r="C9" s="112">
        <v>16</v>
      </c>
      <c r="D9" s="112">
        <v>11</v>
      </c>
      <c r="E9" s="93">
        <v>56</v>
      </c>
      <c r="F9" s="111">
        <v>22</v>
      </c>
      <c r="G9" s="112">
        <v>9</v>
      </c>
      <c r="H9" s="113">
        <v>13</v>
      </c>
      <c r="I9" s="95"/>
    </row>
    <row r="10" spans="1:9" ht="14.25">
      <c r="A10" s="91">
        <v>2</v>
      </c>
      <c r="B10" s="112">
        <v>18</v>
      </c>
      <c r="C10" s="112">
        <v>10</v>
      </c>
      <c r="D10" s="112">
        <v>8</v>
      </c>
      <c r="E10" s="93">
        <v>57</v>
      </c>
      <c r="F10" s="111">
        <v>11</v>
      </c>
      <c r="G10" s="112">
        <v>4</v>
      </c>
      <c r="H10" s="113">
        <v>7</v>
      </c>
      <c r="I10" s="95"/>
    </row>
    <row r="11" spans="1:9" ht="14.25">
      <c r="A11" s="91">
        <v>3</v>
      </c>
      <c r="B11" s="112">
        <v>17</v>
      </c>
      <c r="C11" s="112">
        <v>10</v>
      </c>
      <c r="D11" s="112">
        <v>7</v>
      </c>
      <c r="E11" s="93">
        <v>58</v>
      </c>
      <c r="F11" s="111">
        <v>13</v>
      </c>
      <c r="G11" s="112">
        <v>8</v>
      </c>
      <c r="H11" s="113">
        <v>5</v>
      </c>
      <c r="I11" s="95"/>
    </row>
    <row r="12" spans="1:9" ht="14.25">
      <c r="A12" s="96">
        <v>4</v>
      </c>
      <c r="B12" s="115">
        <v>14</v>
      </c>
      <c r="C12" s="115">
        <v>7</v>
      </c>
      <c r="D12" s="115">
        <v>7</v>
      </c>
      <c r="E12" s="98">
        <v>59</v>
      </c>
      <c r="F12" s="114">
        <v>4</v>
      </c>
      <c r="G12" s="115">
        <v>1</v>
      </c>
      <c r="H12" s="116">
        <v>3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69</v>
      </c>
      <c r="C14" s="112">
        <v>39</v>
      </c>
      <c r="D14" s="112">
        <v>30</v>
      </c>
      <c r="E14" s="93" t="s">
        <v>209</v>
      </c>
      <c r="F14" s="111">
        <v>27</v>
      </c>
      <c r="G14" s="112">
        <v>19</v>
      </c>
      <c r="H14" s="113">
        <v>8</v>
      </c>
      <c r="I14" s="95"/>
    </row>
    <row r="15" spans="1:9" ht="14.25">
      <c r="A15" s="91">
        <v>5</v>
      </c>
      <c r="B15" s="112">
        <v>8</v>
      </c>
      <c r="C15" s="112">
        <v>3</v>
      </c>
      <c r="D15" s="112">
        <v>5</v>
      </c>
      <c r="E15" s="93">
        <v>60</v>
      </c>
      <c r="F15" s="111">
        <v>8</v>
      </c>
      <c r="G15" s="112">
        <v>5</v>
      </c>
      <c r="H15" s="113">
        <v>3</v>
      </c>
      <c r="I15" s="95"/>
    </row>
    <row r="16" spans="1:9" ht="14.25">
      <c r="A16" s="91">
        <v>6</v>
      </c>
      <c r="B16" s="112">
        <v>14</v>
      </c>
      <c r="C16" s="112">
        <v>6</v>
      </c>
      <c r="D16" s="112">
        <v>8</v>
      </c>
      <c r="E16" s="93">
        <v>61</v>
      </c>
      <c r="F16" s="111">
        <v>6</v>
      </c>
      <c r="G16" s="112">
        <v>3</v>
      </c>
      <c r="H16" s="113">
        <v>3</v>
      </c>
      <c r="I16" s="95"/>
    </row>
    <row r="17" spans="1:9" ht="14.25">
      <c r="A17" s="91">
        <v>7</v>
      </c>
      <c r="B17" s="112">
        <v>22</v>
      </c>
      <c r="C17" s="112">
        <v>13</v>
      </c>
      <c r="D17" s="112">
        <v>9</v>
      </c>
      <c r="E17" s="93">
        <v>62</v>
      </c>
      <c r="F17" s="111">
        <v>5</v>
      </c>
      <c r="G17" s="112">
        <v>5</v>
      </c>
      <c r="H17" s="113">
        <v>0</v>
      </c>
      <c r="I17" s="95"/>
    </row>
    <row r="18" spans="1:9" ht="14.25">
      <c r="A18" s="91">
        <v>8</v>
      </c>
      <c r="B18" s="112">
        <v>9</v>
      </c>
      <c r="C18" s="112">
        <v>7</v>
      </c>
      <c r="D18" s="112">
        <v>2</v>
      </c>
      <c r="E18" s="93">
        <v>63</v>
      </c>
      <c r="F18" s="111">
        <v>7</v>
      </c>
      <c r="G18" s="112">
        <v>5</v>
      </c>
      <c r="H18" s="113">
        <v>2</v>
      </c>
      <c r="I18" s="95"/>
    </row>
    <row r="19" spans="1:9" ht="14.25">
      <c r="A19" s="96">
        <v>9</v>
      </c>
      <c r="B19" s="115">
        <v>16</v>
      </c>
      <c r="C19" s="115">
        <v>10</v>
      </c>
      <c r="D19" s="115">
        <v>6</v>
      </c>
      <c r="E19" s="98">
        <v>64</v>
      </c>
      <c r="F19" s="114">
        <v>1</v>
      </c>
      <c r="G19" s="115">
        <v>1</v>
      </c>
      <c r="H19" s="116">
        <v>0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42</v>
      </c>
      <c r="C21" s="112">
        <v>22</v>
      </c>
      <c r="D21" s="112">
        <v>20</v>
      </c>
      <c r="E21" s="93" t="s">
        <v>211</v>
      </c>
      <c r="F21" s="111">
        <v>20</v>
      </c>
      <c r="G21" s="112">
        <v>16</v>
      </c>
      <c r="H21" s="113">
        <v>4</v>
      </c>
      <c r="I21" s="95"/>
    </row>
    <row r="22" spans="1:9" ht="14.25">
      <c r="A22" s="91">
        <v>10</v>
      </c>
      <c r="B22" s="112">
        <v>11</v>
      </c>
      <c r="C22" s="112">
        <v>8</v>
      </c>
      <c r="D22" s="112">
        <v>3</v>
      </c>
      <c r="E22" s="93">
        <v>65</v>
      </c>
      <c r="F22" s="111">
        <v>7</v>
      </c>
      <c r="G22" s="112">
        <v>5</v>
      </c>
      <c r="H22" s="113">
        <v>2</v>
      </c>
      <c r="I22" s="95"/>
    </row>
    <row r="23" spans="1:9" ht="14.25">
      <c r="A23" s="91">
        <v>11</v>
      </c>
      <c r="B23" s="112">
        <v>10</v>
      </c>
      <c r="C23" s="112">
        <v>5</v>
      </c>
      <c r="D23" s="112">
        <v>5</v>
      </c>
      <c r="E23" s="93">
        <v>66</v>
      </c>
      <c r="F23" s="111">
        <v>3</v>
      </c>
      <c r="G23" s="112">
        <v>3</v>
      </c>
      <c r="H23" s="113">
        <v>0</v>
      </c>
      <c r="I23" s="95"/>
    </row>
    <row r="24" spans="1:9" ht="14.25">
      <c r="A24" s="91">
        <v>12</v>
      </c>
      <c r="B24" s="112">
        <v>10</v>
      </c>
      <c r="C24" s="112">
        <v>5</v>
      </c>
      <c r="D24" s="112">
        <v>5</v>
      </c>
      <c r="E24" s="93">
        <v>67</v>
      </c>
      <c r="F24" s="111">
        <v>2</v>
      </c>
      <c r="G24" s="112">
        <v>2</v>
      </c>
      <c r="H24" s="113">
        <v>0</v>
      </c>
      <c r="I24" s="95"/>
    </row>
    <row r="25" spans="1:9" ht="14.25">
      <c r="A25" s="91">
        <v>13</v>
      </c>
      <c r="B25" s="112">
        <v>8</v>
      </c>
      <c r="C25" s="112">
        <v>3</v>
      </c>
      <c r="D25" s="112">
        <v>5</v>
      </c>
      <c r="E25" s="93">
        <v>68</v>
      </c>
      <c r="F25" s="111">
        <v>5</v>
      </c>
      <c r="G25" s="112">
        <v>4</v>
      </c>
      <c r="H25" s="113">
        <v>1</v>
      </c>
      <c r="I25" s="95"/>
    </row>
    <row r="26" spans="1:9" ht="14.25">
      <c r="A26" s="96">
        <v>14</v>
      </c>
      <c r="B26" s="115">
        <v>3</v>
      </c>
      <c r="C26" s="115">
        <v>1</v>
      </c>
      <c r="D26" s="115">
        <v>2</v>
      </c>
      <c r="E26" s="98">
        <v>69</v>
      </c>
      <c r="F26" s="114">
        <v>3</v>
      </c>
      <c r="G26" s="115">
        <v>2</v>
      </c>
      <c r="H26" s="116">
        <v>1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41</v>
      </c>
      <c r="C28" s="112">
        <v>25</v>
      </c>
      <c r="D28" s="112">
        <v>16</v>
      </c>
      <c r="E28" s="93" t="s">
        <v>213</v>
      </c>
      <c r="F28" s="111">
        <v>9</v>
      </c>
      <c r="G28" s="112">
        <v>4</v>
      </c>
      <c r="H28" s="113">
        <v>5</v>
      </c>
      <c r="I28" s="95"/>
    </row>
    <row r="29" spans="1:9" ht="14.25">
      <c r="A29" s="91">
        <v>15</v>
      </c>
      <c r="B29" s="112">
        <v>2</v>
      </c>
      <c r="C29" s="112">
        <v>2</v>
      </c>
      <c r="D29" s="112">
        <v>0</v>
      </c>
      <c r="E29" s="93">
        <v>70</v>
      </c>
      <c r="F29" s="111">
        <v>3</v>
      </c>
      <c r="G29" s="112">
        <v>2</v>
      </c>
      <c r="H29" s="113">
        <v>1</v>
      </c>
      <c r="I29" s="95"/>
    </row>
    <row r="30" spans="1:9" ht="14.25">
      <c r="A30" s="91">
        <v>16</v>
      </c>
      <c r="B30" s="112">
        <v>1</v>
      </c>
      <c r="C30" s="112">
        <v>1</v>
      </c>
      <c r="D30" s="112">
        <v>0</v>
      </c>
      <c r="E30" s="93">
        <v>71</v>
      </c>
      <c r="F30" s="111">
        <v>1</v>
      </c>
      <c r="G30" s="112">
        <v>0</v>
      </c>
      <c r="H30" s="113">
        <v>1</v>
      </c>
      <c r="I30" s="95"/>
    </row>
    <row r="31" spans="1:9" ht="14.25">
      <c r="A31" s="91">
        <v>17</v>
      </c>
      <c r="B31" s="112">
        <v>3</v>
      </c>
      <c r="C31" s="112">
        <v>1</v>
      </c>
      <c r="D31" s="112">
        <v>2</v>
      </c>
      <c r="E31" s="93">
        <v>72</v>
      </c>
      <c r="F31" s="111">
        <v>3</v>
      </c>
      <c r="G31" s="112">
        <v>1</v>
      </c>
      <c r="H31" s="113">
        <v>2</v>
      </c>
      <c r="I31" s="95"/>
    </row>
    <row r="32" spans="1:9" ht="14.25">
      <c r="A32" s="91">
        <v>18</v>
      </c>
      <c r="B32" s="112">
        <v>9</v>
      </c>
      <c r="C32" s="112">
        <v>4</v>
      </c>
      <c r="D32" s="112">
        <v>5</v>
      </c>
      <c r="E32" s="93">
        <v>73</v>
      </c>
      <c r="F32" s="111">
        <v>1</v>
      </c>
      <c r="G32" s="112">
        <v>0</v>
      </c>
      <c r="H32" s="113">
        <v>1</v>
      </c>
      <c r="I32" s="95"/>
    </row>
    <row r="33" spans="1:9" ht="14.25">
      <c r="A33" s="96">
        <v>19</v>
      </c>
      <c r="B33" s="115">
        <v>26</v>
      </c>
      <c r="C33" s="115">
        <v>17</v>
      </c>
      <c r="D33" s="115">
        <v>9</v>
      </c>
      <c r="E33" s="98">
        <v>74</v>
      </c>
      <c r="F33" s="114">
        <v>1</v>
      </c>
      <c r="G33" s="115">
        <v>1</v>
      </c>
      <c r="H33" s="116">
        <v>0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343</v>
      </c>
      <c r="C35" s="112">
        <v>202</v>
      </c>
      <c r="D35" s="112">
        <v>141</v>
      </c>
      <c r="E35" s="93" t="s">
        <v>215</v>
      </c>
      <c r="F35" s="111">
        <v>8</v>
      </c>
      <c r="G35" s="112">
        <v>1</v>
      </c>
      <c r="H35" s="113">
        <v>7</v>
      </c>
      <c r="I35" s="95"/>
    </row>
    <row r="36" spans="1:9" ht="14.25">
      <c r="A36" s="91">
        <v>20</v>
      </c>
      <c r="B36" s="112">
        <v>48</v>
      </c>
      <c r="C36" s="112">
        <v>32</v>
      </c>
      <c r="D36" s="112">
        <v>16</v>
      </c>
      <c r="E36" s="93">
        <v>75</v>
      </c>
      <c r="F36" s="111">
        <v>2</v>
      </c>
      <c r="G36" s="112">
        <v>1</v>
      </c>
      <c r="H36" s="113">
        <v>1</v>
      </c>
      <c r="I36" s="95"/>
    </row>
    <row r="37" spans="1:9" ht="14.25">
      <c r="A37" s="91">
        <v>21</v>
      </c>
      <c r="B37" s="112">
        <v>41</v>
      </c>
      <c r="C37" s="112">
        <v>21</v>
      </c>
      <c r="D37" s="112">
        <v>20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>
        <v>54</v>
      </c>
      <c r="C38" s="112">
        <v>29</v>
      </c>
      <c r="D38" s="112">
        <v>25</v>
      </c>
      <c r="E38" s="93">
        <v>77</v>
      </c>
      <c r="F38" s="111">
        <v>3</v>
      </c>
      <c r="G38" s="112">
        <v>0</v>
      </c>
      <c r="H38" s="113">
        <v>3</v>
      </c>
      <c r="I38" s="95"/>
    </row>
    <row r="39" spans="1:9" ht="14.25">
      <c r="A39" s="91">
        <v>23</v>
      </c>
      <c r="B39" s="112">
        <v>102</v>
      </c>
      <c r="C39" s="112">
        <v>63</v>
      </c>
      <c r="D39" s="112">
        <v>39</v>
      </c>
      <c r="E39" s="93">
        <v>78</v>
      </c>
      <c r="F39" s="111" t="s">
        <v>176</v>
      </c>
      <c r="G39" s="112" t="s">
        <v>176</v>
      </c>
      <c r="H39" s="113" t="s">
        <v>176</v>
      </c>
      <c r="I39" s="95"/>
    </row>
    <row r="40" spans="1:9" ht="14.25">
      <c r="A40" s="96">
        <v>24</v>
      </c>
      <c r="B40" s="115">
        <v>98</v>
      </c>
      <c r="C40" s="115">
        <v>57</v>
      </c>
      <c r="D40" s="115">
        <v>41</v>
      </c>
      <c r="E40" s="98">
        <v>79</v>
      </c>
      <c r="F40" s="114">
        <v>3</v>
      </c>
      <c r="G40" s="115">
        <v>0</v>
      </c>
      <c r="H40" s="116">
        <v>3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321</v>
      </c>
      <c r="C42" s="112">
        <v>191</v>
      </c>
      <c r="D42" s="112">
        <v>130</v>
      </c>
      <c r="E42" s="93" t="s">
        <v>217</v>
      </c>
      <c r="F42" s="111">
        <v>7</v>
      </c>
      <c r="G42" s="112">
        <v>0</v>
      </c>
      <c r="H42" s="113">
        <v>7</v>
      </c>
      <c r="I42" s="95"/>
    </row>
    <row r="43" spans="1:9" ht="14.25">
      <c r="A43" s="91">
        <v>25</v>
      </c>
      <c r="B43" s="112">
        <v>75</v>
      </c>
      <c r="C43" s="112">
        <v>44</v>
      </c>
      <c r="D43" s="112">
        <v>31</v>
      </c>
      <c r="E43" s="93">
        <v>80</v>
      </c>
      <c r="F43" s="111">
        <v>1</v>
      </c>
      <c r="G43" s="112">
        <v>0</v>
      </c>
      <c r="H43" s="113">
        <v>1</v>
      </c>
      <c r="I43" s="95"/>
    </row>
    <row r="44" spans="1:9" ht="14.25">
      <c r="A44" s="91">
        <v>26</v>
      </c>
      <c r="B44" s="112">
        <v>72</v>
      </c>
      <c r="C44" s="112">
        <v>44</v>
      </c>
      <c r="D44" s="112">
        <v>28</v>
      </c>
      <c r="E44" s="93">
        <v>81</v>
      </c>
      <c r="F44" s="111">
        <v>4</v>
      </c>
      <c r="G44" s="112">
        <v>0</v>
      </c>
      <c r="H44" s="113">
        <v>4</v>
      </c>
      <c r="I44" s="95"/>
    </row>
    <row r="45" spans="1:9" ht="14.25">
      <c r="A45" s="91">
        <v>27</v>
      </c>
      <c r="B45" s="112">
        <v>63</v>
      </c>
      <c r="C45" s="112">
        <v>36</v>
      </c>
      <c r="D45" s="112">
        <v>27</v>
      </c>
      <c r="E45" s="93">
        <v>82</v>
      </c>
      <c r="F45" s="111">
        <v>1</v>
      </c>
      <c r="G45" s="112">
        <v>0</v>
      </c>
      <c r="H45" s="113">
        <v>1</v>
      </c>
      <c r="I45" s="95"/>
    </row>
    <row r="46" spans="1:9" ht="14.25">
      <c r="A46" s="91">
        <v>28</v>
      </c>
      <c r="B46" s="112">
        <v>57</v>
      </c>
      <c r="C46" s="112">
        <v>40</v>
      </c>
      <c r="D46" s="112">
        <v>17</v>
      </c>
      <c r="E46" s="93">
        <v>83</v>
      </c>
      <c r="F46" s="111">
        <v>1</v>
      </c>
      <c r="G46" s="112">
        <v>0</v>
      </c>
      <c r="H46" s="113">
        <v>1</v>
      </c>
      <c r="I46" s="95"/>
    </row>
    <row r="47" spans="1:9" ht="14.25">
      <c r="A47" s="96">
        <v>29</v>
      </c>
      <c r="B47" s="115">
        <v>54</v>
      </c>
      <c r="C47" s="115">
        <v>27</v>
      </c>
      <c r="D47" s="115">
        <v>27</v>
      </c>
      <c r="E47" s="98">
        <v>84</v>
      </c>
      <c r="F47" s="114" t="s">
        <v>176</v>
      </c>
      <c r="G47" s="115" t="s">
        <v>176</v>
      </c>
      <c r="H47" s="116" t="s">
        <v>176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274</v>
      </c>
      <c r="C49" s="112">
        <v>163</v>
      </c>
      <c r="D49" s="112">
        <v>111</v>
      </c>
      <c r="E49" s="93" t="s">
        <v>219</v>
      </c>
      <c r="F49" s="111">
        <v>10</v>
      </c>
      <c r="G49" s="112">
        <v>0</v>
      </c>
      <c r="H49" s="113">
        <v>10</v>
      </c>
      <c r="I49" s="95"/>
    </row>
    <row r="50" spans="1:9" ht="14.25">
      <c r="A50" s="91">
        <v>30</v>
      </c>
      <c r="B50" s="112">
        <v>62</v>
      </c>
      <c r="C50" s="112">
        <v>36</v>
      </c>
      <c r="D50" s="112">
        <v>26</v>
      </c>
      <c r="E50" s="93">
        <v>85</v>
      </c>
      <c r="F50" s="111">
        <v>2</v>
      </c>
      <c r="G50" s="112">
        <v>0</v>
      </c>
      <c r="H50" s="113">
        <v>2</v>
      </c>
      <c r="I50" s="95"/>
    </row>
    <row r="51" spans="1:9" ht="14.25">
      <c r="A51" s="91">
        <v>31</v>
      </c>
      <c r="B51" s="112">
        <v>72</v>
      </c>
      <c r="C51" s="112">
        <v>44</v>
      </c>
      <c r="D51" s="112">
        <v>28</v>
      </c>
      <c r="E51" s="93">
        <v>86</v>
      </c>
      <c r="F51" s="111">
        <v>4</v>
      </c>
      <c r="G51" s="112">
        <v>0</v>
      </c>
      <c r="H51" s="113">
        <v>4</v>
      </c>
      <c r="I51" s="95"/>
    </row>
    <row r="52" spans="1:9" ht="14.25">
      <c r="A52" s="91">
        <v>32</v>
      </c>
      <c r="B52" s="112">
        <v>60</v>
      </c>
      <c r="C52" s="112">
        <v>39</v>
      </c>
      <c r="D52" s="112">
        <v>21</v>
      </c>
      <c r="E52" s="93">
        <v>87</v>
      </c>
      <c r="F52" s="111">
        <v>2</v>
      </c>
      <c r="G52" s="112">
        <v>0</v>
      </c>
      <c r="H52" s="113">
        <v>2</v>
      </c>
      <c r="I52" s="95"/>
    </row>
    <row r="53" spans="1:9" ht="14.25">
      <c r="A53" s="91">
        <v>33</v>
      </c>
      <c r="B53" s="112">
        <v>47</v>
      </c>
      <c r="C53" s="112">
        <v>27</v>
      </c>
      <c r="D53" s="112">
        <v>20</v>
      </c>
      <c r="E53" s="93">
        <v>88</v>
      </c>
      <c r="F53" s="111">
        <v>2</v>
      </c>
      <c r="G53" s="112">
        <v>0</v>
      </c>
      <c r="H53" s="113">
        <v>2</v>
      </c>
      <c r="I53" s="95"/>
    </row>
    <row r="54" spans="1:9" ht="14.25">
      <c r="A54" s="96">
        <v>34</v>
      </c>
      <c r="B54" s="115">
        <v>33</v>
      </c>
      <c r="C54" s="115">
        <v>17</v>
      </c>
      <c r="D54" s="115">
        <v>16</v>
      </c>
      <c r="E54" s="98">
        <v>89</v>
      </c>
      <c r="F54" s="114" t="s">
        <v>176</v>
      </c>
      <c r="G54" s="115" t="s">
        <v>176</v>
      </c>
      <c r="H54" s="116" t="s">
        <v>176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190</v>
      </c>
      <c r="C56" s="112">
        <v>120</v>
      </c>
      <c r="D56" s="112">
        <v>70</v>
      </c>
      <c r="E56" s="93" t="s">
        <v>221</v>
      </c>
      <c r="F56" s="111">
        <v>4</v>
      </c>
      <c r="G56" s="112">
        <v>0</v>
      </c>
      <c r="H56" s="113">
        <v>4</v>
      </c>
      <c r="I56" s="95"/>
    </row>
    <row r="57" spans="1:9" ht="14.25">
      <c r="A57" s="91">
        <v>35</v>
      </c>
      <c r="B57" s="112">
        <v>42</v>
      </c>
      <c r="C57" s="112">
        <v>30</v>
      </c>
      <c r="D57" s="112">
        <v>12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43</v>
      </c>
      <c r="C58" s="112">
        <v>27</v>
      </c>
      <c r="D58" s="112">
        <v>16</v>
      </c>
      <c r="E58" s="93">
        <v>91</v>
      </c>
      <c r="F58" s="111">
        <v>2</v>
      </c>
      <c r="G58" s="112">
        <v>0</v>
      </c>
      <c r="H58" s="113">
        <v>2</v>
      </c>
      <c r="I58" s="95"/>
    </row>
    <row r="59" spans="1:9" ht="14.25">
      <c r="A59" s="91">
        <v>37</v>
      </c>
      <c r="B59" s="112">
        <v>43</v>
      </c>
      <c r="C59" s="112">
        <v>26</v>
      </c>
      <c r="D59" s="112">
        <v>17</v>
      </c>
      <c r="E59" s="93">
        <v>92</v>
      </c>
      <c r="F59" s="111">
        <v>1</v>
      </c>
      <c r="G59" s="112">
        <v>0</v>
      </c>
      <c r="H59" s="113">
        <v>1</v>
      </c>
      <c r="I59" s="95"/>
    </row>
    <row r="60" spans="1:9" ht="14.25">
      <c r="A60" s="91">
        <v>38</v>
      </c>
      <c r="B60" s="112">
        <v>40</v>
      </c>
      <c r="C60" s="112">
        <v>20</v>
      </c>
      <c r="D60" s="112">
        <v>20</v>
      </c>
      <c r="E60" s="93">
        <v>93</v>
      </c>
      <c r="F60" s="111">
        <v>1</v>
      </c>
      <c r="G60" s="112">
        <v>0</v>
      </c>
      <c r="H60" s="113">
        <v>1</v>
      </c>
      <c r="I60" s="95"/>
    </row>
    <row r="61" spans="1:9" ht="14.25">
      <c r="A61" s="96">
        <v>39</v>
      </c>
      <c r="B61" s="115">
        <v>22</v>
      </c>
      <c r="C61" s="115">
        <v>17</v>
      </c>
      <c r="D61" s="115">
        <v>5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98</v>
      </c>
      <c r="C63" s="112">
        <v>69</v>
      </c>
      <c r="D63" s="112">
        <v>29</v>
      </c>
      <c r="E63" s="93" t="s">
        <v>223</v>
      </c>
      <c r="F63" s="111">
        <v>2</v>
      </c>
      <c r="G63" s="112">
        <v>1</v>
      </c>
      <c r="H63" s="113">
        <v>1</v>
      </c>
      <c r="I63" s="95"/>
    </row>
    <row r="64" spans="1:9" ht="14.25">
      <c r="A64" s="91">
        <v>40</v>
      </c>
      <c r="B64" s="112">
        <v>26</v>
      </c>
      <c r="C64" s="112">
        <v>17</v>
      </c>
      <c r="D64" s="112">
        <v>9</v>
      </c>
      <c r="E64" s="93">
        <v>95</v>
      </c>
      <c r="F64" s="111">
        <v>1</v>
      </c>
      <c r="G64" s="112">
        <v>0</v>
      </c>
      <c r="H64" s="113">
        <v>1</v>
      </c>
      <c r="I64" s="95"/>
    </row>
    <row r="65" spans="1:9" ht="14.25">
      <c r="A65" s="91">
        <v>41</v>
      </c>
      <c r="B65" s="112">
        <v>21</v>
      </c>
      <c r="C65" s="112">
        <v>15</v>
      </c>
      <c r="D65" s="112">
        <v>6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19</v>
      </c>
      <c r="C66" s="112">
        <v>13</v>
      </c>
      <c r="D66" s="112">
        <v>6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23</v>
      </c>
      <c r="C67" s="112">
        <v>18</v>
      </c>
      <c r="D67" s="112">
        <v>5</v>
      </c>
      <c r="E67" s="93">
        <v>98</v>
      </c>
      <c r="F67" s="111">
        <v>1</v>
      </c>
      <c r="G67" s="112">
        <v>1</v>
      </c>
      <c r="H67" s="113">
        <v>0</v>
      </c>
      <c r="I67" s="95"/>
    </row>
    <row r="68" spans="1:9" ht="14.25">
      <c r="A68" s="96">
        <v>44</v>
      </c>
      <c r="B68" s="115">
        <v>9</v>
      </c>
      <c r="C68" s="115">
        <v>6</v>
      </c>
      <c r="D68" s="115">
        <v>3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62</v>
      </c>
      <c r="C70" s="112">
        <v>45</v>
      </c>
      <c r="D70" s="112">
        <v>17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13</v>
      </c>
      <c r="C71" s="112">
        <v>8</v>
      </c>
      <c r="D71" s="112">
        <v>5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8</v>
      </c>
      <c r="C72" s="112">
        <v>6</v>
      </c>
      <c r="D72" s="112">
        <v>2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19</v>
      </c>
      <c r="C73" s="112">
        <v>15</v>
      </c>
      <c r="D73" s="112">
        <v>4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13</v>
      </c>
      <c r="C74" s="112">
        <v>9</v>
      </c>
      <c r="D74" s="112">
        <v>4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9</v>
      </c>
      <c r="C75" s="115">
        <v>7</v>
      </c>
      <c r="D75" s="115">
        <v>2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202</v>
      </c>
      <c r="G76" s="92">
        <f>C7+C14+C21</f>
        <v>112</v>
      </c>
      <c r="H76" s="86">
        <f>D7+D14+D21</f>
        <v>90</v>
      </c>
    </row>
    <row r="77" spans="1:8" ht="14.25">
      <c r="A77" s="91" t="s">
        <v>225</v>
      </c>
      <c r="B77" s="112">
        <v>67</v>
      </c>
      <c r="C77" s="112">
        <v>49</v>
      </c>
      <c r="D77" s="112">
        <v>18</v>
      </c>
      <c r="E77" s="93" t="s">
        <v>234</v>
      </c>
      <c r="F77" s="94">
        <f>B28+B35+B42+B49+B56+B63+B70+B77+F7+F14</f>
        <v>1497</v>
      </c>
      <c r="G77" s="92">
        <f>C28+C35+C42+C49+C56+C63+C70+C77+G7+G14</f>
        <v>921</v>
      </c>
      <c r="H77" s="86">
        <f>D28+D35+D42+D49+D56+D63+D70+D77+H7+H14</f>
        <v>576</v>
      </c>
    </row>
    <row r="78" spans="1:8" ht="14.25">
      <c r="A78" s="91">
        <v>50</v>
      </c>
      <c r="B78" s="112">
        <v>11</v>
      </c>
      <c r="C78" s="112">
        <v>9</v>
      </c>
      <c r="D78" s="112">
        <v>2</v>
      </c>
      <c r="E78" s="93" t="s">
        <v>235</v>
      </c>
      <c r="F78" s="94">
        <f>F21+F28+F35+F42+F49+F56+F63+F70</f>
        <v>60</v>
      </c>
      <c r="G78" s="92">
        <f>G21+G28+G35+G42+G49+G56+G63+G70</f>
        <v>22</v>
      </c>
      <c r="H78" s="86">
        <f>H21+H28+H35+H42+H49+H56+H63+H70</f>
        <v>38</v>
      </c>
    </row>
    <row r="79" spans="1:8" ht="14.25">
      <c r="A79" s="91">
        <v>51</v>
      </c>
      <c r="B79" s="112">
        <v>12</v>
      </c>
      <c r="C79" s="112">
        <v>8</v>
      </c>
      <c r="D79" s="112">
        <v>4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10</v>
      </c>
      <c r="C80" s="112">
        <v>7</v>
      </c>
      <c r="D80" s="112">
        <v>3</v>
      </c>
      <c r="E80" s="93" t="s">
        <v>233</v>
      </c>
      <c r="F80" s="102">
        <f>F76/$B$5*100</f>
        <v>11.483797612279705</v>
      </c>
      <c r="G80" s="103">
        <f>G76/$C$5*100</f>
        <v>10.616113744075829</v>
      </c>
      <c r="H80" s="104">
        <f>H76/$D$5*100</f>
        <v>12.784090909090908</v>
      </c>
    </row>
    <row r="81" spans="1:8" ht="14.25">
      <c r="A81" s="91">
        <v>53</v>
      </c>
      <c r="B81" s="112">
        <v>19</v>
      </c>
      <c r="C81" s="112">
        <v>13</v>
      </c>
      <c r="D81" s="112">
        <v>6</v>
      </c>
      <c r="E81" s="93" t="s">
        <v>234</v>
      </c>
      <c r="F81" s="102">
        <f>F77/$B$5*100</f>
        <v>85.10517339397386</v>
      </c>
      <c r="G81" s="103">
        <f>G77/$C$5*100</f>
        <v>87.29857819905213</v>
      </c>
      <c r="H81" s="104">
        <f>H77/$D$5*100</f>
        <v>81.81818181818183</v>
      </c>
    </row>
    <row r="82" spans="1:8" ht="15" thickBot="1">
      <c r="A82" s="105">
        <v>54</v>
      </c>
      <c r="B82" s="117">
        <v>15</v>
      </c>
      <c r="C82" s="117">
        <v>12</v>
      </c>
      <c r="D82" s="117">
        <v>3</v>
      </c>
      <c r="E82" s="107" t="s">
        <v>235</v>
      </c>
      <c r="F82" s="108">
        <f>F78/$B$5*100</f>
        <v>3.411028993746447</v>
      </c>
      <c r="G82" s="109">
        <f>G78/$C$5*100</f>
        <v>2.085308056872038</v>
      </c>
      <c r="H82" s="110">
        <f>H78/$D$5*100</f>
        <v>5.3977272727272725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242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743</v>
      </c>
      <c r="C5" s="84">
        <f>SUM(C7,C14,C21,C28,C35,C42,C49,C56,C63,C70,C77,G7,G14,G21,G28,G35,G42,G49,G56,G63,G70,G71)</f>
        <v>441</v>
      </c>
      <c r="D5" s="85">
        <f>SUM(D7,D14,D21,D28,D35,D42,D49,D56,D63,D70,D77,H7,H14,H21,H28,H35,H42,H49,H56,H63,H70,H71)</f>
        <v>302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48</v>
      </c>
      <c r="C7" s="112">
        <v>25</v>
      </c>
      <c r="D7" s="112">
        <v>23</v>
      </c>
      <c r="E7" s="93" t="s">
        <v>207</v>
      </c>
      <c r="F7" s="111">
        <v>18</v>
      </c>
      <c r="G7" s="112">
        <v>10</v>
      </c>
      <c r="H7" s="113">
        <v>8</v>
      </c>
      <c r="I7" s="95"/>
    </row>
    <row r="8" spans="1:9" ht="14.25">
      <c r="A8" s="91">
        <v>0</v>
      </c>
      <c r="B8" s="112">
        <v>8</v>
      </c>
      <c r="C8" s="112">
        <v>2</v>
      </c>
      <c r="D8" s="112">
        <v>6</v>
      </c>
      <c r="E8" s="93">
        <v>55</v>
      </c>
      <c r="F8" s="111">
        <v>2</v>
      </c>
      <c r="G8" s="112">
        <v>2</v>
      </c>
      <c r="H8" s="113">
        <v>0</v>
      </c>
      <c r="I8" s="95"/>
    </row>
    <row r="9" spans="1:9" ht="14.25">
      <c r="A9" s="91">
        <v>1</v>
      </c>
      <c r="B9" s="112">
        <v>12</v>
      </c>
      <c r="C9" s="112">
        <v>7</v>
      </c>
      <c r="D9" s="112">
        <v>5</v>
      </c>
      <c r="E9" s="93">
        <v>56</v>
      </c>
      <c r="F9" s="111">
        <v>7</v>
      </c>
      <c r="G9" s="112">
        <v>2</v>
      </c>
      <c r="H9" s="113">
        <v>5</v>
      </c>
      <c r="I9" s="95"/>
    </row>
    <row r="10" spans="1:9" ht="14.25">
      <c r="A10" s="91">
        <v>2</v>
      </c>
      <c r="B10" s="112">
        <v>11</v>
      </c>
      <c r="C10" s="112">
        <v>8</v>
      </c>
      <c r="D10" s="112">
        <v>3</v>
      </c>
      <c r="E10" s="93">
        <v>57</v>
      </c>
      <c r="F10" s="111">
        <v>5</v>
      </c>
      <c r="G10" s="112">
        <v>3</v>
      </c>
      <c r="H10" s="113">
        <v>2</v>
      </c>
      <c r="I10" s="95"/>
    </row>
    <row r="11" spans="1:9" ht="14.25">
      <c r="A11" s="91">
        <v>3</v>
      </c>
      <c r="B11" s="112">
        <v>8</v>
      </c>
      <c r="C11" s="112">
        <v>5</v>
      </c>
      <c r="D11" s="112">
        <v>3</v>
      </c>
      <c r="E11" s="93">
        <v>58</v>
      </c>
      <c r="F11" s="111">
        <v>3</v>
      </c>
      <c r="G11" s="112">
        <v>2</v>
      </c>
      <c r="H11" s="113">
        <v>1</v>
      </c>
      <c r="I11" s="95"/>
    </row>
    <row r="12" spans="1:9" ht="14.25">
      <c r="A12" s="96">
        <v>4</v>
      </c>
      <c r="B12" s="115">
        <v>9</v>
      </c>
      <c r="C12" s="115">
        <v>3</v>
      </c>
      <c r="D12" s="115">
        <v>6</v>
      </c>
      <c r="E12" s="98">
        <v>59</v>
      </c>
      <c r="F12" s="114">
        <v>1</v>
      </c>
      <c r="G12" s="115">
        <v>1</v>
      </c>
      <c r="H12" s="116">
        <v>0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34</v>
      </c>
      <c r="C14" s="112">
        <v>21</v>
      </c>
      <c r="D14" s="112">
        <v>13</v>
      </c>
      <c r="E14" s="93" t="s">
        <v>209</v>
      </c>
      <c r="F14" s="111">
        <v>21</v>
      </c>
      <c r="G14" s="112">
        <v>16</v>
      </c>
      <c r="H14" s="113">
        <v>5</v>
      </c>
      <c r="I14" s="95"/>
    </row>
    <row r="15" spans="1:9" ht="14.25">
      <c r="A15" s="91">
        <v>5</v>
      </c>
      <c r="B15" s="112">
        <v>7</v>
      </c>
      <c r="C15" s="112">
        <v>4</v>
      </c>
      <c r="D15" s="112">
        <v>3</v>
      </c>
      <c r="E15" s="93">
        <v>60</v>
      </c>
      <c r="F15" s="111">
        <v>9</v>
      </c>
      <c r="G15" s="112">
        <v>8</v>
      </c>
      <c r="H15" s="113">
        <v>1</v>
      </c>
      <c r="I15" s="95"/>
    </row>
    <row r="16" spans="1:9" ht="14.25">
      <c r="A16" s="91">
        <v>6</v>
      </c>
      <c r="B16" s="112">
        <v>10</v>
      </c>
      <c r="C16" s="112">
        <v>8</v>
      </c>
      <c r="D16" s="112">
        <v>2</v>
      </c>
      <c r="E16" s="93">
        <v>61</v>
      </c>
      <c r="F16" s="111">
        <v>4</v>
      </c>
      <c r="G16" s="112">
        <v>3</v>
      </c>
      <c r="H16" s="113">
        <v>1</v>
      </c>
      <c r="I16" s="95"/>
    </row>
    <row r="17" spans="1:9" ht="14.25">
      <c r="A17" s="91">
        <v>7</v>
      </c>
      <c r="B17" s="112">
        <v>4</v>
      </c>
      <c r="C17" s="112">
        <v>2</v>
      </c>
      <c r="D17" s="112">
        <v>2</v>
      </c>
      <c r="E17" s="93">
        <v>62</v>
      </c>
      <c r="F17" s="111">
        <v>2</v>
      </c>
      <c r="G17" s="112">
        <v>2</v>
      </c>
      <c r="H17" s="113">
        <v>0</v>
      </c>
      <c r="I17" s="95"/>
    </row>
    <row r="18" spans="1:9" ht="14.25">
      <c r="A18" s="91">
        <v>8</v>
      </c>
      <c r="B18" s="112">
        <v>5</v>
      </c>
      <c r="C18" s="112">
        <v>3</v>
      </c>
      <c r="D18" s="112">
        <v>2</v>
      </c>
      <c r="E18" s="93">
        <v>63</v>
      </c>
      <c r="F18" s="111">
        <v>3</v>
      </c>
      <c r="G18" s="112">
        <v>2</v>
      </c>
      <c r="H18" s="113">
        <v>1</v>
      </c>
      <c r="I18" s="95"/>
    </row>
    <row r="19" spans="1:9" ht="14.25">
      <c r="A19" s="96">
        <v>9</v>
      </c>
      <c r="B19" s="115">
        <v>8</v>
      </c>
      <c r="C19" s="115">
        <v>4</v>
      </c>
      <c r="D19" s="115">
        <v>4</v>
      </c>
      <c r="E19" s="98">
        <v>64</v>
      </c>
      <c r="F19" s="114">
        <v>3</v>
      </c>
      <c r="G19" s="115">
        <v>1</v>
      </c>
      <c r="H19" s="116">
        <v>2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21</v>
      </c>
      <c r="C21" s="112">
        <v>7</v>
      </c>
      <c r="D21" s="112">
        <v>14</v>
      </c>
      <c r="E21" s="93" t="s">
        <v>211</v>
      </c>
      <c r="F21" s="111">
        <v>10</v>
      </c>
      <c r="G21" s="112">
        <v>5</v>
      </c>
      <c r="H21" s="113">
        <v>5</v>
      </c>
      <c r="I21" s="95"/>
    </row>
    <row r="22" spans="1:9" ht="14.25">
      <c r="A22" s="91">
        <v>10</v>
      </c>
      <c r="B22" s="112">
        <v>8</v>
      </c>
      <c r="C22" s="112">
        <v>3</v>
      </c>
      <c r="D22" s="112">
        <v>5</v>
      </c>
      <c r="E22" s="93">
        <v>65</v>
      </c>
      <c r="F22" s="111">
        <v>3</v>
      </c>
      <c r="G22" s="112">
        <v>1</v>
      </c>
      <c r="H22" s="113">
        <v>2</v>
      </c>
      <c r="I22" s="95"/>
    </row>
    <row r="23" spans="1:9" ht="14.25">
      <c r="A23" s="91">
        <v>11</v>
      </c>
      <c r="B23" s="112">
        <v>4</v>
      </c>
      <c r="C23" s="112">
        <v>1</v>
      </c>
      <c r="D23" s="112">
        <v>3</v>
      </c>
      <c r="E23" s="93">
        <v>66</v>
      </c>
      <c r="F23" s="111">
        <v>4</v>
      </c>
      <c r="G23" s="112">
        <v>3</v>
      </c>
      <c r="H23" s="113">
        <v>1</v>
      </c>
      <c r="I23" s="95"/>
    </row>
    <row r="24" spans="1:9" ht="14.25">
      <c r="A24" s="91">
        <v>12</v>
      </c>
      <c r="B24" s="112">
        <v>4</v>
      </c>
      <c r="C24" s="112">
        <v>3</v>
      </c>
      <c r="D24" s="112">
        <v>1</v>
      </c>
      <c r="E24" s="93">
        <v>67</v>
      </c>
      <c r="F24" s="111">
        <v>2</v>
      </c>
      <c r="G24" s="112">
        <v>0</v>
      </c>
      <c r="H24" s="113">
        <v>2</v>
      </c>
      <c r="I24" s="95"/>
    </row>
    <row r="25" spans="1:9" ht="14.25">
      <c r="A25" s="91">
        <v>13</v>
      </c>
      <c r="B25" s="112">
        <v>3</v>
      </c>
      <c r="C25" s="112">
        <v>0</v>
      </c>
      <c r="D25" s="112">
        <v>3</v>
      </c>
      <c r="E25" s="93">
        <v>68</v>
      </c>
      <c r="F25" s="111">
        <v>1</v>
      </c>
      <c r="G25" s="112">
        <v>1</v>
      </c>
      <c r="H25" s="113">
        <v>0</v>
      </c>
      <c r="I25" s="95"/>
    </row>
    <row r="26" spans="1:9" ht="14.25">
      <c r="A26" s="96">
        <v>14</v>
      </c>
      <c r="B26" s="115">
        <v>2</v>
      </c>
      <c r="C26" s="115">
        <v>0</v>
      </c>
      <c r="D26" s="115">
        <v>2</v>
      </c>
      <c r="E26" s="98">
        <v>69</v>
      </c>
      <c r="F26" s="114" t="s">
        <v>176</v>
      </c>
      <c r="G26" s="115" t="s">
        <v>176</v>
      </c>
      <c r="H26" s="116" t="s">
        <v>176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46</v>
      </c>
      <c r="C28" s="112">
        <v>32</v>
      </c>
      <c r="D28" s="112">
        <v>14</v>
      </c>
      <c r="E28" s="93" t="s">
        <v>213</v>
      </c>
      <c r="F28" s="111">
        <v>4</v>
      </c>
      <c r="G28" s="112">
        <v>2</v>
      </c>
      <c r="H28" s="113">
        <v>2</v>
      </c>
      <c r="I28" s="95"/>
    </row>
    <row r="29" spans="1:9" ht="14.25">
      <c r="A29" s="91">
        <v>15</v>
      </c>
      <c r="B29" s="112">
        <v>4</v>
      </c>
      <c r="C29" s="112">
        <v>2</v>
      </c>
      <c r="D29" s="112">
        <v>2</v>
      </c>
      <c r="E29" s="93">
        <v>70</v>
      </c>
      <c r="F29" s="111">
        <v>1</v>
      </c>
      <c r="G29" s="112">
        <v>1</v>
      </c>
      <c r="H29" s="113">
        <v>0</v>
      </c>
      <c r="I29" s="95"/>
    </row>
    <row r="30" spans="1:9" ht="14.25">
      <c r="A30" s="91">
        <v>16</v>
      </c>
      <c r="B30" s="112">
        <v>1</v>
      </c>
      <c r="C30" s="112">
        <v>0</v>
      </c>
      <c r="D30" s="112">
        <v>1</v>
      </c>
      <c r="E30" s="93">
        <v>71</v>
      </c>
      <c r="F30" s="111" t="s">
        <v>176</v>
      </c>
      <c r="G30" s="112" t="s">
        <v>176</v>
      </c>
      <c r="H30" s="113" t="s">
        <v>176</v>
      </c>
      <c r="I30" s="95"/>
    </row>
    <row r="31" spans="1:9" ht="14.25">
      <c r="A31" s="91">
        <v>17</v>
      </c>
      <c r="B31" s="112">
        <v>1</v>
      </c>
      <c r="C31" s="112">
        <v>0</v>
      </c>
      <c r="D31" s="112">
        <v>1</v>
      </c>
      <c r="E31" s="93">
        <v>72</v>
      </c>
      <c r="F31" s="111">
        <v>2</v>
      </c>
      <c r="G31" s="112">
        <v>0</v>
      </c>
      <c r="H31" s="113">
        <v>2</v>
      </c>
      <c r="I31" s="95"/>
    </row>
    <row r="32" spans="1:9" ht="14.25">
      <c r="A32" s="91">
        <v>18</v>
      </c>
      <c r="B32" s="112">
        <v>13</v>
      </c>
      <c r="C32" s="112">
        <v>8</v>
      </c>
      <c r="D32" s="112">
        <v>5</v>
      </c>
      <c r="E32" s="93">
        <v>73</v>
      </c>
      <c r="F32" s="111">
        <v>1</v>
      </c>
      <c r="G32" s="112">
        <v>1</v>
      </c>
      <c r="H32" s="113">
        <v>0</v>
      </c>
      <c r="I32" s="95"/>
    </row>
    <row r="33" spans="1:9" ht="14.25">
      <c r="A33" s="96">
        <v>19</v>
      </c>
      <c r="B33" s="115">
        <v>27</v>
      </c>
      <c r="C33" s="115">
        <v>22</v>
      </c>
      <c r="D33" s="115">
        <v>5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151</v>
      </c>
      <c r="C35" s="112">
        <v>94</v>
      </c>
      <c r="D35" s="112">
        <v>57</v>
      </c>
      <c r="E35" s="93" t="s">
        <v>215</v>
      </c>
      <c r="F35" s="111">
        <v>3</v>
      </c>
      <c r="G35" s="112">
        <v>1</v>
      </c>
      <c r="H35" s="113">
        <v>2</v>
      </c>
      <c r="I35" s="95"/>
    </row>
    <row r="36" spans="1:9" ht="14.25">
      <c r="A36" s="91">
        <v>20</v>
      </c>
      <c r="B36" s="112">
        <v>22</v>
      </c>
      <c r="C36" s="112">
        <v>12</v>
      </c>
      <c r="D36" s="112">
        <v>10</v>
      </c>
      <c r="E36" s="93">
        <v>75</v>
      </c>
      <c r="F36" s="111">
        <v>1</v>
      </c>
      <c r="G36" s="112">
        <v>1</v>
      </c>
      <c r="H36" s="113">
        <v>0</v>
      </c>
      <c r="I36" s="95"/>
    </row>
    <row r="37" spans="1:9" ht="14.25">
      <c r="A37" s="91">
        <v>21</v>
      </c>
      <c r="B37" s="112">
        <v>26</v>
      </c>
      <c r="C37" s="112">
        <v>19</v>
      </c>
      <c r="D37" s="112">
        <v>7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>
        <v>22</v>
      </c>
      <c r="C38" s="112">
        <v>11</v>
      </c>
      <c r="D38" s="112">
        <v>11</v>
      </c>
      <c r="E38" s="93">
        <v>77</v>
      </c>
      <c r="F38" s="111" t="s">
        <v>176</v>
      </c>
      <c r="G38" s="112" t="s">
        <v>176</v>
      </c>
      <c r="H38" s="113" t="s">
        <v>176</v>
      </c>
      <c r="I38" s="95"/>
    </row>
    <row r="39" spans="1:9" ht="14.25">
      <c r="A39" s="91">
        <v>23</v>
      </c>
      <c r="B39" s="112">
        <v>43</v>
      </c>
      <c r="C39" s="112">
        <v>25</v>
      </c>
      <c r="D39" s="112">
        <v>18</v>
      </c>
      <c r="E39" s="93">
        <v>78</v>
      </c>
      <c r="F39" s="111">
        <v>1</v>
      </c>
      <c r="G39" s="112">
        <v>0</v>
      </c>
      <c r="H39" s="113">
        <v>1</v>
      </c>
      <c r="I39" s="95"/>
    </row>
    <row r="40" spans="1:9" ht="14.25">
      <c r="A40" s="96">
        <v>24</v>
      </c>
      <c r="B40" s="115">
        <v>38</v>
      </c>
      <c r="C40" s="115">
        <v>27</v>
      </c>
      <c r="D40" s="115">
        <v>11</v>
      </c>
      <c r="E40" s="98">
        <v>79</v>
      </c>
      <c r="F40" s="114">
        <v>1</v>
      </c>
      <c r="G40" s="115">
        <v>0</v>
      </c>
      <c r="H40" s="116">
        <v>1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158</v>
      </c>
      <c r="C42" s="112">
        <v>98</v>
      </c>
      <c r="D42" s="112">
        <v>60</v>
      </c>
      <c r="E42" s="93" t="s">
        <v>217</v>
      </c>
      <c r="F42" s="111">
        <v>3</v>
      </c>
      <c r="G42" s="112">
        <v>0</v>
      </c>
      <c r="H42" s="113">
        <v>3</v>
      </c>
      <c r="I42" s="95"/>
    </row>
    <row r="43" spans="1:9" ht="14.25">
      <c r="A43" s="91">
        <v>25</v>
      </c>
      <c r="B43" s="112">
        <v>47</v>
      </c>
      <c r="C43" s="112">
        <v>30</v>
      </c>
      <c r="D43" s="112">
        <v>17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37</v>
      </c>
      <c r="C44" s="112">
        <v>20</v>
      </c>
      <c r="D44" s="112">
        <v>17</v>
      </c>
      <c r="E44" s="93">
        <v>81</v>
      </c>
      <c r="F44" s="111">
        <v>1</v>
      </c>
      <c r="G44" s="112">
        <v>0</v>
      </c>
      <c r="H44" s="113">
        <v>1</v>
      </c>
      <c r="I44" s="95"/>
    </row>
    <row r="45" spans="1:9" ht="14.25">
      <c r="A45" s="91">
        <v>27</v>
      </c>
      <c r="B45" s="112">
        <v>21</v>
      </c>
      <c r="C45" s="112">
        <v>15</v>
      </c>
      <c r="D45" s="112">
        <v>6</v>
      </c>
      <c r="E45" s="93">
        <v>82</v>
      </c>
      <c r="F45" s="111">
        <v>1</v>
      </c>
      <c r="G45" s="112">
        <v>0</v>
      </c>
      <c r="H45" s="113">
        <v>1</v>
      </c>
      <c r="I45" s="95"/>
    </row>
    <row r="46" spans="1:9" ht="14.25">
      <c r="A46" s="91">
        <v>28</v>
      </c>
      <c r="B46" s="112">
        <v>31</v>
      </c>
      <c r="C46" s="112">
        <v>18</v>
      </c>
      <c r="D46" s="112">
        <v>13</v>
      </c>
      <c r="E46" s="93">
        <v>83</v>
      </c>
      <c r="F46" s="111">
        <v>1</v>
      </c>
      <c r="G46" s="112">
        <v>0</v>
      </c>
      <c r="H46" s="113">
        <v>1</v>
      </c>
      <c r="I46" s="95"/>
    </row>
    <row r="47" spans="1:9" ht="14.25">
      <c r="A47" s="96">
        <v>29</v>
      </c>
      <c r="B47" s="115">
        <v>22</v>
      </c>
      <c r="C47" s="115">
        <v>15</v>
      </c>
      <c r="D47" s="115">
        <v>7</v>
      </c>
      <c r="E47" s="98">
        <v>84</v>
      </c>
      <c r="F47" s="114" t="s">
        <v>176</v>
      </c>
      <c r="G47" s="115" t="s">
        <v>176</v>
      </c>
      <c r="H47" s="116" t="s">
        <v>176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84</v>
      </c>
      <c r="C49" s="112">
        <v>44</v>
      </c>
      <c r="D49" s="112">
        <v>40</v>
      </c>
      <c r="E49" s="93" t="s">
        <v>219</v>
      </c>
      <c r="F49" s="111">
        <v>1</v>
      </c>
      <c r="G49" s="112">
        <v>0</v>
      </c>
      <c r="H49" s="113">
        <v>1</v>
      </c>
      <c r="I49" s="95"/>
    </row>
    <row r="50" spans="1:9" ht="14.25">
      <c r="A50" s="91">
        <v>30</v>
      </c>
      <c r="B50" s="112">
        <v>25</v>
      </c>
      <c r="C50" s="112">
        <v>17</v>
      </c>
      <c r="D50" s="112">
        <v>8</v>
      </c>
      <c r="E50" s="93">
        <v>85</v>
      </c>
      <c r="F50" s="111">
        <v>1</v>
      </c>
      <c r="G50" s="112">
        <v>0</v>
      </c>
      <c r="H50" s="113">
        <v>1</v>
      </c>
      <c r="I50" s="95"/>
    </row>
    <row r="51" spans="1:9" ht="14.25">
      <c r="A51" s="91">
        <v>31</v>
      </c>
      <c r="B51" s="112">
        <v>15</v>
      </c>
      <c r="C51" s="112">
        <v>7</v>
      </c>
      <c r="D51" s="112">
        <v>8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9</v>
      </c>
      <c r="C52" s="112">
        <v>3</v>
      </c>
      <c r="D52" s="112">
        <v>6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14</v>
      </c>
      <c r="C53" s="112">
        <v>10</v>
      </c>
      <c r="D53" s="112">
        <v>4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21</v>
      </c>
      <c r="C54" s="115">
        <v>7</v>
      </c>
      <c r="D54" s="115">
        <v>14</v>
      </c>
      <c r="E54" s="98">
        <v>89</v>
      </c>
      <c r="F54" s="114" t="s">
        <v>176</v>
      </c>
      <c r="G54" s="115" t="s">
        <v>176</v>
      </c>
      <c r="H54" s="116" t="s">
        <v>176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72</v>
      </c>
      <c r="C56" s="112">
        <v>41</v>
      </c>
      <c r="D56" s="112">
        <v>31</v>
      </c>
      <c r="E56" s="93" t="s">
        <v>221</v>
      </c>
      <c r="F56" s="111">
        <v>1</v>
      </c>
      <c r="G56" s="112">
        <v>0</v>
      </c>
      <c r="H56" s="113">
        <v>1</v>
      </c>
      <c r="I56" s="95"/>
    </row>
    <row r="57" spans="1:9" ht="14.25">
      <c r="A57" s="91">
        <v>35</v>
      </c>
      <c r="B57" s="112">
        <v>11</v>
      </c>
      <c r="C57" s="112">
        <v>6</v>
      </c>
      <c r="D57" s="112">
        <v>5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18</v>
      </c>
      <c r="C58" s="112">
        <v>9</v>
      </c>
      <c r="D58" s="112">
        <v>9</v>
      </c>
      <c r="E58" s="93">
        <v>91</v>
      </c>
      <c r="F58" s="111" t="s">
        <v>176</v>
      </c>
      <c r="G58" s="112" t="s">
        <v>176</v>
      </c>
      <c r="H58" s="113" t="s">
        <v>176</v>
      </c>
      <c r="I58" s="95"/>
    </row>
    <row r="59" spans="1:9" ht="14.25">
      <c r="A59" s="91">
        <v>37</v>
      </c>
      <c r="B59" s="112">
        <v>21</v>
      </c>
      <c r="C59" s="112">
        <v>11</v>
      </c>
      <c r="D59" s="112">
        <v>10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12</v>
      </c>
      <c r="C60" s="112">
        <v>7</v>
      </c>
      <c r="D60" s="112">
        <v>5</v>
      </c>
      <c r="E60" s="93">
        <v>93</v>
      </c>
      <c r="F60" s="111">
        <v>1</v>
      </c>
      <c r="G60" s="112">
        <v>0</v>
      </c>
      <c r="H60" s="113">
        <v>1</v>
      </c>
      <c r="I60" s="95"/>
    </row>
    <row r="61" spans="1:9" ht="14.25">
      <c r="A61" s="96">
        <v>39</v>
      </c>
      <c r="B61" s="115">
        <v>10</v>
      </c>
      <c r="C61" s="115">
        <v>8</v>
      </c>
      <c r="D61" s="115">
        <v>2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30</v>
      </c>
      <c r="C63" s="112">
        <v>20</v>
      </c>
      <c r="D63" s="112">
        <v>10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8</v>
      </c>
      <c r="C64" s="112">
        <v>6</v>
      </c>
      <c r="D64" s="112">
        <v>2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9</v>
      </c>
      <c r="C65" s="112">
        <v>7</v>
      </c>
      <c r="D65" s="112">
        <v>2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8</v>
      </c>
      <c r="C66" s="112">
        <v>4</v>
      </c>
      <c r="D66" s="112">
        <v>4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1</v>
      </c>
      <c r="C67" s="112">
        <v>0</v>
      </c>
      <c r="D67" s="112">
        <v>1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4</v>
      </c>
      <c r="C68" s="115">
        <v>3</v>
      </c>
      <c r="D68" s="115">
        <v>1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15</v>
      </c>
      <c r="C70" s="112">
        <v>5</v>
      </c>
      <c r="D70" s="112">
        <v>10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1</v>
      </c>
      <c r="C71" s="112">
        <v>0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10</v>
      </c>
      <c r="C72" s="112">
        <v>3</v>
      </c>
      <c r="D72" s="112">
        <v>7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2</v>
      </c>
      <c r="C73" s="112">
        <v>1</v>
      </c>
      <c r="D73" s="112">
        <v>1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</v>
      </c>
      <c r="C74" s="112">
        <v>0</v>
      </c>
      <c r="D74" s="112">
        <v>1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</v>
      </c>
      <c r="C75" s="115">
        <v>1</v>
      </c>
      <c r="D75" s="115">
        <v>0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103</v>
      </c>
      <c r="G76" s="92">
        <f>C7+C14+C21</f>
        <v>53</v>
      </c>
      <c r="H76" s="86">
        <f>D7+D14+D21</f>
        <v>50</v>
      </c>
    </row>
    <row r="77" spans="1:8" ht="14.25">
      <c r="A77" s="91" t="s">
        <v>225</v>
      </c>
      <c r="B77" s="112">
        <v>23</v>
      </c>
      <c r="C77" s="112">
        <v>20</v>
      </c>
      <c r="D77" s="112">
        <v>3</v>
      </c>
      <c r="E77" s="93" t="s">
        <v>234</v>
      </c>
      <c r="F77" s="94">
        <f>B28+B35+B42+B49+B56+B63+B70+B77+F7+F14</f>
        <v>618</v>
      </c>
      <c r="G77" s="92">
        <f>C28+C35+C42+C49+C56+C63+C70+C77+G7+G14</f>
        <v>380</v>
      </c>
      <c r="H77" s="86">
        <f>D28+D35+D42+D49+D56+D63+D70+D77+H7+H14</f>
        <v>238</v>
      </c>
    </row>
    <row r="78" spans="1:8" ht="14.25">
      <c r="A78" s="91">
        <v>50</v>
      </c>
      <c r="B78" s="112">
        <v>6</v>
      </c>
      <c r="C78" s="112">
        <v>6</v>
      </c>
      <c r="D78" s="112">
        <v>0</v>
      </c>
      <c r="E78" s="93" t="s">
        <v>235</v>
      </c>
      <c r="F78" s="94">
        <f>F21+F28+F35+F42+F49+F56+F63+F70</f>
        <v>22</v>
      </c>
      <c r="G78" s="92">
        <f>G21+G28+G35+G42+G49+G56+G63+G70</f>
        <v>8</v>
      </c>
      <c r="H78" s="86">
        <f>H21+H28+H35+H42+H49+H56+H63+H70</f>
        <v>14</v>
      </c>
    </row>
    <row r="79" spans="1:8" ht="14.25">
      <c r="A79" s="91">
        <v>51</v>
      </c>
      <c r="B79" s="112">
        <v>3</v>
      </c>
      <c r="C79" s="112">
        <v>2</v>
      </c>
      <c r="D79" s="112">
        <v>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8</v>
      </c>
      <c r="C80" s="112">
        <v>7</v>
      </c>
      <c r="D80" s="112">
        <v>1</v>
      </c>
      <c r="E80" s="93" t="s">
        <v>233</v>
      </c>
      <c r="F80" s="102">
        <f>F76/$B$5*100</f>
        <v>13.862718707940779</v>
      </c>
      <c r="G80" s="103">
        <f>G76/$C$5*100</f>
        <v>12.01814058956916</v>
      </c>
      <c r="H80" s="104">
        <f>H76/$D$5*100</f>
        <v>16.55629139072848</v>
      </c>
    </row>
    <row r="81" spans="1:8" ht="14.25">
      <c r="A81" s="91">
        <v>53</v>
      </c>
      <c r="B81" s="112">
        <v>1</v>
      </c>
      <c r="C81" s="112">
        <v>1</v>
      </c>
      <c r="D81" s="112">
        <v>0</v>
      </c>
      <c r="E81" s="93" t="s">
        <v>234</v>
      </c>
      <c r="F81" s="102">
        <f>F77/$B$5*100</f>
        <v>83.17631224764467</v>
      </c>
      <c r="G81" s="103">
        <f>G77/$C$5*100</f>
        <v>86.16780045351474</v>
      </c>
      <c r="H81" s="104">
        <f>H77/$D$5*100</f>
        <v>78.80794701986756</v>
      </c>
    </row>
    <row r="82" spans="1:8" ht="15" thickBot="1">
      <c r="A82" s="105">
        <v>54</v>
      </c>
      <c r="B82" s="117">
        <v>5</v>
      </c>
      <c r="C82" s="117">
        <v>4</v>
      </c>
      <c r="D82" s="117">
        <v>1</v>
      </c>
      <c r="E82" s="107" t="s">
        <v>235</v>
      </c>
      <c r="F82" s="108">
        <f>F78/$B$5*100</f>
        <v>2.9609690444145356</v>
      </c>
      <c r="G82" s="109">
        <f>G78/$C$5*100</f>
        <v>1.8140589569160999</v>
      </c>
      <c r="H82" s="110">
        <f>H78/$D$5*100</f>
        <v>4.635761589403973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243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3515</v>
      </c>
      <c r="C5" s="84">
        <f>SUM(C7,C14,C21,C28,C35,C42,C49,C56,C63,C70,C77,G7,G14,G21,G28,G35,G42,G49,G56,G63,G70,G71)</f>
        <v>1938</v>
      </c>
      <c r="D5" s="85">
        <f>SUM(D7,D14,D21,D28,D35,D42,D49,D56,D63,D70,D77,H7,H14,H21,H28,H35,H42,H49,H56,H63,H70,H71)</f>
        <v>1577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190</v>
      </c>
      <c r="C7" s="112">
        <v>99</v>
      </c>
      <c r="D7" s="112">
        <v>91</v>
      </c>
      <c r="E7" s="93" t="s">
        <v>207</v>
      </c>
      <c r="F7" s="111">
        <v>186</v>
      </c>
      <c r="G7" s="112">
        <v>114</v>
      </c>
      <c r="H7" s="113">
        <v>72</v>
      </c>
      <c r="I7" s="95"/>
    </row>
    <row r="8" spans="1:9" ht="14.25">
      <c r="A8" s="91">
        <v>0</v>
      </c>
      <c r="B8" s="112">
        <v>23</v>
      </c>
      <c r="C8" s="112">
        <v>9</v>
      </c>
      <c r="D8" s="112">
        <v>14</v>
      </c>
      <c r="E8" s="93">
        <v>55</v>
      </c>
      <c r="F8" s="111">
        <v>34</v>
      </c>
      <c r="G8" s="112">
        <v>20</v>
      </c>
      <c r="H8" s="113">
        <v>14</v>
      </c>
      <c r="I8" s="95"/>
    </row>
    <row r="9" spans="1:9" ht="14.25">
      <c r="A9" s="91">
        <v>1</v>
      </c>
      <c r="B9" s="112">
        <v>39</v>
      </c>
      <c r="C9" s="112">
        <v>21</v>
      </c>
      <c r="D9" s="112">
        <v>18</v>
      </c>
      <c r="E9" s="93">
        <v>56</v>
      </c>
      <c r="F9" s="111">
        <v>54</v>
      </c>
      <c r="G9" s="112">
        <v>31</v>
      </c>
      <c r="H9" s="113">
        <v>23</v>
      </c>
      <c r="I9" s="95"/>
    </row>
    <row r="10" spans="1:9" ht="14.25">
      <c r="A10" s="91">
        <v>2</v>
      </c>
      <c r="B10" s="112">
        <v>46</v>
      </c>
      <c r="C10" s="112">
        <v>23</v>
      </c>
      <c r="D10" s="112">
        <v>23</v>
      </c>
      <c r="E10" s="93">
        <v>57</v>
      </c>
      <c r="F10" s="111">
        <v>43</v>
      </c>
      <c r="G10" s="112">
        <v>27</v>
      </c>
      <c r="H10" s="113">
        <v>16</v>
      </c>
      <c r="I10" s="95"/>
    </row>
    <row r="11" spans="1:9" ht="14.25">
      <c r="A11" s="91">
        <v>3</v>
      </c>
      <c r="B11" s="112">
        <v>42</v>
      </c>
      <c r="C11" s="112">
        <v>21</v>
      </c>
      <c r="D11" s="112">
        <v>21</v>
      </c>
      <c r="E11" s="93">
        <v>58</v>
      </c>
      <c r="F11" s="111">
        <v>28</v>
      </c>
      <c r="G11" s="112">
        <v>20</v>
      </c>
      <c r="H11" s="113">
        <v>8</v>
      </c>
      <c r="I11" s="95"/>
    </row>
    <row r="12" spans="1:9" ht="14.25">
      <c r="A12" s="96">
        <v>4</v>
      </c>
      <c r="B12" s="115">
        <v>40</v>
      </c>
      <c r="C12" s="115">
        <v>25</v>
      </c>
      <c r="D12" s="115">
        <v>15</v>
      </c>
      <c r="E12" s="98">
        <v>59</v>
      </c>
      <c r="F12" s="114">
        <v>27</v>
      </c>
      <c r="G12" s="115">
        <v>16</v>
      </c>
      <c r="H12" s="116">
        <v>11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121</v>
      </c>
      <c r="C14" s="112">
        <v>60</v>
      </c>
      <c r="D14" s="112">
        <v>61</v>
      </c>
      <c r="E14" s="93" t="s">
        <v>209</v>
      </c>
      <c r="F14" s="111">
        <v>146</v>
      </c>
      <c r="G14" s="112">
        <v>87</v>
      </c>
      <c r="H14" s="113">
        <v>59</v>
      </c>
      <c r="I14" s="95"/>
    </row>
    <row r="15" spans="1:9" ht="14.25">
      <c r="A15" s="91">
        <v>5</v>
      </c>
      <c r="B15" s="112">
        <v>33</v>
      </c>
      <c r="C15" s="112">
        <v>20</v>
      </c>
      <c r="D15" s="112">
        <v>13</v>
      </c>
      <c r="E15" s="93">
        <v>60</v>
      </c>
      <c r="F15" s="111">
        <v>29</v>
      </c>
      <c r="G15" s="112">
        <v>18</v>
      </c>
      <c r="H15" s="113">
        <v>11</v>
      </c>
      <c r="I15" s="95"/>
    </row>
    <row r="16" spans="1:9" ht="14.25">
      <c r="A16" s="91">
        <v>6</v>
      </c>
      <c r="B16" s="112">
        <v>34</v>
      </c>
      <c r="C16" s="112">
        <v>15</v>
      </c>
      <c r="D16" s="112">
        <v>19</v>
      </c>
      <c r="E16" s="93">
        <v>61</v>
      </c>
      <c r="F16" s="111">
        <v>34</v>
      </c>
      <c r="G16" s="112">
        <v>17</v>
      </c>
      <c r="H16" s="113">
        <v>17</v>
      </c>
      <c r="I16" s="95"/>
    </row>
    <row r="17" spans="1:9" ht="14.25">
      <c r="A17" s="91">
        <v>7</v>
      </c>
      <c r="B17" s="112">
        <v>21</v>
      </c>
      <c r="C17" s="112">
        <v>11</v>
      </c>
      <c r="D17" s="112">
        <v>10</v>
      </c>
      <c r="E17" s="93">
        <v>62</v>
      </c>
      <c r="F17" s="111">
        <v>30</v>
      </c>
      <c r="G17" s="112">
        <v>14</v>
      </c>
      <c r="H17" s="113">
        <v>16</v>
      </c>
      <c r="I17" s="95"/>
    </row>
    <row r="18" spans="1:9" ht="14.25">
      <c r="A18" s="91">
        <v>8</v>
      </c>
      <c r="B18" s="112">
        <v>14</v>
      </c>
      <c r="C18" s="112">
        <v>7</v>
      </c>
      <c r="D18" s="112">
        <v>7</v>
      </c>
      <c r="E18" s="93">
        <v>63</v>
      </c>
      <c r="F18" s="111">
        <v>31</v>
      </c>
      <c r="G18" s="112">
        <v>22</v>
      </c>
      <c r="H18" s="113">
        <v>9</v>
      </c>
      <c r="I18" s="95"/>
    </row>
    <row r="19" spans="1:9" ht="14.25">
      <c r="A19" s="96">
        <v>9</v>
      </c>
      <c r="B19" s="115">
        <v>19</v>
      </c>
      <c r="C19" s="115">
        <v>7</v>
      </c>
      <c r="D19" s="115">
        <v>12</v>
      </c>
      <c r="E19" s="98">
        <v>64</v>
      </c>
      <c r="F19" s="114">
        <v>22</v>
      </c>
      <c r="G19" s="115">
        <v>16</v>
      </c>
      <c r="H19" s="116">
        <v>6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76</v>
      </c>
      <c r="C21" s="112">
        <v>44</v>
      </c>
      <c r="D21" s="112">
        <v>32</v>
      </c>
      <c r="E21" s="93" t="s">
        <v>211</v>
      </c>
      <c r="F21" s="111">
        <v>72</v>
      </c>
      <c r="G21" s="112">
        <v>40</v>
      </c>
      <c r="H21" s="113">
        <v>32</v>
      </c>
      <c r="I21" s="95"/>
    </row>
    <row r="22" spans="1:9" ht="14.25">
      <c r="A22" s="91">
        <v>10</v>
      </c>
      <c r="B22" s="112">
        <v>24</v>
      </c>
      <c r="C22" s="112">
        <v>12</v>
      </c>
      <c r="D22" s="112">
        <v>12</v>
      </c>
      <c r="E22" s="93">
        <v>65</v>
      </c>
      <c r="F22" s="111">
        <v>23</v>
      </c>
      <c r="G22" s="112">
        <v>16</v>
      </c>
      <c r="H22" s="113">
        <v>7</v>
      </c>
      <c r="I22" s="95"/>
    </row>
    <row r="23" spans="1:9" ht="14.25">
      <c r="A23" s="91">
        <v>11</v>
      </c>
      <c r="B23" s="112">
        <v>18</v>
      </c>
      <c r="C23" s="112">
        <v>12</v>
      </c>
      <c r="D23" s="112">
        <v>6</v>
      </c>
      <c r="E23" s="93">
        <v>66</v>
      </c>
      <c r="F23" s="111">
        <v>12</v>
      </c>
      <c r="G23" s="112">
        <v>6</v>
      </c>
      <c r="H23" s="113">
        <v>6</v>
      </c>
      <c r="I23" s="95"/>
    </row>
    <row r="24" spans="1:9" ht="14.25">
      <c r="A24" s="91">
        <v>12</v>
      </c>
      <c r="B24" s="112">
        <v>12</v>
      </c>
      <c r="C24" s="112">
        <v>8</v>
      </c>
      <c r="D24" s="112">
        <v>4</v>
      </c>
      <c r="E24" s="93">
        <v>67</v>
      </c>
      <c r="F24" s="111">
        <v>14</v>
      </c>
      <c r="G24" s="112">
        <v>9</v>
      </c>
      <c r="H24" s="113">
        <v>5</v>
      </c>
      <c r="I24" s="95"/>
    </row>
    <row r="25" spans="1:9" ht="14.25">
      <c r="A25" s="91">
        <v>13</v>
      </c>
      <c r="B25" s="112">
        <v>15</v>
      </c>
      <c r="C25" s="112">
        <v>9</v>
      </c>
      <c r="D25" s="112">
        <v>6</v>
      </c>
      <c r="E25" s="93">
        <v>68</v>
      </c>
      <c r="F25" s="111">
        <v>9</v>
      </c>
      <c r="G25" s="112">
        <v>2</v>
      </c>
      <c r="H25" s="113">
        <v>7</v>
      </c>
      <c r="I25" s="95"/>
    </row>
    <row r="26" spans="1:9" ht="14.25">
      <c r="A26" s="96">
        <v>14</v>
      </c>
      <c r="B26" s="115">
        <v>7</v>
      </c>
      <c r="C26" s="115">
        <v>3</v>
      </c>
      <c r="D26" s="115">
        <v>4</v>
      </c>
      <c r="E26" s="98">
        <v>69</v>
      </c>
      <c r="F26" s="114">
        <v>14</v>
      </c>
      <c r="G26" s="115">
        <v>7</v>
      </c>
      <c r="H26" s="116">
        <v>7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167</v>
      </c>
      <c r="C28" s="112">
        <v>104</v>
      </c>
      <c r="D28" s="112">
        <v>63</v>
      </c>
      <c r="E28" s="93" t="s">
        <v>213</v>
      </c>
      <c r="F28" s="111">
        <v>60</v>
      </c>
      <c r="G28" s="112">
        <v>35</v>
      </c>
      <c r="H28" s="113">
        <v>25</v>
      </c>
      <c r="I28" s="95"/>
    </row>
    <row r="29" spans="1:9" ht="14.25">
      <c r="A29" s="91">
        <v>15</v>
      </c>
      <c r="B29" s="112">
        <v>8</v>
      </c>
      <c r="C29" s="112">
        <v>5</v>
      </c>
      <c r="D29" s="112">
        <v>3</v>
      </c>
      <c r="E29" s="93">
        <v>70</v>
      </c>
      <c r="F29" s="111">
        <v>15</v>
      </c>
      <c r="G29" s="112">
        <v>11</v>
      </c>
      <c r="H29" s="113">
        <v>4</v>
      </c>
      <c r="I29" s="95"/>
    </row>
    <row r="30" spans="1:9" ht="14.25">
      <c r="A30" s="91">
        <v>16</v>
      </c>
      <c r="B30" s="112">
        <v>10</v>
      </c>
      <c r="C30" s="112">
        <v>4</v>
      </c>
      <c r="D30" s="112">
        <v>6</v>
      </c>
      <c r="E30" s="93">
        <v>71</v>
      </c>
      <c r="F30" s="111">
        <v>10</v>
      </c>
      <c r="G30" s="112">
        <v>5</v>
      </c>
      <c r="H30" s="113">
        <v>5</v>
      </c>
      <c r="I30" s="95"/>
    </row>
    <row r="31" spans="1:9" ht="14.25">
      <c r="A31" s="91">
        <v>17</v>
      </c>
      <c r="B31" s="112">
        <v>1</v>
      </c>
      <c r="C31" s="112">
        <v>1</v>
      </c>
      <c r="D31" s="112">
        <v>0</v>
      </c>
      <c r="E31" s="93">
        <v>72</v>
      </c>
      <c r="F31" s="111">
        <v>14</v>
      </c>
      <c r="G31" s="112">
        <v>8</v>
      </c>
      <c r="H31" s="113">
        <v>6</v>
      </c>
      <c r="I31" s="95"/>
    </row>
    <row r="32" spans="1:9" ht="14.25">
      <c r="A32" s="91">
        <v>18</v>
      </c>
      <c r="B32" s="112">
        <v>33</v>
      </c>
      <c r="C32" s="112">
        <v>21</v>
      </c>
      <c r="D32" s="112">
        <v>12</v>
      </c>
      <c r="E32" s="93">
        <v>73</v>
      </c>
      <c r="F32" s="111">
        <v>10</v>
      </c>
      <c r="G32" s="112">
        <v>6</v>
      </c>
      <c r="H32" s="113">
        <v>4</v>
      </c>
      <c r="I32" s="95"/>
    </row>
    <row r="33" spans="1:9" ht="14.25">
      <c r="A33" s="96">
        <v>19</v>
      </c>
      <c r="B33" s="115">
        <v>115</v>
      </c>
      <c r="C33" s="115">
        <v>73</v>
      </c>
      <c r="D33" s="115">
        <v>42</v>
      </c>
      <c r="E33" s="98">
        <v>74</v>
      </c>
      <c r="F33" s="114">
        <v>11</v>
      </c>
      <c r="G33" s="115">
        <v>5</v>
      </c>
      <c r="H33" s="116">
        <v>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766</v>
      </c>
      <c r="C35" s="112">
        <v>434</v>
      </c>
      <c r="D35" s="112">
        <v>332</v>
      </c>
      <c r="E35" s="93" t="s">
        <v>215</v>
      </c>
      <c r="F35" s="111">
        <v>49</v>
      </c>
      <c r="G35" s="112">
        <v>18</v>
      </c>
      <c r="H35" s="113">
        <v>31</v>
      </c>
      <c r="I35" s="95"/>
    </row>
    <row r="36" spans="1:9" ht="14.25">
      <c r="A36" s="91">
        <v>20</v>
      </c>
      <c r="B36" s="112">
        <v>118</v>
      </c>
      <c r="C36" s="112">
        <v>69</v>
      </c>
      <c r="D36" s="112">
        <v>49</v>
      </c>
      <c r="E36" s="93">
        <v>75</v>
      </c>
      <c r="F36" s="111">
        <v>8</v>
      </c>
      <c r="G36" s="112">
        <v>3</v>
      </c>
      <c r="H36" s="113">
        <v>5</v>
      </c>
      <c r="I36" s="95"/>
    </row>
    <row r="37" spans="1:9" ht="14.25">
      <c r="A37" s="91">
        <v>21</v>
      </c>
      <c r="B37" s="112">
        <v>132</v>
      </c>
      <c r="C37" s="112">
        <v>79</v>
      </c>
      <c r="D37" s="112">
        <v>53</v>
      </c>
      <c r="E37" s="93">
        <v>76</v>
      </c>
      <c r="F37" s="111">
        <v>10</v>
      </c>
      <c r="G37" s="112">
        <v>4</v>
      </c>
      <c r="H37" s="113">
        <v>6</v>
      </c>
      <c r="I37" s="95"/>
    </row>
    <row r="38" spans="1:9" ht="14.25">
      <c r="A38" s="91">
        <v>22</v>
      </c>
      <c r="B38" s="112">
        <v>123</v>
      </c>
      <c r="C38" s="112">
        <v>70</v>
      </c>
      <c r="D38" s="112">
        <v>53</v>
      </c>
      <c r="E38" s="93">
        <v>77</v>
      </c>
      <c r="F38" s="111">
        <v>11</v>
      </c>
      <c r="G38" s="112">
        <v>3</v>
      </c>
      <c r="H38" s="113">
        <v>8</v>
      </c>
      <c r="I38" s="95"/>
    </row>
    <row r="39" spans="1:9" ht="14.25">
      <c r="A39" s="91">
        <v>23</v>
      </c>
      <c r="B39" s="112">
        <v>227</v>
      </c>
      <c r="C39" s="112">
        <v>128</v>
      </c>
      <c r="D39" s="112">
        <v>99</v>
      </c>
      <c r="E39" s="93">
        <v>78</v>
      </c>
      <c r="F39" s="111">
        <v>13</v>
      </c>
      <c r="G39" s="112">
        <v>6</v>
      </c>
      <c r="H39" s="113">
        <v>7</v>
      </c>
      <c r="I39" s="95"/>
    </row>
    <row r="40" spans="1:9" ht="14.25">
      <c r="A40" s="96">
        <v>24</v>
      </c>
      <c r="B40" s="115">
        <v>166</v>
      </c>
      <c r="C40" s="115">
        <v>88</v>
      </c>
      <c r="D40" s="115">
        <v>78</v>
      </c>
      <c r="E40" s="98">
        <v>79</v>
      </c>
      <c r="F40" s="114">
        <v>7</v>
      </c>
      <c r="G40" s="115">
        <v>2</v>
      </c>
      <c r="H40" s="116">
        <v>5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586</v>
      </c>
      <c r="C42" s="112">
        <v>285</v>
      </c>
      <c r="D42" s="112">
        <v>301</v>
      </c>
      <c r="E42" s="93" t="s">
        <v>217</v>
      </c>
      <c r="F42" s="111">
        <v>44</v>
      </c>
      <c r="G42" s="112">
        <v>15</v>
      </c>
      <c r="H42" s="113">
        <v>29</v>
      </c>
      <c r="I42" s="95"/>
    </row>
    <row r="43" spans="1:9" ht="14.25">
      <c r="A43" s="91">
        <v>25</v>
      </c>
      <c r="B43" s="112">
        <v>154</v>
      </c>
      <c r="C43" s="112">
        <v>70</v>
      </c>
      <c r="D43" s="112">
        <v>84</v>
      </c>
      <c r="E43" s="93">
        <v>80</v>
      </c>
      <c r="F43" s="111">
        <v>9</v>
      </c>
      <c r="G43" s="112">
        <v>3</v>
      </c>
      <c r="H43" s="113">
        <v>6</v>
      </c>
      <c r="I43" s="95"/>
    </row>
    <row r="44" spans="1:9" ht="14.25">
      <c r="A44" s="91">
        <v>26</v>
      </c>
      <c r="B44" s="112">
        <v>103</v>
      </c>
      <c r="C44" s="112">
        <v>57</v>
      </c>
      <c r="D44" s="112">
        <v>46</v>
      </c>
      <c r="E44" s="93">
        <v>81</v>
      </c>
      <c r="F44" s="111">
        <v>8</v>
      </c>
      <c r="G44" s="112">
        <v>3</v>
      </c>
      <c r="H44" s="113">
        <v>5</v>
      </c>
      <c r="I44" s="95"/>
    </row>
    <row r="45" spans="1:9" ht="14.25">
      <c r="A45" s="91">
        <v>27</v>
      </c>
      <c r="B45" s="112">
        <v>107</v>
      </c>
      <c r="C45" s="112">
        <v>47</v>
      </c>
      <c r="D45" s="112">
        <v>60</v>
      </c>
      <c r="E45" s="93">
        <v>82</v>
      </c>
      <c r="F45" s="111">
        <v>14</v>
      </c>
      <c r="G45" s="112">
        <v>3</v>
      </c>
      <c r="H45" s="113">
        <v>11</v>
      </c>
      <c r="I45" s="95"/>
    </row>
    <row r="46" spans="1:9" ht="14.25">
      <c r="A46" s="91">
        <v>28</v>
      </c>
      <c r="B46" s="112">
        <v>118</v>
      </c>
      <c r="C46" s="112">
        <v>60</v>
      </c>
      <c r="D46" s="112">
        <v>58</v>
      </c>
      <c r="E46" s="93">
        <v>83</v>
      </c>
      <c r="F46" s="111">
        <v>7</v>
      </c>
      <c r="G46" s="112">
        <v>5</v>
      </c>
      <c r="H46" s="113">
        <v>2</v>
      </c>
      <c r="I46" s="95"/>
    </row>
    <row r="47" spans="1:9" ht="14.25">
      <c r="A47" s="96">
        <v>29</v>
      </c>
      <c r="B47" s="115">
        <v>104</v>
      </c>
      <c r="C47" s="115">
        <v>51</v>
      </c>
      <c r="D47" s="115">
        <v>53</v>
      </c>
      <c r="E47" s="98">
        <v>84</v>
      </c>
      <c r="F47" s="114">
        <v>6</v>
      </c>
      <c r="G47" s="115">
        <v>1</v>
      </c>
      <c r="H47" s="116">
        <v>5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400</v>
      </c>
      <c r="C49" s="112">
        <v>214</v>
      </c>
      <c r="D49" s="112">
        <v>186</v>
      </c>
      <c r="E49" s="93" t="s">
        <v>219</v>
      </c>
      <c r="F49" s="111">
        <v>32</v>
      </c>
      <c r="G49" s="112">
        <v>5</v>
      </c>
      <c r="H49" s="113">
        <v>27</v>
      </c>
      <c r="I49" s="95"/>
    </row>
    <row r="50" spans="1:9" ht="14.25">
      <c r="A50" s="91">
        <v>30</v>
      </c>
      <c r="B50" s="112">
        <v>87</v>
      </c>
      <c r="C50" s="112">
        <v>54</v>
      </c>
      <c r="D50" s="112">
        <v>33</v>
      </c>
      <c r="E50" s="93">
        <v>85</v>
      </c>
      <c r="F50" s="111">
        <v>6</v>
      </c>
      <c r="G50" s="112">
        <v>1</v>
      </c>
      <c r="H50" s="113">
        <v>5</v>
      </c>
      <c r="I50" s="95"/>
    </row>
    <row r="51" spans="1:9" ht="14.25">
      <c r="A51" s="91">
        <v>31</v>
      </c>
      <c r="B51" s="112">
        <v>79</v>
      </c>
      <c r="C51" s="112">
        <v>30</v>
      </c>
      <c r="D51" s="112">
        <v>49</v>
      </c>
      <c r="E51" s="93">
        <v>86</v>
      </c>
      <c r="F51" s="111">
        <v>12</v>
      </c>
      <c r="G51" s="112">
        <v>2</v>
      </c>
      <c r="H51" s="113">
        <v>10</v>
      </c>
      <c r="I51" s="95"/>
    </row>
    <row r="52" spans="1:9" ht="14.25">
      <c r="A52" s="91">
        <v>32</v>
      </c>
      <c r="B52" s="112">
        <v>73</v>
      </c>
      <c r="C52" s="112">
        <v>38</v>
      </c>
      <c r="D52" s="112">
        <v>35</v>
      </c>
      <c r="E52" s="93">
        <v>87</v>
      </c>
      <c r="F52" s="111">
        <v>7</v>
      </c>
      <c r="G52" s="112">
        <v>2</v>
      </c>
      <c r="H52" s="113">
        <v>5</v>
      </c>
      <c r="I52" s="95"/>
    </row>
    <row r="53" spans="1:9" ht="14.25">
      <c r="A53" s="91">
        <v>33</v>
      </c>
      <c r="B53" s="112">
        <v>90</v>
      </c>
      <c r="C53" s="112">
        <v>53</v>
      </c>
      <c r="D53" s="112">
        <v>37</v>
      </c>
      <c r="E53" s="93">
        <v>88</v>
      </c>
      <c r="F53" s="111">
        <v>2</v>
      </c>
      <c r="G53" s="112">
        <v>0</v>
      </c>
      <c r="H53" s="113">
        <v>2</v>
      </c>
      <c r="I53" s="95"/>
    </row>
    <row r="54" spans="1:9" ht="14.25">
      <c r="A54" s="96">
        <v>34</v>
      </c>
      <c r="B54" s="115">
        <v>71</v>
      </c>
      <c r="C54" s="115">
        <v>39</v>
      </c>
      <c r="D54" s="115">
        <v>32</v>
      </c>
      <c r="E54" s="98">
        <v>89</v>
      </c>
      <c r="F54" s="114">
        <v>5</v>
      </c>
      <c r="G54" s="115">
        <v>0</v>
      </c>
      <c r="H54" s="116">
        <v>5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243</v>
      </c>
      <c r="C56" s="112">
        <v>147</v>
      </c>
      <c r="D56" s="112">
        <v>96</v>
      </c>
      <c r="E56" s="93" t="s">
        <v>221</v>
      </c>
      <c r="F56" s="111">
        <v>11</v>
      </c>
      <c r="G56" s="112">
        <v>4</v>
      </c>
      <c r="H56" s="113">
        <v>7</v>
      </c>
      <c r="I56" s="95"/>
    </row>
    <row r="57" spans="1:9" ht="14.25">
      <c r="A57" s="91">
        <v>35</v>
      </c>
      <c r="B57" s="112">
        <v>59</v>
      </c>
      <c r="C57" s="112">
        <v>34</v>
      </c>
      <c r="D57" s="112">
        <v>25</v>
      </c>
      <c r="E57" s="93">
        <v>90</v>
      </c>
      <c r="F57" s="111">
        <v>3</v>
      </c>
      <c r="G57" s="112">
        <v>3</v>
      </c>
      <c r="H57" s="113">
        <v>0</v>
      </c>
      <c r="I57" s="95"/>
    </row>
    <row r="58" spans="1:9" ht="14.25">
      <c r="A58" s="91">
        <v>36</v>
      </c>
      <c r="B58" s="112">
        <v>52</v>
      </c>
      <c r="C58" s="112">
        <v>27</v>
      </c>
      <c r="D58" s="112">
        <v>25</v>
      </c>
      <c r="E58" s="93">
        <v>91</v>
      </c>
      <c r="F58" s="111" t="s">
        <v>176</v>
      </c>
      <c r="G58" s="112" t="s">
        <v>176</v>
      </c>
      <c r="H58" s="113" t="s">
        <v>176</v>
      </c>
      <c r="I58" s="95"/>
    </row>
    <row r="59" spans="1:9" ht="14.25">
      <c r="A59" s="91">
        <v>37</v>
      </c>
      <c r="B59" s="112">
        <v>50</v>
      </c>
      <c r="C59" s="112">
        <v>34</v>
      </c>
      <c r="D59" s="112">
        <v>16</v>
      </c>
      <c r="E59" s="93">
        <v>92</v>
      </c>
      <c r="F59" s="111">
        <v>2</v>
      </c>
      <c r="G59" s="112">
        <v>1</v>
      </c>
      <c r="H59" s="113">
        <v>1</v>
      </c>
      <c r="I59" s="95"/>
    </row>
    <row r="60" spans="1:9" ht="14.25">
      <c r="A60" s="91">
        <v>38</v>
      </c>
      <c r="B60" s="112">
        <v>47</v>
      </c>
      <c r="C60" s="112">
        <v>34</v>
      </c>
      <c r="D60" s="112">
        <v>13</v>
      </c>
      <c r="E60" s="93">
        <v>93</v>
      </c>
      <c r="F60" s="111">
        <v>4</v>
      </c>
      <c r="G60" s="112">
        <v>0</v>
      </c>
      <c r="H60" s="113">
        <v>4</v>
      </c>
      <c r="I60" s="95"/>
    </row>
    <row r="61" spans="1:9" ht="14.25">
      <c r="A61" s="96">
        <v>39</v>
      </c>
      <c r="B61" s="115">
        <v>35</v>
      </c>
      <c r="C61" s="115">
        <v>18</v>
      </c>
      <c r="D61" s="115">
        <v>17</v>
      </c>
      <c r="E61" s="98">
        <v>94</v>
      </c>
      <c r="F61" s="114">
        <v>2</v>
      </c>
      <c r="G61" s="115">
        <v>0</v>
      </c>
      <c r="H61" s="116">
        <v>2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147</v>
      </c>
      <c r="C63" s="112">
        <v>93</v>
      </c>
      <c r="D63" s="112">
        <v>54</v>
      </c>
      <c r="E63" s="93" t="s">
        <v>223</v>
      </c>
      <c r="F63" s="111">
        <v>1</v>
      </c>
      <c r="G63" s="112">
        <v>0</v>
      </c>
      <c r="H63" s="113">
        <v>1</v>
      </c>
      <c r="I63" s="95"/>
    </row>
    <row r="64" spans="1:9" ht="14.25">
      <c r="A64" s="91">
        <v>40</v>
      </c>
      <c r="B64" s="112">
        <v>44</v>
      </c>
      <c r="C64" s="112">
        <v>27</v>
      </c>
      <c r="D64" s="112">
        <v>17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29</v>
      </c>
      <c r="C65" s="112">
        <v>19</v>
      </c>
      <c r="D65" s="112">
        <v>10</v>
      </c>
      <c r="E65" s="93">
        <v>96</v>
      </c>
      <c r="F65" s="111">
        <v>1</v>
      </c>
      <c r="G65" s="112">
        <v>0</v>
      </c>
      <c r="H65" s="113">
        <v>1</v>
      </c>
      <c r="I65" s="95"/>
    </row>
    <row r="66" spans="1:9" ht="14.25">
      <c r="A66" s="91">
        <v>42</v>
      </c>
      <c r="B66" s="112">
        <v>31</v>
      </c>
      <c r="C66" s="112">
        <v>19</v>
      </c>
      <c r="D66" s="112">
        <v>12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20</v>
      </c>
      <c r="C67" s="112">
        <v>12</v>
      </c>
      <c r="D67" s="112">
        <v>8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23</v>
      </c>
      <c r="C68" s="115">
        <v>16</v>
      </c>
      <c r="D68" s="115">
        <v>7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98</v>
      </c>
      <c r="C70" s="112">
        <v>68</v>
      </c>
      <c r="D70" s="112">
        <v>30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27</v>
      </c>
      <c r="C71" s="112">
        <v>22</v>
      </c>
      <c r="D71" s="112">
        <v>5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26</v>
      </c>
      <c r="C72" s="112">
        <v>17</v>
      </c>
      <c r="D72" s="112">
        <v>9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13</v>
      </c>
      <c r="C73" s="112">
        <v>12</v>
      </c>
      <c r="D73" s="112">
        <v>1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15</v>
      </c>
      <c r="C74" s="112">
        <v>7</v>
      </c>
      <c r="D74" s="112">
        <v>8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17</v>
      </c>
      <c r="C75" s="115">
        <v>10</v>
      </c>
      <c r="D75" s="115">
        <v>7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387</v>
      </c>
      <c r="G76" s="92">
        <f>C7+C14+C21</f>
        <v>203</v>
      </c>
      <c r="H76" s="86">
        <f>D7+D14+D21</f>
        <v>184</v>
      </c>
    </row>
    <row r="77" spans="1:8" ht="14.25">
      <c r="A77" s="91" t="s">
        <v>225</v>
      </c>
      <c r="B77" s="112">
        <v>120</v>
      </c>
      <c r="C77" s="112">
        <v>72</v>
      </c>
      <c r="D77" s="112">
        <v>48</v>
      </c>
      <c r="E77" s="93" t="s">
        <v>234</v>
      </c>
      <c r="F77" s="94">
        <f>B28+B35+B42+B49+B56+B63+B70+B77+F7+F14</f>
        <v>2859</v>
      </c>
      <c r="G77" s="92">
        <f>C28+C35+C42+C49+C56+C63+C70+C77+G7+G14</f>
        <v>1618</v>
      </c>
      <c r="H77" s="86">
        <f>D28+D35+D42+D49+D56+D63+D70+D77+H7+H14</f>
        <v>1241</v>
      </c>
    </row>
    <row r="78" spans="1:8" ht="14.25">
      <c r="A78" s="91">
        <v>50</v>
      </c>
      <c r="B78" s="112">
        <v>21</v>
      </c>
      <c r="C78" s="112">
        <v>9</v>
      </c>
      <c r="D78" s="112">
        <v>12</v>
      </c>
      <c r="E78" s="93" t="s">
        <v>235</v>
      </c>
      <c r="F78" s="94">
        <f>F21+F28+F35+F42+F49+F56+F63+F70</f>
        <v>269</v>
      </c>
      <c r="G78" s="92">
        <f>G21+G28+G35+G42+G49+G56+G63+G70</f>
        <v>117</v>
      </c>
      <c r="H78" s="86">
        <f>H21+H28+H35+H42+H49+H56+H63+H70</f>
        <v>152</v>
      </c>
    </row>
    <row r="79" spans="1:8" ht="14.25">
      <c r="A79" s="91">
        <v>51</v>
      </c>
      <c r="B79" s="112">
        <v>24</v>
      </c>
      <c r="C79" s="112">
        <v>15</v>
      </c>
      <c r="D79" s="112">
        <v>9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26</v>
      </c>
      <c r="C80" s="112">
        <v>14</v>
      </c>
      <c r="D80" s="112">
        <v>12</v>
      </c>
      <c r="E80" s="93" t="s">
        <v>233</v>
      </c>
      <c r="F80" s="102">
        <f>F76/$B$5*100</f>
        <v>11.0099573257468</v>
      </c>
      <c r="G80" s="103">
        <f>G76/$C$5*100</f>
        <v>10.47471620227038</v>
      </c>
      <c r="H80" s="104">
        <f>H76/$D$5*100</f>
        <v>11.667723525681675</v>
      </c>
    </row>
    <row r="81" spans="1:8" ht="14.25">
      <c r="A81" s="91">
        <v>53</v>
      </c>
      <c r="B81" s="112">
        <v>25</v>
      </c>
      <c r="C81" s="112">
        <v>17</v>
      </c>
      <c r="D81" s="112">
        <v>8</v>
      </c>
      <c r="E81" s="93" t="s">
        <v>234</v>
      </c>
      <c r="F81" s="102">
        <f>F77/$B$5*100</f>
        <v>81.33712660028449</v>
      </c>
      <c r="G81" s="103">
        <f>G77/$C$5*100</f>
        <v>83.48813209494324</v>
      </c>
      <c r="H81" s="104">
        <f>H77/$D$5*100</f>
        <v>78.69372225745086</v>
      </c>
    </row>
    <row r="82" spans="1:8" ht="15" thickBot="1">
      <c r="A82" s="105">
        <v>54</v>
      </c>
      <c r="B82" s="117">
        <v>24</v>
      </c>
      <c r="C82" s="117">
        <v>17</v>
      </c>
      <c r="D82" s="117">
        <v>7</v>
      </c>
      <c r="E82" s="107" t="s">
        <v>235</v>
      </c>
      <c r="F82" s="108">
        <f>F78/$B$5*100</f>
        <v>7.652916073968706</v>
      </c>
      <c r="G82" s="109">
        <f>G78/$C$5*100</f>
        <v>6.037151702786378</v>
      </c>
      <c r="H82" s="110">
        <f>H78/$D$5*100</f>
        <v>9.63855421686747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244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1292</v>
      </c>
      <c r="C5" s="84">
        <f>SUM(C7,C14,C21,C28,C35,C42,C49,C56,C63,C70,C77,G7,G14,G21,G28,G35,G42,G49,G56,G63,G70,G71)</f>
        <v>813</v>
      </c>
      <c r="D5" s="85">
        <f>SUM(D7,D14,D21,D28,D35,D42,D49,D56,D63,D70,D77,H7,H14,H21,H28,H35,H42,H49,H56,H63,H70,H71)</f>
        <v>479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74</v>
      </c>
      <c r="C7" s="112">
        <v>37</v>
      </c>
      <c r="D7" s="112">
        <v>37</v>
      </c>
      <c r="E7" s="93" t="s">
        <v>207</v>
      </c>
      <c r="F7" s="111">
        <v>38</v>
      </c>
      <c r="G7" s="112">
        <v>30</v>
      </c>
      <c r="H7" s="113">
        <v>8</v>
      </c>
      <c r="I7" s="95"/>
    </row>
    <row r="8" spans="1:9" ht="14.25">
      <c r="A8" s="91">
        <v>0</v>
      </c>
      <c r="B8" s="112">
        <v>10</v>
      </c>
      <c r="C8" s="112">
        <v>4</v>
      </c>
      <c r="D8" s="112">
        <v>6</v>
      </c>
      <c r="E8" s="93">
        <v>55</v>
      </c>
      <c r="F8" s="111">
        <v>7</v>
      </c>
      <c r="G8" s="112">
        <v>6</v>
      </c>
      <c r="H8" s="113">
        <v>1</v>
      </c>
      <c r="I8" s="95"/>
    </row>
    <row r="9" spans="1:9" ht="14.25">
      <c r="A9" s="91">
        <v>1</v>
      </c>
      <c r="B9" s="112">
        <v>19</v>
      </c>
      <c r="C9" s="112">
        <v>8</v>
      </c>
      <c r="D9" s="112">
        <v>11</v>
      </c>
      <c r="E9" s="93">
        <v>56</v>
      </c>
      <c r="F9" s="111">
        <v>9</v>
      </c>
      <c r="G9" s="112">
        <v>7</v>
      </c>
      <c r="H9" s="113">
        <v>2</v>
      </c>
      <c r="I9" s="95"/>
    </row>
    <row r="10" spans="1:9" ht="14.25">
      <c r="A10" s="91">
        <v>2</v>
      </c>
      <c r="B10" s="112">
        <v>15</v>
      </c>
      <c r="C10" s="112">
        <v>6</v>
      </c>
      <c r="D10" s="112">
        <v>9</v>
      </c>
      <c r="E10" s="93">
        <v>57</v>
      </c>
      <c r="F10" s="111">
        <v>11</v>
      </c>
      <c r="G10" s="112">
        <v>9</v>
      </c>
      <c r="H10" s="113">
        <v>2</v>
      </c>
      <c r="I10" s="95"/>
    </row>
    <row r="11" spans="1:9" ht="14.25">
      <c r="A11" s="91">
        <v>3</v>
      </c>
      <c r="B11" s="112">
        <v>12</v>
      </c>
      <c r="C11" s="112">
        <v>7</v>
      </c>
      <c r="D11" s="112">
        <v>5</v>
      </c>
      <c r="E11" s="93">
        <v>58</v>
      </c>
      <c r="F11" s="111">
        <v>8</v>
      </c>
      <c r="G11" s="112">
        <v>6</v>
      </c>
      <c r="H11" s="113">
        <v>2</v>
      </c>
      <c r="I11" s="95"/>
    </row>
    <row r="12" spans="1:9" ht="14.25">
      <c r="A12" s="96">
        <v>4</v>
      </c>
      <c r="B12" s="115">
        <v>18</v>
      </c>
      <c r="C12" s="115">
        <v>12</v>
      </c>
      <c r="D12" s="115">
        <v>6</v>
      </c>
      <c r="E12" s="98">
        <v>59</v>
      </c>
      <c r="F12" s="114">
        <v>3</v>
      </c>
      <c r="G12" s="115">
        <v>2</v>
      </c>
      <c r="H12" s="116">
        <v>1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68</v>
      </c>
      <c r="C14" s="112">
        <v>31</v>
      </c>
      <c r="D14" s="112">
        <v>37</v>
      </c>
      <c r="E14" s="93" t="s">
        <v>209</v>
      </c>
      <c r="F14" s="111">
        <v>8</v>
      </c>
      <c r="G14" s="112">
        <v>7</v>
      </c>
      <c r="H14" s="113">
        <v>1</v>
      </c>
      <c r="I14" s="95"/>
    </row>
    <row r="15" spans="1:9" ht="14.25">
      <c r="A15" s="91">
        <v>5</v>
      </c>
      <c r="B15" s="112">
        <v>16</v>
      </c>
      <c r="C15" s="112">
        <v>9</v>
      </c>
      <c r="D15" s="112">
        <v>7</v>
      </c>
      <c r="E15" s="93">
        <v>60</v>
      </c>
      <c r="F15" s="111">
        <v>3</v>
      </c>
      <c r="G15" s="112">
        <v>3</v>
      </c>
      <c r="H15" s="113">
        <v>0</v>
      </c>
      <c r="I15" s="95"/>
    </row>
    <row r="16" spans="1:9" ht="14.25">
      <c r="A16" s="91">
        <v>6</v>
      </c>
      <c r="B16" s="112">
        <v>13</v>
      </c>
      <c r="C16" s="112">
        <v>4</v>
      </c>
      <c r="D16" s="112">
        <v>9</v>
      </c>
      <c r="E16" s="93">
        <v>61</v>
      </c>
      <c r="F16" s="111">
        <v>3</v>
      </c>
      <c r="G16" s="112">
        <v>3</v>
      </c>
      <c r="H16" s="113">
        <v>0</v>
      </c>
      <c r="I16" s="95"/>
    </row>
    <row r="17" spans="1:9" ht="14.25">
      <c r="A17" s="91">
        <v>7</v>
      </c>
      <c r="B17" s="112">
        <v>12</v>
      </c>
      <c r="C17" s="112">
        <v>6</v>
      </c>
      <c r="D17" s="112">
        <v>6</v>
      </c>
      <c r="E17" s="93">
        <v>62</v>
      </c>
      <c r="F17" s="111" t="s">
        <v>176</v>
      </c>
      <c r="G17" s="112" t="s">
        <v>176</v>
      </c>
      <c r="H17" s="113" t="s">
        <v>176</v>
      </c>
      <c r="I17" s="95"/>
    </row>
    <row r="18" spans="1:9" ht="14.25">
      <c r="A18" s="91">
        <v>8</v>
      </c>
      <c r="B18" s="112">
        <v>15</v>
      </c>
      <c r="C18" s="112">
        <v>7</v>
      </c>
      <c r="D18" s="112">
        <v>8</v>
      </c>
      <c r="E18" s="93">
        <v>63</v>
      </c>
      <c r="F18" s="111">
        <v>2</v>
      </c>
      <c r="G18" s="112">
        <v>1</v>
      </c>
      <c r="H18" s="113">
        <v>1</v>
      </c>
      <c r="I18" s="95"/>
    </row>
    <row r="19" spans="1:9" ht="14.25">
      <c r="A19" s="96">
        <v>9</v>
      </c>
      <c r="B19" s="115">
        <v>12</v>
      </c>
      <c r="C19" s="115">
        <v>5</v>
      </c>
      <c r="D19" s="115">
        <v>7</v>
      </c>
      <c r="E19" s="98">
        <v>64</v>
      </c>
      <c r="F19" s="114" t="s">
        <v>176</v>
      </c>
      <c r="G19" s="115" t="s">
        <v>176</v>
      </c>
      <c r="H19" s="116" t="s">
        <v>176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30</v>
      </c>
      <c r="C21" s="112">
        <v>17</v>
      </c>
      <c r="D21" s="112">
        <v>13</v>
      </c>
      <c r="E21" s="93" t="s">
        <v>211</v>
      </c>
      <c r="F21" s="111">
        <v>3</v>
      </c>
      <c r="G21" s="112">
        <v>1</v>
      </c>
      <c r="H21" s="113">
        <v>2</v>
      </c>
      <c r="I21" s="95"/>
    </row>
    <row r="22" spans="1:9" ht="14.25">
      <c r="A22" s="91">
        <v>10</v>
      </c>
      <c r="B22" s="112">
        <v>7</v>
      </c>
      <c r="C22" s="112">
        <v>3</v>
      </c>
      <c r="D22" s="112">
        <v>4</v>
      </c>
      <c r="E22" s="93">
        <v>65</v>
      </c>
      <c r="F22" s="111">
        <v>1</v>
      </c>
      <c r="G22" s="112">
        <v>0</v>
      </c>
      <c r="H22" s="113">
        <v>1</v>
      </c>
      <c r="I22" s="95"/>
    </row>
    <row r="23" spans="1:9" ht="14.25">
      <c r="A23" s="91">
        <v>11</v>
      </c>
      <c r="B23" s="112">
        <v>7</v>
      </c>
      <c r="C23" s="112">
        <v>6</v>
      </c>
      <c r="D23" s="112">
        <v>1</v>
      </c>
      <c r="E23" s="93">
        <v>66</v>
      </c>
      <c r="F23" s="111">
        <v>1</v>
      </c>
      <c r="G23" s="112">
        <v>0</v>
      </c>
      <c r="H23" s="113">
        <v>1</v>
      </c>
      <c r="I23" s="95"/>
    </row>
    <row r="24" spans="1:9" ht="14.25">
      <c r="A24" s="91">
        <v>12</v>
      </c>
      <c r="B24" s="112">
        <v>10</v>
      </c>
      <c r="C24" s="112">
        <v>5</v>
      </c>
      <c r="D24" s="112">
        <v>5</v>
      </c>
      <c r="E24" s="93">
        <v>67</v>
      </c>
      <c r="F24" s="111" t="s">
        <v>176</v>
      </c>
      <c r="G24" s="112" t="s">
        <v>176</v>
      </c>
      <c r="H24" s="113" t="s">
        <v>176</v>
      </c>
      <c r="I24" s="95"/>
    </row>
    <row r="25" spans="1:9" ht="14.25">
      <c r="A25" s="91">
        <v>13</v>
      </c>
      <c r="B25" s="112">
        <v>3</v>
      </c>
      <c r="C25" s="112">
        <v>2</v>
      </c>
      <c r="D25" s="112">
        <v>1</v>
      </c>
      <c r="E25" s="93">
        <v>68</v>
      </c>
      <c r="F25" s="111">
        <v>1</v>
      </c>
      <c r="G25" s="112">
        <v>1</v>
      </c>
      <c r="H25" s="113">
        <v>0</v>
      </c>
      <c r="I25" s="95"/>
    </row>
    <row r="26" spans="1:9" ht="14.25">
      <c r="A26" s="96">
        <v>14</v>
      </c>
      <c r="B26" s="115">
        <v>3</v>
      </c>
      <c r="C26" s="115">
        <v>1</v>
      </c>
      <c r="D26" s="115">
        <v>2</v>
      </c>
      <c r="E26" s="98">
        <v>69</v>
      </c>
      <c r="F26" s="114" t="s">
        <v>176</v>
      </c>
      <c r="G26" s="115" t="s">
        <v>176</v>
      </c>
      <c r="H26" s="116" t="s">
        <v>176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109</v>
      </c>
      <c r="C28" s="112">
        <v>73</v>
      </c>
      <c r="D28" s="112">
        <v>36</v>
      </c>
      <c r="E28" s="93" t="s">
        <v>213</v>
      </c>
      <c r="F28" s="111">
        <v>4</v>
      </c>
      <c r="G28" s="112">
        <v>2</v>
      </c>
      <c r="H28" s="113">
        <v>2</v>
      </c>
      <c r="I28" s="95"/>
    </row>
    <row r="29" spans="1:9" ht="14.25">
      <c r="A29" s="91">
        <v>15</v>
      </c>
      <c r="B29" s="112">
        <v>1</v>
      </c>
      <c r="C29" s="112">
        <v>1</v>
      </c>
      <c r="D29" s="112">
        <v>0</v>
      </c>
      <c r="E29" s="93">
        <v>70</v>
      </c>
      <c r="F29" s="111">
        <v>1</v>
      </c>
      <c r="G29" s="112">
        <v>0</v>
      </c>
      <c r="H29" s="113">
        <v>1</v>
      </c>
      <c r="I29" s="95"/>
    </row>
    <row r="30" spans="1:9" ht="14.25">
      <c r="A30" s="91">
        <v>16</v>
      </c>
      <c r="B30" s="112">
        <v>2</v>
      </c>
      <c r="C30" s="112">
        <v>1</v>
      </c>
      <c r="D30" s="112">
        <v>1</v>
      </c>
      <c r="E30" s="93">
        <v>71</v>
      </c>
      <c r="F30" s="111">
        <v>1</v>
      </c>
      <c r="G30" s="112">
        <v>1</v>
      </c>
      <c r="H30" s="113">
        <v>0</v>
      </c>
      <c r="I30" s="95"/>
    </row>
    <row r="31" spans="1:9" ht="14.25">
      <c r="A31" s="91">
        <v>17</v>
      </c>
      <c r="B31" s="112">
        <v>3</v>
      </c>
      <c r="C31" s="112">
        <v>2</v>
      </c>
      <c r="D31" s="112">
        <v>1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18</v>
      </c>
      <c r="C32" s="112">
        <v>14</v>
      </c>
      <c r="D32" s="112">
        <v>4</v>
      </c>
      <c r="E32" s="93">
        <v>73</v>
      </c>
      <c r="F32" s="111">
        <v>1</v>
      </c>
      <c r="G32" s="112">
        <v>0</v>
      </c>
      <c r="H32" s="113">
        <v>1</v>
      </c>
      <c r="I32" s="95"/>
    </row>
    <row r="33" spans="1:9" ht="14.25">
      <c r="A33" s="96">
        <v>19</v>
      </c>
      <c r="B33" s="115">
        <v>85</v>
      </c>
      <c r="C33" s="115">
        <v>55</v>
      </c>
      <c r="D33" s="115">
        <v>30</v>
      </c>
      <c r="E33" s="98">
        <v>74</v>
      </c>
      <c r="F33" s="114">
        <v>1</v>
      </c>
      <c r="G33" s="115">
        <v>1</v>
      </c>
      <c r="H33" s="116">
        <v>0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326</v>
      </c>
      <c r="C35" s="112">
        <v>221</v>
      </c>
      <c r="D35" s="112">
        <v>105</v>
      </c>
      <c r="E35" s="93" t="s">
        <v>215</v>
      </c>
      <c r="F35" s="111">
        <v>3</v>
      </c>
      <c r="G35" s="112">
        <v>3</v>
      </c>
      <c r="H35" s="113">
        <v>0</v>
      </c>
      <c r="I35" s="95"/>
    </row>
    <row r="36" spans="1:9" ht="14.25">
      <c r="A36" s="91">
        <v>20</v>
      </c>
      <c r="B36" s="112">
        <v>43</v>
      </c>
      <c r="C36" s="112">
        <v>21</v>
      </c>
      <c r="D36" s="112">
        <v>22</v>
      </c>
      <c r="E36" s="93">
        <v>75</v>
      </c>
      <c r="F36" s="111">
        <v>2</v>
      </c>
      <c r="G36" s="112">
        <v>2</v>
      </c>
      <c r="H36" s="113">
        <v>0</v>
      </c>
      <c r="I36" s="95"/>
    </row>
    <row r="37" spans="1:9" ht="14.25">
      <c r="A37" s="91">
        <v>21</v>
      </c>
      <c r="B37" s="112">
        <v>60</v>
      </c>
      <c r="C37" s="112">
        <v>49</v>
      </c>
      <c r="D37" s="112">
        <v>11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>
        <v>74</v>
      </c>
      <c r="C38" s="112">
        <v>52</v>
      </c>
      <c r="D38" s="112">
        <v>22</v>
      </c>
      <c r="E38" s="93">
        <v>77</v>
      </c>
      <c r="F38" s="111">
        <v>1</v>
      </c>
      <c r="G38" s="112">
        <v>1</v>
      </c>
      <c r="H38" s="113">
        <v>0</v>
      </c>
      <c r="I38" s="95"/>
    </row>
    <row r="39" spans="1:9" ht="14.25">
      <c r="A39" s="91">
        <v>23</v>
      </c>
      <c r="B39" s="112">
        <v>97</v>
      </c>
      <c r="C39" s="112">
        <v>66</v>
      </c>
      <c r="D39" s="112">
        <v>31</v>
      </c>
      <c r="E39" s="93">
        <v>78</v>
      </c>
      <c r="F39" s="111" t="s">
        <v>176</v>
      </c>
      <c r="G39" s="112" t="s">
        <v>176</v>
      </c>
      <c r="H39" s="113" t="s">
        <v>176</v>
      </c>
      <c r="I39" s="95"/>
    </row>
    <row r="40" spans="1:9" ht="14.25">
      <c r="A40" s="96">
        <v>24</v>
      </c>
      <c r="B40" s="115">
        <v>52</v>
      </c>
      <c r="C40" s="115">
        <v>33</v>
      </c>
      <c r="D40" s="115">
        <v>19</v>
      </c>
      <c r="E40" s="98">
        <v>79</v>
      </c>
      <c r="F40" s="114" t="s">
        <v>176</v>
      </c>
      <c r="G40" s="115" t="s">
        <v>176</v>
      </c>
      <c r="H40" s="116" t="s">
        <v>176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249</v>
      </c>
      <c r="C42" s="112">
        <v>162</v>
      </c>
      <c r="D42" s="112">
        <v>87</v>
      </c>
      <c r="E42" s="93" t="s">
        <v>217</v>
      </c>
      <c r="F42" s="111">
        <v>5</v>
      </c>
      <c r="G42" s="112">
        <v>1</v>
      </c>
      <c r="H42" s="113">
        <v>4</v>
      </c>
      <c r="I42" s="95"/>
    </row>
    <row r="43" spans="1:9" ht="14.25">
      <c r="A43" s="91">
        <v>25</v>
      </c>
      <c r="B43" s="112">
        <v>61</v>
      </c>
      <c r="C43" s="112">
        <v>41</v>
      </c>
      <c r="D43" s="112">
        <v>20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55</v>
      </c>
      <c r="C44" s="112">
        <v>38</v>
      </c>
      <c r="D44" s="112">
        <v>17</v>
      </c>
      <c r="E44" s="93">
        <v>81</v>
      </c>
      <c r="F44" s="111">
        <v>1</v>
      </c>
      <c r="G44" s="112">
        <v>0</v>
      </c>
      <c r="H44" s="113">
        <v>1</v>
      </c>
      <c r="I44" s="95"/>
    </row>
    <row r="45" spans="1:9" ht="14.25">
      <c r="A45" s="91">
        <v>27</v>
      </c>
      <c r="B45" s="112">
        <v>53</v>
      </c>
      <c r="C45" s="112">
        <v>33</v>
      </c>
      <c r="D45" s="112">
        <v>20</v>
      </c>
      <c r="E45" s="93">
        <v>82</v>
      </c>
      <c r="F45" s="111">
        <v>3</v>
      </c>
      <c r="G45" s="112">
        <v>0</v>
      </c>
      <c r="H45" s="113">
        <v>3</v>
      </c>
      <c r="I45" s="95"/>
    </row>
    <row r="46" spans="1:9" ht="14.25">
      <c r="A46" s="91">
        <v>28</v>
      </c>
      <c r="B46" s="112">
        <v>44</v>
      </c>
      <c r="C46" s="112">
        <v>24</v>
      </c>
      <c r="D46" s="112">
        <v>20</v>
      </c>
      <c r="E46" s="93">
        <v>83</v>
      </c>
      <c r="F46" s="111" t="s">
        <v>176</v>
      </c>
      <c r="G46" s="112" t="s">
        <v>176</v>
      </c>
      <c r="H46" s="113" t="s">
        <v>176</v>
      </c>
      <c r="I46" s="95"/>
    </row>
    <row r="47" spans="1:9" ht="14.25">
      <c r="A47" s="96">
        <v>29</v>
      </c>
      <c r="B47" s="115">
        <v>36</v>
      </c>
      <c r="C47" s="115">
        <v>26</v>
      </c>
      <c r="D47" s="115">
        <v>10</v>
      </c>
      <c r="E47" s="98">
        <v>84</v>
      </c>
      <c r="F47" s="114">
        <v>1</v>
      </c>
      <c r="G47" s="115">
        <v>1</v>
      </c>
      <c r="H47" s="116">
        <v>0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147</v>
      </c>
      <c r="C49" s="112">
        <v>77</v>
      </c>
      <c r="D49" s="112">
        <v>70</v>
      </c>
      <c r="E49" s="93" t="s">
        <v>219</v>
      </c>
      <c r="F49" s="111">
        <v>1</v>
      </c>
      <c r="G49" s="112">
        <v>0</v>
      </c>
      <c r="H49" s="113">
        <v>1</v>
      </c>
      <c r="I49" s="95"/>
    </row>
    <row r="50" spans="1:9" ht="14.25">
      <c r="A50" s="91">
        <v>30</v>
      </c>
      <c r="B50" s="112">
        <v>30</v>
      </c>
      <c r="C50" s="112">
        <v>14</v>
      </c>
      <c r="D50" s="112">
        <v>16</v>
      </c>
      <c r="E50" s="93">
        <v>85</v>
      </c>
      <c r="F50" s="111" t="s">
        <v>176</v>
      </c>
      <c r="G50" s="112" t="s">
        <v>176</v>
      </c>
      <c r="H50" s="113" t="s">
        <v>176</v>
      </c>
      <c r="I50" s="95"/>
    </row>
    <row r="51" spans="1:9" ht="14.25">
      <c r="A51" s="91">
        <v>31</v>
      </c>
      <c r="B51" s="112">
        <v>29</v>
      </c>
      <c r="C51" s="112">
        <v>16</v>
      </c>
      <c r="D51" s="112">
        <v>13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34</v>
      </c>
      <c r="C52" s="112">
        <v>18</v>
      </c>
      <c r="D52" s="112">
        <v>16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32</v>
      </c>
      <c r="C53" s="112">
        <v>16</v>
      </c>
      <c r="D53" s="112">
        <v>16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22</v>
      </c>
      <c r="C54" s="115">
        <v>13</v>
      </c>
      <c r="D54" s="115">
        <v>9</v>
      </c>
      <c r="E54" s="98">
        <v>89</v>
      </c>
      <c r="F54" s="114">
        <v>1</v>
      </c>
      <c r="G54" s="115">
        <v>0</v>
      </c>
      <c r="H54" s="116">
        <v>1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97</v>
      </c>
      <c r="C56" s="112">
        <v>55</v>
      </c>
      <c r="D56" s="112">
        <v>42</v>
      </c>
      <c r="E56" s="93" t="s">
        <v>221</v>
      </c>
      <c r="F56" s="111">
        <v>1</v>
      </c>
      <c r="G56" s="112">
        <v>0</v>
      </c>
      <c r="H56" s="113">
        <v>1</v>
      </c>
      <c r="I56" s="95"/>
    </row>
    <row r="57" spans="1:9" ht="14.25">
      <c r="A57" s="91">
        <v>35</v>
      </c>
      <c r="B57" s="112">
        <v>26</v>
      </c>
      <c r="C57" s="112">
        <v>16</v>
      </c>
      <c r="D57" s="112">
        <v>10</v>
      </c>
      <c r="E57" s="93">
        <v>90</v>
      </c>
      <c r="F57" s="111">
        <v>1</v>
      </c>
      <c r="G57" s="112">
        <v>0</v>
      </c>
      <c r="H57" s="113">
        <v>1</v>
      </c>
      <c r="I57" s="95"/>
    </row>
    <row r="58" spans="1:9" ht="14.25">
      <c r="A58" s="91">
        <v>36</v>
      </c>
      <c r="B58" s="112">
        <v>19</v>
      </c>
      <c r="C58" s="112">
        <v>8</v>
      </c>
      <c r="D58" s="112">
        <v>11</v>
      </c>
      <c r="E58" s="93">
        <v>91</v>
      </c>
      <c r="F58" s="111"/>
      <c r="G58" s="112"/>
      <c r="H58" s="113"/>
      <c r="I58" s="95"/>
    </row>
    <row r="59" spans="1:9" ht="14.25">
      <c r="A59" s="91">
        <v>37</v>
      </c>
      <c r="B59" s="112">
        <v>18</v>
      </c>
      <c r="C59" s="112">
        <v>12</v>
      </c>
      <c r="D59" s="112">
        <v>6</v>
      </c>
      <c r="E59" s="93">
        <v>92</v>
      </c>
      <c r="F59" s="111"/>
      <c r="G59" s="112"/>
      <c r="H59" s="113"/>
      <c r="I59" s="95"/>
    </row>
    <row r="60" spans="1:9" ht="14.25">
      <c r="A60" s="91">
        <v>38</v>
      </c>
      <c r="B60" s="112">
        <v>17</v>
      </c>
      <c r="C60" s="112">
        <v>7</v>
      </c>
      <c r="D60" s="112">
        <v>10</v>
      </c>
      <c r="E60" s="93">
        <v>93</v>
      </c>
      <c r="F60" s="111"/>
      <c r="G60" s="112"/>
      <c r="H60" s="113"/>
      <c r="I60" s="95"/>
    </row>
    <row r="61" spans="1:9" ht="14.25">
      <c r="A61" s="96">
        <v>39</v>
      </c>
      <c r="B61" s="115">
        <v>17</v>
      </c>
      <c r="C61" s="115">
        <v>12</v>
      </c>
      <c r="D61" s="115">
        <v>5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43</v>
      </c>
      <c r="C63" s="112">
        <v>33</v>
      </c>
      <c r="D63" s="112">
        <v>10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14</v>
      </c>
      <c r="C64" s="112">
        <v>11</v>
      </c>
      <c r="D64" s="112">
        <v>3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10</v>
      </c>
      <c r="C65" s="112">
        <v>7</v>
      </c>
      <c r="D65" s="112">
        <v>3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9</v>
      </c>
      <c r="C66" s="112">
        <v>8</v>
      </c>
      <c r="D66" s="112">
        <v>1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5</v>
      </c>
      <c r="C67" s="112">
        <v>3</v>
      </c>
      <c r="D67" s="112">
        <v>2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5</v>
      </c>
      <c r="C68" s="115">
        <v>4</v>
      </c>
      <c r="D68" s="115">
        <v>1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41</v>
      </c>
      <c r="C70" s="112">
        <v>33</v>
      </c>
      <c r="D70" s="112">
        <v>8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7</v>
      </c>
      <c r="C71" s="112">
        <v>7</v>
      </c>
      <c r="D71" s="112">
        <v>0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15</v>
      </c>
      <c r="C72" s="112">
        <v>10</v>
      </c>
      <c r="D72" s="112">
        <v>5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7</v>
      </c>
      <c r="C73" s="112">
        <v>7</v>
      </c>
      <c r="D73" s="112">
        <v>0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6</v>
      </c>
      <c r="C74" s="112">
        <v>5</v>
      </c>
      <c r="D74" s="112">
        <v>1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6</v>
      </c>
      <c r="C75" s="115">
        <v>4</v>
      </c>
      <c r="D75" s="115">
        <v>2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172</v>
      </c>
      <c r="G76" s="92">
        <f>C7+C14+C21</f>
        <v>85</v>
      </c>
      <c r="H76" s="86">
        <f>D7+D14+D21</f>
        <v>87</v>
      </c>
    </row>
    <row r="77" spans="1:8" ht="14.25">
      <c r="A77" s="91" t="s">
        <v>225</v>
      </c>
      <c r="B77" s="112">
        <v>45</v>
      </c>
      <c r="C77" s="112">
        <v>30</v>
      </c>
      <c r="D77" s="112">
        <v>15</v>
      </c>
      <c r="E77" s="93" t="s">
        <v>234</v>
      </c>
      <c r="F77" s="94">
        <f>B28+B35+B42+B49+B56+B63+B70+B77+F7+F14</f>
        <v>1103</v>
      </c>
      <c r="G77" s="92">
        <f>C28+C35+C42+C49+C56+C63+C70+C77+G7+G14</f>
        <v>721</v>
      </c>
      <c r="H77" s="86">
        <f>D28+D35+D42+D49+D56+D63+D70+D77+H7+H14</f>
        <v>382</v>
      </c>
    </row>
    <row r="78" spans="1:8" ht="14.25">
      <c r="A78" s="91">
        <v>50</v>
      </c>
      <c r="B78" s="112">
        <v>14</v>
      </c>
      <c r="C78" s="112">
        <v>10</v>
      </c>
      <c r="D78" s="112">
        <v>4</v>
      </c>
      <c r="E78" s="93" t="s">
        <v>235</v>
      </c>
      <c r="F78" s="94">
        <f>F21+F28+F35+F42+F49+F56+F63+F70</f>
        <v>17</v>
      </c>
      <c r="G78" s="92">
        <f>G21+G28+G35+G42+G49+G56+G63+G70</f>
        <v>7</v>
      </c>
      <c r="H78" s="86">
        <f>H21+H28+H35+H42+H49+H56+H63+H70</f>
        <v>10</v>
      </c>
    </row>
    <row r="79" spans="1:8" ht="14.25">
      <c r="A79" s="91">
        <v>51</v>
      </c>
      <c r="B79" s="112">
        <v>8</v>
      </c>
      <c r="C79" s="112">
        <v>6</v>
      </c>
      <c r="D79" s="112">
        <v>2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9</v>
      </c>
      <c r="C80" s="112">
        <v>6</v>
      </c>
      <c r="D80" s="112">
        <v>3</v>
      </c>
      <c r="E80" s="93" t="s">
        <v>233</v>
      </c>
      <c r="F80" s="102">
        <f>F76/$B$5*100</f>
        <v>13.312693498452013</v>
      </c>
      <c r="G80" s="103">
        <f>G76/$C$5*100</f>
        <v>10.45510455104551</v>
      </c>
      <c r="H80" s="104">
        <f>H76/$D$5*100</f>
        <v>18.16283924843424</v>
      </c>
    </row>
    <row r="81" spans="1:8" ht="14.25">
      <c r="A81" s="91">
        <v>53</v>
      </c>
      <c r="B81" s="112">
        <v>6</v>
      </c>
      <c r="C81" s="112">
        <v>3</v>
      </c>
      <c r="D81" s="112">
        <v>3</v>
      </c>
      <c r="E81" s="93" t="s">
        <v>234</v>
      </c>
      <c r="F81" s="102">
        <f>F77/$B$5*100</f>
        <v>85.37151702786377</v>
      </c>
      <c r="G81" s="103">
        <f>G77/$C$5*100</f>
        <v>88.68388683886839</v>
      </c>
      <c r="H81" s="104">
        <f>H77/$D$5*100</f>
        <v>79.74947807933194</v>
      </c>
    </row>
    <row r="82" spans="1:8" ht="15" thickBot="1">
      <c r="A82" s="105">
        <v>54</v>
      </c>
      <c r="B82" s="117">
        <v>8</v>
      </c>
      <c r="C82" s="117">
        <v>5</v>
      </c>
      <c r="D82" s="117">
        <v>3</v>
      </c>
      <c r="E82" s="107" t="s">
        <v>235</v>
      </c>
      <c r="F82" s="108">
        <f>F78/$B$5*100</f>
        <v>1.3157894736842104</v>
      </c>
      <c r="G82" s="109">
        <f>G78/$C$5*100</f>
        <v>0.8610086100861009</v>
      </c>
      <c r="H82" s="110">
        <f>H78/$D$5*100</f>
        <v>2.0876826722338206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245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3152</v>
      </c>
      <c r="C5" s="84">
        <f>SUM(C7,C14,C21,C28,C35,C42,C49,C56,C63,C70,C77,G7,G14,G21,G28,G35,G42,G49,G56,G63,G70,G71)</f>
        <v>1738</v>
      </c>
      <c r="D5" s="85">
        <f>SUM(D7,D14,D21,D28,D35,D42,D49,D56,D63,D70,D77,H7,H14,H21,H28,H35,H42,H49,H56,H63,H70,H71)</f>
        <v>1414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291</v>
      </c>
      <c r="C7" s="112">
        <v>153</v>
      </c>
      <c r="D7" s="112">
        <v>138</v>
      </c>
      <c r="E7" s="93" t="s">
        <v>207</v>
      </c>
      <c r="F7" s="111">
        <v>89</v>
      </c>
      <c r="G7" s="112">
        <v>64</v>
      </c>
      <c r="H7" s="113">
        <v>25</v>
      </c>
      <c r="I7" s="95"/>
    </row>
    <row r="8" spans="1:9" ht="14.25">
      <c r="A8" s="91">
        <v>0</v>
      </c>
      <c r="B8" s="112">
        <v>38</v>
      </c>
      <c r="C8" s="112">
        <v>21</v>
      </c>
      <c r="D8" s="112">
        <v>17</v>
      </c>
      <c r="E8" s="93">
        <v>55</v>
      </c>
      <c r="F8" s="111">
        <v>19</v>
      </c>
      <c r="G8" s="112">
        <v>14</v>
      </c>
      <c r="H8" s="113">
        <v>5</v>
      </c>
      <c r="I8" s="95"/>
    </row>
    <row r="9" spans="1:9" ht="14.25">
      <c r="A9" s="91">
        <v>1</v>
      </c>
      <c r="B9" s="112">
        <v>84</v>
      </c>
      <c r="C9" s="112">
        <v>45</v>
      </c>
      <c r="D9" s="112">
        <v>39</v>
      </c>
      <c r="E9" s="93">
        <v>56</v>
      </c>
      <c r="F9" s="111">
        <v>29</v>
      </c>
      <c r="G9" s="112">
        <v>20</v>
      </c>
      <c r="H9" s="113">
        <v>9</v>
      </c>
      <c r="I9" s="95"/>
    </row>
    <row r="10" spans="1:9" ht="14.25">
      <c r="A10" s="91">
        <v>2</v>
      </c>
      <c r="B10" s="112">
        <v>56</v>
      </c>
      <c r="C10" s="112">
        <v>30</v>
      </c>
      <c r="D10" s="112">
        <v>26</v>
      </c>
      <c r="E10" s="93">
        <v>57</v>
      </c>
      <c r="F10" s="111">
        <v>14</v>
      </c>
      <c r="G10" s="112">
        <v>9</v>
      </c>
      <c r="H10" s="113">
        <v>5</v>
      </c>
      <c r="I10" s="95"/>
    </row>
    <row r="11" spans="1:9" ht="14.25">
      <c r="A11" s="91">
        <v>3</v>
      </c>
      <c r="B11" s="112">
        <v>63</v>
      </c>
      <c r="C11" s="112">
        <v>33</v>
      </c>
      <c r="D11" s="112">
        <v>30</v>
      </c>
      <c r="E11" s="93">
        <v>58</v>
      </c>
      <c r="F11" s="111">
        <v>14</v>
      </c>
      <c r="G11" s="112">
        <v>12</v>
      </c>
      <c r="H11" s="113">
        <v>2</v>
      </c>
      <c r="I11" s="95"/>
    </row>
    <row r="12" spans="1:9" ht="14.25">
      <c r="A12" s="96">
        <v>4</v>
      </c>
      <c r="B12" s="115">
        <v>50</v>
      </c>
      <c r="C12" s="115">
        <v>24</v>
      </c>
      <c r="D12" s="115">
        <v>26</v>
      </c>
      <c r="E12" s="98">
        <v>59</v>
      </c>
      <c r="F12" s="114">
        <v>13</v>
      </c>
      <c r="G12" s="115">
        <v>9</v>
      </c>
      <c r="H12" s="116">
        <v>4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159</v>
      </c>
      <c r="C14" s="112">
        <v>73</v>
      </c>
      <c r="D14" s="112">
        <v>86</v>
      </c>
      <c r="E14" s="93" t="s">
        <v>209</v>
      </c>
      <c r="F14" s="111">
        <v>38</v>
      </c>
      <c r="G14" s="112">
        <v>17</v>
      </c>
      <c r="H14" s="113">
        <v>21</v>
      </c>
      <c r="I14" s="95"/>
    </row>
    <row r="15" spans="1:9" ht="14.25">
      <c r="A15" s="91">
        <v>5</v>
      </c>
      <c r="B15" s="112">
        <v>36</v>
      </c>
      <c r="C15" s="112">
        <v>17</v>
      </c>
      <c r="D15" s="112">
        <v>19</v>
      </c>
      <c r="E15" s="93">
        <v>60</v>
      </c>
      <c r="F15" s="111">
        <v>11</v>
      </c>
      <c r="G15" s="112">
        <v>7</v>
      </c>
      <c r="H15" s="113">
        <v>4</v>
      </c>
      <c r="I15" s="95"/>
    </row>
    <row r="16" spans="1:9" ht="14.25">
      <c r="A16" s="91">
        <v>6</v>
      </c>
      <c r="B16" s="112">
        <v>38</v>
      </c>
      <c r="C16" s="112">
        <v>21</v>
      </c>
      <c r="D16" s="112">
        <v>17</v>
      </c>
      <c r="E16" s="93">
        <v>61</v>
      </c>
      <c r="F16" s="111">
        <v>10</v>
      </c>
      <c r="G16" s="112">
        <v>3</v>
      </c>
      <c r="H16" s="113">
        <v>7</v>
      </c>
      <c r="I16" s="95"/>
    </row>
    <row r="17" spans="1:9" ht="14.25">
      <c r="A17" s="91">
        <v>7</v>
      </c>
      <c r="B17" s="112">
        <v>32</v>
      </c>
      <c r="C17" s="112">
        <v>13</v>
      </c>
      <c r="D17" s="112">
        <v>19</v>
      </c>
      <c r="E17" s="93">
        <v>62</v>
      </c>
      <c r="F17" s="111">
        <v>5</v>
      </c>
      <c r="G17" s="112">
        <v>2</v>
      </c>
      <c r="H17" s="113">
        <v>3</v>
      </c>
      <c r="I17" s="95"/>
    </row>
    <row r="18" spans="1:9" ht="14.25">
      <c r="A18" s="91">
        <v>8</v>
      </c>
      <c r="B18" s="112">
        <v>26</v>
      </c>
      <c r="C18" s="112">
        <v>11</v>
      </c>
      <c r="D18" s="112">
        <v>15</v>
      </c>
      <c r="E18" s="93">
        <v>63</v>
      </c>
      <c r="F18" s="111">
        <v>1</v>
      </c>
      <c r="G18" s="112">
        <v>1</v>
      </c>
      <c r="H18" s="113">
        <v>0</v>
      </c>
      <c r="I18" s="95"/>
    </row>
    <row r="19" spans="1:9" ht="14.25">
      <c r="A19" s="96">
        <v>9</v>
      </c>
      <c r="B19" s="115">
        <v>27</v>
      </c>
      <c r="C19" s="115">
        <v>11</v>
      </c>
      <c r="D19" s="115">
        <v>16</v>
      </c>
      <c r="E19" s="98">
        <v>64</v>
      </c>
      <c r="F19" s="114">
        <v>11</v>
      </c>
      <c r="G19" s="115">
        <v>4</v>
      </c>
      <c r="H19" s="116">
        <v>7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75</v>
      </c>
      <c r="C21" s="112">
        <v>46</v>
      </c>
      <c r="D21" s="112">
        <v>29</v>
      </c>
      <c r="E21" s="93" t="s">
        <v>211</v>
      </c>
      <c r="F21" s="111">
        <v>26</v>
      </c>
      <c r="G21" s="112">
        <v>15</v>
      </c>
      <c r="H21" s="113">
        <v>11</v>
      </c>
      <c r="I21" s="95"/>
    </row>
    <row r="22" spans="1:9" ht="14.25">
      <c r="A22" s="91">
        <v>10</v>
      </c>
      <c r="B22" s="112">
        <v>20</v>
      </c>
      <c r="C22" s="112">
        <v>11</v>
      </c>
      <c r="D22" s="112">
        <v>9</v>
      </c>
      <c r="E22" s="93">
        <v>65</v>
      </c>
      <c r="F22" s="111">
        <v>9</v>
      </c>
      <c r="G22" s="112">
        <v>5</v>
      </c>
      <c r="H22" s="113">
        <v>4</v>
      </c>
      <c r="I22" s="95"/>
    </row>
    <row r="23" spans="1:9" ht="14.25">
      <c r="A23" s="91">
        <v>11</v>
      </c>
      <c r="B23" s="112">
        <v>18</v>
      </c>
      <c r="C23" s="112">
        <v>13</v>
      </c>
      <c r="D23" s="112">
        <v>5</v>
      </c>
      <c r="E23" s="93">
        <v>66</v>
      </c>
      <c r="F23" s="111">
        <v>5</v>
      </c>
      <c r="G23" s="112">
        <v>4</v>
      </c>
      <c r="H23" s="113">
        <v>1</v>
      </c>
      <c r="I23" s="95"/>
    </row>
    <row r="24" spans="1:9" ht="14.25">
      <c r="A24" s="91">
        <v>12</v>
      </c>
      <c r="B24" s="112">
        <v>11</v>
      </c>
      <c r="C24" s="112">
        <v>5</v>
      </c>
      <c r="D24" s="112">
        <v>6</v>
      </c>
      <c r="E24" s="93">
        <v>67</v>
      </c>
      <c r="F24" s="111">
        <v>4</v>
      </c>
      <c r="G24" s="112">
        <v>3</v>
      </c>
      <c r="H24" s="113">
        <v>1</v>
      </c>
      <c r="I24" s="95"/>
    </row>
    <row r="25" spans="1:9" ht="14.25">
      <c r="A25" s="91">
        <v>13</v>
      </c>
      <c r="B25" s="112">
        <v>16</v>
      </c>
      <c r="C25" s="112">
        <v>10</v>
      </c>
      <c r="D25" s="112">
        <v>6</v>
      </c>
      <c r="E25" s="93">
        <v>68</v>
      </c>
      <c r="F25" s="111">
        <v>5</v>
      </c>
      <c r="G25" s="112">
        <v>1</v>
      </c>
      <c r="H25" s="113">
        <v>4</v>
      </c>
      <c r="I25" s="95"/>
    </row>
    <row r="26" spans="1:9" ht="14.25">
      <c r="A26" s="96">
        <v>14</v>
      </c>
      <c r="B26" s="115">
        <v>10</v>
      </c>
      <c r="C26" s="115">
        <v>7</v>
      </c>
      <c r="D26" s="115">
        <v>3</v>
      </c>
      <c r="E26" s="98">
        <v>69</v>
      </c>
      <c r="F26" s="114">
        <v>3</v>
      </c>
      <c r="G26" s="115">
        <v>2</v>
      </c>
      <c r="H26" s="116">
        <v>1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159</v>
      </c>
      <c r="C28" s="112">
        <v>90</v>
      </c>
      <c r="D28" s="112">
        <v>69</v>
      </c>
      <c r="E28" s="93" t="s">
        <v>213</v>
      </c>
      <c r="F28" s="111">
        <v>27</v>
      </c>
      <c r="G28" s="112">
        <v>12</v>
      </c>
      <c r="H28" s="113">
        <v>15</v>
      </c>
      <c r="I28" s="95"/>
    </row>
    <row r="29" spans="1:9" ht="14.25">
      <c r="A29" s="91">
        <v>15</v>
      </c>
      <c r="B29" s="112">
        <v>11</v>
      </c>
      <c r="C29" s="112">
        <v>7</v>
      </c>
      <c r="D29" s="112">
        <v>4</v>
      </c>
      <c r="E29" s="93">
        <v>70</v>
      </c>
      <c r="F29" s="111">
        <v>4</v>
      </c>
      <c r="G29" s="112">
        <v>2</v>
      </c>
      <c r="H29" s="113">
        <v>2</v>
      </c>
      <c r="I29" s="95"/>
    </row>
    <row r="30" spans="1:9" ht="14.25">
      <c r="A30" s="91">
        <v>16</v>
      </c>
      <c r="B30" s="112">
        <v>12</v>
      </c>
      <c r="C30" s="112">
        <v>7</v>
      </c>
      <c r="D30" s="112">
        <v>5</v>
      </c>
      <c r="E30" s="93">
        <v>71</v>
      </c>
      <c r="F30" s="111">
        <v>7</v>
      </c>
      <c r="G30" s="112">
        <v>3</v>
      </c>
      <c r="H30" s="113">
        <v>4</v>
      </c>
      <c r="I30" s="95"/>
    </row>
    <row r="31" spans="1:9" ht="14.25">
      <c r="A31" s="91">
        <v>17</v>
      </c>
      <c r="B31" s="112">
        <v>4</v>
      </c>
      <c r="C31" s="112">
        <v>3</v>
      </c>
      <c r="D31" s="112">
        <v>1</v>
      </c>
      <c r="E31" s="93">
        <v>72</v>
      </c>
      <c r="F31" s="111">
        <v>4</v>
      </c>
      <c r="G31" s="112">
        <v>2</v>
      </c>
      <c r="H31" s="113">
        <v>2</v>
      </c>
      <c r="I31" s="95"/>
    </row>
    <row r="32" spans="1:9" ht="14.25">
      <c r="A32" s="91">
        <v>18</v>
      </c>
      <c r="B32" s="112">
        <v>31</v>
      </c>
      <c r="C32" s="112">
        <v>20</v>
      </c>
      <c r="D32" s="112">
        <v>11</v>
      </c>
      <c r="E32" s="93">
        <v>73</v>
      </c>
      <c r="F32" s="111">
        <v>5</v>
      </c>
      <c r="G32" s="112">
        <v>2</v>
      </c>
      <c r="H32" s="113">
        <v>3</v>
      </c>
      <c r="I32" s="95"/>
    </row>
    <row r="33" spans="1:9" ht="14.25">
      <c r="A33" s="96">
        <v>19</v>
      </c>
      <c r="B33" s="115">
        <v>101</v>
      </c>
      <c r="C33" s="115">
        <v>53</v>
      </c>
      <c r="D33" s="115">
        <v>48</v>
      </c>
      <c r="E33" s="98">
        <v>74</v>
      </c>
      <c r="F33" s="114">
        <v>7</v>
      </c>
      <c r="G33" s="115">
        <v>3</v>
      </c>
      <c r="H33" s="116">
        <v>4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494</v>
      </c>
      <c r="C35" s="112">
        <v>260</v>
      </c>
      <c r="D35" s="112">
        <v>234</v>
      </c>
      <c r="E35" s="93" t="s">
        <v>215</v>
      </c>
      <c r="F35" s="111">
        <v>20</v>
      </c>
      <c r="G35" s="112">
        <v>8</v>
      </c>
      <c r="H35" s="113">
        <v>12</v>
      </c>
      <c r="I35" s="95"/>
    </row>
    <row r="36" spans="1:9" ht="14.25">
      <c r="A36" s="91">
        <v>20</v>
      </c>
      <c r="B36" s="112">
        <v>69</v>
      </c>
      <c r="C36" s="112">
        <v>38</v>
      </c>
      <c r="D36" s="112">
        <v>31</v>
      </c>
      <c r="E36" s="93">
        <v>75</v>
      </c>
      <c r="F36" s="111">
        <v>7</v>
      </c>
      <c r="G36" s="112">
        <v>5</v>
      </c>
      <c r="H36" s="113">
        <v>2</v>
      </c>
      <c r="I36" s="95"/>
    </row>
    <row r="37" spans="1:9" ht="14.25">
      <c r="A37" s="91">
        <v>21</v>
      </c>
      <c r="B37" s="112">
        <v>88</v>
      </c>
      <c r="C37" s="112">
        <v>49</v>
      </c>
      <c r="D37" s="112">
        <v>39</v>
      </c>
      <c r="E37" s="93">
        <v>76</v>
      </c>
      <c r="F37" s="111">
        <v>4</v>
      </c>
      <c r="G37" s="112">
        <v>0</v>
      </c>
      <c r="H37" s="113">
        <v>4</v>
      </c>
      <c r="I37" s="95"/>
    </row>
    <row r="38" spans="1:9" ht="14.25">
      <c r="A38" s="91">
        <v>22</v>
      </c>
      <c r="B38" s="112">
        <v>88</v>
      </c>
      <c r="C38" s="112">
        <v>39</v>
      </c>
      <c r="D38" s="112">
        <v>49</v>
      </c>
      <c r="E38" s="93">
        <v>77</v>
      </c>
      <c r="F38" s="111">
        <v>3</v>
      </c>
      <c r="G38" s="112">
        <v>2</v>
      </c>
      <c r="H38" s="113">
        <v>1</v>
      </c>
      <c r="I38" s="95"/>
    </row>
    <row r="39" spans="1:9" ht="14.25">
      <c r="A39" s="91">
        <v>23</v>
      </c>
      <c r="B39" s="112">
        <v>137</v>
      </c>
      <c r="C39" s="112">
        <v>74</v>
      </c>
      <c r="D39" s="112">
        <v>63</v>
      </c>
      <c r="E39" s="93">
        <v>78</v>
      </c>
      <c r="F39" s="111">
        <v>3</v>
      </c>
      <c r="G39" s="112">
        <v>0</v>
      </c>
      <c r="H39" s="113">
        <v>3</v>
      </c>
      <c r="I39" s="95"/>
    </row>
    <row r="40" spans="1:9" ht="14.25">
      <c r="A40" s="96">
        <v>24</v>
      </c>
      <c r="B40" s="115">
        <v>112</v>
      </c>
      <c r="C40" s="115">
        <v>60</v>
      </c>
      <c r="D40" s="115">
        <v>52</v>
      </c>
      <c r="E40" s="98">
        <v>79</v>
      </c>
      <c r="F40" s="114">
        <v>3</v>
      </c>
      <c r="G40" s="115">
        <v>1</v>
      </c>
      <c r="H40" s="116">
        <v>2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556</v>
      </c>
      <c r="C42" s="112">
        <v>278</v>
      </c>
      <c r="D42" s="112">
        <v>278</v>
      </c>
      <c r="E42" s="93" t="s">
        <v>217</v>
      </c>
      <c r="F42" s="111">
        <v>9</v>
      </c>
      <c r="G42" s="112">
        <v>2</v>
      </c>
      <c r="H42" s="113">
        <v>7</v>
      </c>
      <c r="I42" s="95"/>
    </row>
    <row r="43" spans="1:9" ht="14.25">
      <c r="A43" s="91">
        <v>25</v>
      </c>
      <c r="B43" s="112">
        <v>118</v>
      </c>
      <c r="C43" s="112">
        <v>56</v>
      </c>
      <c r="D43" s="112">
        <v>62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120</v>
      </c>
      <c r="C44" s="112">
        <v>65</v>
      </c>
      <c r="D44" s="112">
        <v>55</v>
      </c>
      <c r="E44" s="93">
        <v>81</v>
      </c>
      <c r="F44" s="111" t="s">
        <v>176</v>
      </c>
      <c r="G44" s="112" t="s">
        <v>176</v>
      </c>
      <c r="H44" s="113" t="s">
        <v>176</v>
      </c>
      <c r="I44" s="95"/>
    </row>
    <row r="45" spans="1:9" ht="14.25">
      <c r="A45" s="91">
        <v>27</v>
      </c>
      <c r="B45" s="112">
        <v>94</v>
      </c>
      <c r="C45" s="112">
        <v>47</v>
      </c>
      <c r="D45" s="112">
        <v>47</v>
      </c>
      <c r="E45" s="93">
        <v>82</v>
      </c>
      <c r="F45" s="111">
        <v>1</v>
      </c>
      <c r="G45" s="112">
        <v>0</v>
      </c>
      <c r="H45" s="113">
        <v>1</v>
      </c>
      <c r="I45" s="95"/>
    </row>
    <row r="46" spans="1:9" ht="14.25">
      <c r="A46" s="91">
        <v>28</v>
      </c>
      <c r="B46" s="112">
        <v>101</v>
      </c>
      <c r="C46" s="112">
        <v>44</v>
      </c>
      <c r="D46" s="112">
        <v>57</v>
      </c>
      <c r="E46" s="93">
        <v>83</v>
      </c>
      <c r="F46" s="111">
        <v>5</v>
      </c>
      <c r="G46" s="112">
        <v>2</v>
      </c>
      <c r="H46" s="113">
        <v>3</v>
      </c>
      <c r="I46" s="95"/>
    </row>
    <row r="47" spans="1:9" ht="14.25">
      <c r="A47" s="96">
        <v>29</v>
      </c>
      <c r="B47" s="115">
        <v>123</v>
      </c>
      <c r="C47" s="115">
        <v>66</v>
      </c>
      <c r="D47" s="115">
        <v>57</v>
      </c>
      <c r="E47" s="98">
        <v>84</v>
      </c>
      <c r="F47" s="114">
        <v>3</v>
      </c>
      <c r="G47" s="115">
        <v>0</v>
      </c>
      <c r="H47" s="116">
        <v>3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480</v>
      </c>
      <c r="C49" s="112">
        <v>244</v>
      </c>
      <c r="D49" s="112">
        <v>236</v>
      </c>
      <c r="E49" s="93" t="s">
        <v>219</v>
      </c>
      <c r="F49" s="111">
        <v>7</v>
      </c>
      <c r="G49" s="112">
        <v>2</v>
      </c>
      <c r="H49" s="113">
        <v>5</v>
      </c>
      <c r="I49" s="95"/>
    </row>
    <row r="50" spans="1:9" ht="14.25">
      <c r="A50" s="91">
        <v>30</v>
      </c>
      <c r="B50" s="112">
        <v>113</v>
      </c>
      <c r="C50" s="112">
        <v>54</v>
      </c>
      <c r="D50" s="112">
        <v>59</v>
      </c>
      <c r="E50" s="93">
        <v>85</v>
      </c>
      <c r="F50" s="111">
        <v>1</v>
      </c>
      <c r="G50" s="112">
        <v>0</v>
      </c>
      <c r="H50" s="113">
        <v>1</v>
      </c>
      <c r="I50" s="95"/>
    </row>
    <row r="51" spans="1:9" ht="14.25">
      <c r="A51" s="91">
        <v>31</v>
      </c>
      <c r="B51" s="112">
        <v>89</v>
      </c>
      <c r="C51" s="112">
        <v>54</v>
      </c>
      <c r="D51" s="112">
        <v>35</v>
      </c>
      <c r="E51" s="93">
        <v>86</v>
      </c>
      <c r="F51" s="111">
        <v>3</v>
      </c>
      <c r="G51" s="112">
        <v>0</v>
      </c>
      <c r="H51" s="113">
        <v>3</v>
      </c>
      <c r="I51" s="95"/>
    </row>
    <row r="52" spans="1:9" ht="14.25">
      <c r="A52" s="91">
        <v>32</v>
      </c>
      <c r="B52" s="112">
        <v>95</v>
      </c>
      <c r="C52" s="112">
        <v>46</v>
      </c>
      <c r="D52" s="112">
        <v>49</v>
      </c>
      <c r="E52" s="93">
        <v>87</v>
      </c>
      <c r="F52" s="111">
        <v>1</v>
      </c>
      <c r="G52" s="112">
        <v>1</v>
      </c>
      <c r="H52" s="113">
        <v>0</v>
      </c>
      <c r="I52" s="95"/>
    </row>
    <row r="53" spans="1:9" ht="14.25">
      <c r="A53" s="91">
        <v>33</v>
      </c>
      <c r="B53" s="112">
        <v>98</v>
      </c>
      <c r="C53" s="112">
        <v>51</v>
      </c>
      <c r="D53" s="112">
        <v>47</v>
      </c>
      <c r="E53" s="93">
        <v>88</v>
      </c>
      <c r="F53" s="111">
        <v>2</v>
      </c>
      <c r="G53" s="112">
        <v>1</v>
      </c>
      <c r="H53" s="113">
        <v>1</v>
      </c>
      <c r="I53" s="95"/>
    </row>
    <row r="54" spans="1:9" ht="14.25">
      <c r="A54" s="96">
        <v>34</v>
      </c>
      <c r="B54" s="115">
        <v>85</v>
      </c>
      <c r="C54" s="115">
        <v>39</v>
      </c>
      <c r="D54" s="115">
        <v>46</v>
      </c>
      <c r="E54" s="98">
        <v>89</v>
      </c>
      <c r="F54" s="114" t="s">
        <v>176</v>
      </c>
      <c r="G54" s="115" t="s">
        <v>176</v>
      </c>
      <c r="H54" s="116" t="s">
        <v>176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273</v>
      </c>
      <c r="C56" s="112">
        <v>164</v>
      </c>
      <c r="D56" s="112">
        <v>109</v>
      </c>
      <c r="E56" s="93" t="s">
        <v>221</v>
      </c>
      <c r="F56" s="111">
        <v>5</v>
      </c>
      <c r="G56" s="112">
        <v>1</v>
      </c>
      <c r="H56" s="113">
        <v>4</v>
      </c>
      <c r="I56" s="95"/>
    </row>
    <row r="57" spans="1:9" ht="14.25">
      <c r="A57" s="91">
        <v>35</v>
      </c>
      <c r="B57" s="112">
        <v>87</v>
      </c>
      <c r="C57" s="112">
        <v>49</v>
      </c>
      <c r="D57" s="112">
        <v>38</v>
      </c>
      <c r="E57" s="93">
        <v>90</v>
      </c>
      <c r="F57" s="111">
        <v>2</v>
      </c>
      <c r="G57" s="112">
        <v>0</v>
      </c>
      <c r="H57" s="113">
        <v>2</v>
      </c>
      <c r="I57" s="95"/>
    </row>
    <row r="58" spans="1:9" ht="14.25">
      <c r="A58" s="91">
        <v>36</v>
      </c>
      <c r="B58" s="112">
        <v>56</v>
      </c>
      <c r="C58" s="112">
        <v>36</v>
      </c>
      <c r="D58" s="112">
        <v>20</v>
      </c>
      <c r="E58" s="93">
        <v>91</v>
      </c>
      <c r="F58" s="111">
        <v>2</v>
      </c>
      <c r="G58" s="112">
        <v>1</v>
      </c>
      <c r="H58" s="113">
        <v>1</v>
      </c>
      <c r="I58" s="95"/>
    </row>
    <row r="59" spans="1:9" ht="14.25">
      <c r="A59" s="91">
        <v>37</v>
      </c>
      <c r="B59" s="112">
        <v>46</v>
      </c>
      <c r="C59" s="112">
        <v>23</v>
      </c>
      <c r="D59" s="112">
        <v>23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53</v>
      </c>
      <c r="C60" s="112">
        <v>38</v>
      </c>
      <c r="D60" s="112">
        <v>15</v>
      </c>
      <c r="E60" s="93">
        <v>93</v>
      </c>
      <c r="F60" s="111">
        <v>1</v>
      </c>
      <c r="G60" s="112">
        <v>0</v>
      </c>
      <c r="H60" s="113">
        <v>1</v>
      </c>
      <c r="I60" s="95"/>
    </row>
    <row r="61" spans="1:9" ht="14.25">
      <c r="A61" s="96">
        <v>39</v>
      </c>
      <c r="B61" s="115">
        <v>31</v>
      </c>
      <c r="C61" s="115">
        <v>18</v>
      </c>
      <c r="D61" s="115">
        <v>13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171</v>
      </c>
      <c r="C63" s="112">
        <v>112</v>
      </c>
      <c r="D63" s="112">
        <v>59</v>
      </c>
      <c r="E63" s="93" t="s">
        <v>223</v>
      </c>
      <c r="F63" s="111">
        <v>1</v>
      </c>
      <c r="G63" s="112">
        <v>0</v>
      </c>
      <c r="H63" s="113">
        <v>1</v>
      </c>
      <c r="I63" s="95"/>
    </row>
    <row r="64" spans="1:9" ht="14.25">
      <c r="A64" s="91">
        <v>40</v>
      </c>
      <c r="B64" s="112">
        <v>44</v>
      </c>
      <c r="C64" s="112">
        <v>29</v>
      </c>
      <c r="D64" s="112">
        <v>15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32</v>
      </c>
      <c r="C65" s="112">
        <v>21</v>
      </c>
      <c r="D65" s="112">
        <v>11</v>
      </c>
      <c r="E65" s="93">
        <v>96</v>
      </c>
      <c r="F65" s="111">
        <v>1</v>
      </c>
      <c r="G65" s="112">
        <v>0</v>
      </c>
      <c r="H65" s="113">
        <v>1</v>
      </c>
      <c r="I65" s="95"/>
    </row>
    <row r="66" spans="1:9" ht="14.25">
      <c r="A66" s="91">
        <v>42</v>
      </c>
      <c r="B66" s="112">
        <v>32</v>
      </c>
      <c r="C66" s="112">
        <v>18</v>
      </c>
      <c r="D66" s="112">
        <v>14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33</v>
      </c>
      <c r="C67" s="112">
        <v>23</v>
      </c>
      <c r="D67" s="112">
        <v>10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30</v>
      </c>
      <c r="C68" s="115">
        <v>21</v>
      </c>
      <c r="D68" s="115">
        <v>9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141</v>
      </c>
      <c r="C70" s="112">
        <v>101</v>
      </c>
      <c r="D70" s="112">
        <v>40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40</v>
      </c>
      <c r="C71" s="112">
        <v>29</v>
      </c>
      <c r="D71" s="112">
        <v>11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26</v>
      </c>
      <c r="C72" s="112">
        <v>16</v>
      </c>
      <c r="D72" s="112">
        <v>10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30</v>
      </c>
      <c r="C73" s="112">
        <v>21</v>
      </c>
      <c r="D73" s="112">
        <v>9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15</v>
      </c>
      <c r="C74" s="112">
        <v>11</v>
      </c>
      <c r="D74" s="112">
        <v>4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30</v>
      </c>
      <c r="C75" s="115">
        <v>24</v>
      </c>
      <c r="D75" s="115">
        <v>6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525</v>
      </c>
      <c r="G76" s="92">
        <f>C7+C14+C21</f>
        <v>272</v>
      </c>
      <c r="H76" s="86">
        <f>D7+D14+D21</f>
        <v>253</v>
      </c>
    </row>
    <row r="77" spans="1:8" ht="14.25">
      <c r="A77" s="91" t="s">
        <v>225</v>
      </c>
      <c r="B77" s="112">
        <v>131</v>
      </c>
      <c r="C77" s="112">
        <v>96</v>
      </c>
      <c r="D77" s="112">
        <v>35</v>
      </c>
      <c r="E77" s="93" t="s">
        <v>234</v>
      </c>
      <c r="F77" s="94">
        <f>B28+B35+B42+B49+B56+B63+B70+B77+F7+F14</f>
        <v>2532</v>
      </c>
      <c r="G77" s="92">
        <f>C28+C35+C42+C49+C56+C63+C70+C77+G7+G14</f>
        <v>1426</v>
      </c>
      <c r="H77" s="86">
        <f>D28+D35+D42+D49+D56+D63+D70+D77+H7+H14</f>
        <v>1106</v>
      </c>
    </row>
    <row r="78" spans="1:8" ht="14.25">
      <c r="A78" s="91">
        <v>50</v>
      </c>
      <c r="B78" s="112">
        <v>32</v>
      </c>
      <c r="C78" s="112">
        <v>21</v>
      </c>
      <c r="D78" s="112">
        <v>11</v>
      </c>
      <c r="E78" s="93" t="s">
        <v>235</v>
      </c>
      <c r="F78" s="94">
        <f>F21+F28+F35+F42+F49+F56+F63+F70</f>
        <v>95</v>
      </c>
      <c r="G78" s="92">
        <f>G21+G28+G35+G42+G49+G56+G63+G70</f>
        <v>40</v>
      </c>
      <c r="H78" s="86">
        <f>H21+H28+H35+H42+H49+H56+H63+H70</f>
        <v>55</v>
      </c>
    </row>
    <row r="79" spans="1:8" ht="14.25">
      <c r="A79" s="91">
        <v>51</v>
      </c>
      <c r="B79" s="112">
        <v>26</v>
      </c>
      <c r="C79" s="112">
        <v>21</v>
      </c>
      <c r="D79" s="112">
        <v>5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25</v>
      </c>
      <c r="C80" s="112">
        <v>19</v>
      </c>
      <c r="D80" s="112">
        <v>6</v>
      </c>
      <c r="E80" s="93" t="s">
        <v>233</v>
      </c>
      <c r="F80" s="102">
        <f>F76/$B$5*100</f>
        <v>16.656091370558375</v>
      </c>
      <c r="G80" s="103">
        <f>G76/$C$5*100</f>
        <v>15.65017261219793</v>
      </c>
      <c r="H80" s="104">
        <f>H76/$D$5*100</f>
        <v>17.892503536067892</v>
      </c>
    </row>
    <row r="81" spans="1:8" ht="14.25">
      <c r="A81" s="91">
        <v>53</v>
      </c>
      <c r="B81" s="112">
        <v>21</v>
      </c>
      <c r="C81" s="112">
        <v>13</v>
      </c>
      <c r="D81" s="112">
        <v>8</v>
      </c>
      <c r="E81" s="93" t="s">
        <v>234</v>
      </c>
      <c r="F81" s="102">
        <f>F77/$B$5*100</f>
        <v>80.32994923857868</v>
      </c>
      <c r="G81" s="103">
        <f>G77/$C$5*100</f>
        <v>82.04833141542002</v>
      </c>
      <c r="H81" s="104">
        <f>H77/$D$5*100</f>
        <v>78.21782178217822</v>
      </c>
    </row>
    <row r="82" spans="1:8" ht="15" thickBot="1">
      <c r="A82" s="105">
        <v>54</v>
      </c>
      <c r="B82" s="117">
        <v>27</v>
      </c>
      <c r="C82" s="117">
        <v>22</v>
      </c>
      <c r="D82" s="117">
        <v>5</v>
      </c>
      <c r="E82" s="107" t="s">
        <v>235</v>
      </c>
      <c r="F82" s="108">
        <f>F78/$B$5*100</f>
        <v>3.013959390862944</v>
      </c>
      <c r="G82" s="109">
        <f>G78/$C$5*100</f>
        <v>2.3014959723820483</v>
      </c>
      <c r="H82" s="110">
        <f>H78/$D$5*100</f>
        <v>3.889674681753889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0</v>
      </c>
      <c r="E1" s="123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</v>
      </c>
      <c r="B2" s="4" t="s">
        <v>2</v>
      </c>
    </row>
    <row r="3" spans="1:55" s="4" customFormat="1" ht="14.25" thickBot="1">
      <c r="A3" s="4" t="s">
        <v>3</v>
      </c>
      <c r="H3" s="151"/>
      <c r="I3" s="151"/>
      <c r="J3" s="151"/>
      <c r="Q3" s="151"/>
      <c r="R3" s="151"/>
      <c r="S3" s="151"/>
      <c r="Z3" s="151"/>
      <c r="AA3" s="151"/>
      <c r="AB3" s="151"/>
      <c r="AI3" s="151"/>
      <c r="AJ3" s="151"/>
      <c r="AK3" s="151"/>
      <c r="AR3" s="151"/>
      <c r="AS3" s="151"/>
      <c r="AT3" s="151"/>
      <c r="BA3" s="151"/>
      <c r="BB3" s="151"/>
      <c r="BC3" s="151"/>
    </row>
    <row r="4" spans="1:55" ht="13.5">
      <c r="A4" s="145"/>
      <c r="B4" s="148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39" t="s">
        <v>9</v>
      </c>
      <c r="H4" s="139" t="s">
        <v>10</v>
      </c>
      <c r="I4" s="139" t="s">
        <v>11</v>
      </c>
      <c r="J4" s="139" t="s">
        <v>12</v>
      </c>
      <c r="K4" s="139" t="s">
        <v>13</v>
      </c>
      <c r="L4" s="139" t="s">
        <v>14</v>
      </c>
      <c r="M4" s="139" t="s">
        <v>15</v>
      </c>
      <c r="N4" s="139" t="s">
        <v>16</v>
      </c>
      <c r="O4" s="139" t="s">
        <v>17</v>
      </c>
      <c r="P4" s="139" t="s">
        <v>18</v>
      </c>
      <c r="Q4" s="139" t="s">
        <v>19</v>
      </c>
      <c r="R4" s="139" t="s">
        <v>20</v>
      </c>
      <c r="S4" s="139" t="s">
        <v>21</v>
      </c>
      <c r="T4" s="139" t="s">
        <v>22</v>
      </c>
      <c r="U4" s="139" t="s">
        <v>23</v>
      </c>
      <c r="V4" s="139" t="s">
        <v>24</v>
      </c>
      <c r="W4" s="139" t="s">
        <v>25</v>
      </c>
      <c r="X4" s="139" t="s">
        <v>26</v>
      </c>
      <c r="Y4" s="139" t="s">
        <v>27</v>
      </c>
      <c r="Z4" s="139" t="s">
        <v>28</v>
      </c>
      <c r="AA4" s="139" t="s">
        <v>29</v>
      </c>
      <c r="AB4" s="139" t="s">
        <v>30</v>
      </c>
      <c r="AC4" s="139" t="s">
        <v>31</v>
      </c>
      <c r="AD4" s="139" t="s">
        <v>32</v>
      </c>
      <c r="AE4" s="139" t="s">
        <v>33</v>
      </c>
      <c r="AF4" s="139" t="s">
        <v>34</v>
      </c>
      <c r="AG4" s="139" t="s">
        <v>35</v>
      </c>
      <c r="AH4" s="139" t="s">
        <v>36</v>
      </c>
      <c r="AI4" s="139" t="s">
        <v>37</v>
      </c>
      <c r="AJ4" s="139" t="s">
        <v>38</v>
      </c>
      <c r="AK4" s="139" t="s">
        <v>39</v>
      </c>
      <c r="AL4" s="139" t="s">
        <v>40</v>
      </c>
      <c r="AM4" s="139" t="s">
        <v>41</v>
      </c>
      <c r="AN4" s="139" t="s">
        <v>42</v>
      </c>
      <c r="AO4" s="139" t="s">
        <v>43</v>
      </c>
      <c r="AP4" s="139" t="s">
        <v>44</v>
      </c>
      <c r="AQ4" s="139" t="s">
        <v>45</v>
      </c>
      <c r="AR4" s="139" t="s">
        <v>46</v>
      </c>
      <c r="AS4" s="139" t="s">
        <v>47</v>
      </c>
      <c r="AT4" s="139" t="s">
        <v>48</v>
      </c>
      <c r="AU4" s="139" t="s">
        <v>49</v>
      </c>
      <c r="AV4" s="139" t="s">
        <v>50</v>
      </c>
      <c r="AW4" s="142" t="s">
        <v>51</v>
      </c>
      <c r="AX4" s="155"/>
      <c r="AY4" s="155"/>
      <c r="AZ4" s="155"/>
      <c r="BA4" s="155"/>
      <c r="BB4" s="155"/>
      <c r="BC4" s="152"/>
    </row>
    <row r="5" spans="1:55" ht="13.5">
      <c r="A5" s="146"/>
      <c r="B5" s="14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3"/>
      <c r="AX5" s="156"/>
      <c r="AY5" s="156"/>
      <c r="AZ5" s="156"/>
      <c r="BA5" s="156"/>
      <c r="BB5" s="156"/>
      <c r="BC5" s="153"/>
    </row>
    <row r="6" spans="1:55" ht="14.25" thickBot="1">
      <c r="A6" s="147"/>
      <c r="B6" s="15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4"/>
      <c r="AX6" s="157"/>
      <c r="AY6" s="157"/>
      <c r="AZ6" s="157"/>
      <c r="BA6" s="157"/>
      <c r="BB6" s="157"/>
      <c r="BC6" s="154"/>
    </row>
    <row r="7" spans="1:55" ht="13.5">
      <c r="A7" s="6" t="s">
        <v>52</v>
      </c>
      <c r="B7" s="7">
        <f aca="true" t="shared" si="0" ref="B7:B42">SUM(C7:AW7)</f>
        <v>13799</v>
      </c>
      <c r="C7" s="8">
        <f aca="true" t="shared" si="1" ref="C7:AW7">SUM(C8:C42)</f>
        <v>151</v>
      </c>
      <c r="D7" s="8">
        <f t="shared" si="1"/>
        <v>21</v>
      </c>
      <c r="E7" s="8">
        <f t="shared" si="1"/>
        <v>14</v>
      </c>
      <c r="F7" s="8">
        <f t="shared" si="1"/>
        <v>36</v>
      </c>
      <c r="G7" s="8">
        <f t="shared" si="1"/>
        <v>10</v>
      </c>
      <c r="H7" s="8">
        <f t="shared" si="1"/>
        <v>12</v>
      </c>
      <c r="I7" s="8">
        <f t="shared" si="1"/>
        <v>12</v>
      </c>
      <c r="J7" s="8">
        <f t="shared" si="1"/>
        <v>65</v>
      </c>
      <c r="K7" s="8">
        <f t="shared" si="1"/>
        <v>27</v>
      </c>
      <c r="L7" s="8">
        <f t="shared" si="1"/>
        <v>61</v>
      </c>
      <c r="M7" s="8">
        <f t="shared" si="1"/>
        <v>221</v>
      </c>
      <c r="N7" s="8">
        <f t="shared" si="1"/>
        <v>262</v>
      </c>
      <c r="O7" s="8">
        <f t="shared" si="1"/>
        <v>726</v>
      </c>
      <c r="P7" s="8">
        <f t="shared" si="1"/>
        <v>397</v>
      </c>
      <c r="Q7" s="8">
        <f t="shared" si="1"/>
        <v>27</v>
      </c>
      <c r="R7" s="8">
        <f t="shared" si="1"/>
        <v>28</v>
      </c>
      <c r="S7" s="8">
        <f t="shared" si="1"/>
        <v>39</v>
      </c>
      <c r="T7" s="8">
        <f t="shared" si="1"/>
        <v>27</v>
      </c>
      <c r="U7" s="8">
        <f t="shared" si="1"/>
        <v>23</v>
      </c>
      <c r="V7" s="8">
        <f t="shared" si="1"/>
        <v>54</v>
      </c>
      <c r="W7" s="8">
        <f t="shared" si="1"/>
        <v>46</v>
      </c>
      <c r="X7" s="8">
        <f t="shared" si="1"/>
        <v>141</v>
      </c>
      <c r="Y7" s="8">
        <f t="shared" si="1"/>
        <v>358</v>
      </c>
      <c r="Z7" s="8">
        <f t="shared" si="1"/>
        <v>66</v>
      </c>
      <c r="AA7" s="8">
        <f t="shared" si="1"/>
        <v>108</v>
      </c>
      <c r="AB7" s="8">
        <f t="shared" si="1"/>
        <v>360</v>
      </c>
      <c r="AC7" s="8">
        <f t="shared" si="1"/>
        <v>1591</v>
      </c>
      <c r="AD7" s="8">
        <f t="shared" si="1"/>
        <v>1148</v>
      </c>
      <c r="AE7" s="8">
        <f t="shared" si="1"/>
        <v>133</v>
      </c>
      <c r="AF7" s="8">
        <f t="shared" si="1"/>
        <v>109</v>
      </c>
      <c r="AG7" s="8">
        <f t="shared" si="1"/>
        <v>82</v>
      </c>
      <c r="AH7" s="8">
        <f t="shared" si="1"/>
        <v>56</v>
      </c>
      <c r="AI7" s="8">
        <f t="shared" si="1"/>
        <v>400</v>
      </c>
      <c r="AJ7" s="8">
        <f t="shared" si="1"/>
        <v>463</v>
      </c>
      <c r="AK7" s="8">
        <f t="shared" si="1"/>
        <v>291</v>
      </c>
      <c r="AL7" s="8">
        <f t="shared" si="1"/>
        <v>1604</v>
      </c>
      <c r="AM7" s="8">
        <f t="shared" si="1"/>
        <v>896</v>
      </c>
      <c r="AN7" s="8">
        <f t="shared" si="1"/>
        <v>652</v>
      </c>
      <c r="AO7" s="8">
        <f t="shared" si="1"/>
        <v>258</v>
      </c>
      <c r="AP7" s="8">
        <f t="shared" si="1"/>
        <v>40</v>
      </c>
      <c r="AQ7" s="8">
        <f t="shared" si="1"/>
        <v>83</v>
      </c>
      <c r="AR7" s="8">
        <f t="shared" si="1"/>
        <v>78</v>
      </c>
      <c r="AS7" s="8">
        <f t="shared" si="1"/>
        <v>86</v>
      </c>
      <c r="AT7" s="8">
        <f t="shared" si="1"/>
        <v>50</v>
      </c>
      <c r="AU7" s="8">
        <f t="shared" si="1"/>
        <v>105</v>
      </c>
      <c r="AV7" s="8">
        <f t="shared" si="1"/>
        <v>72</v>
      </c>
      <c r="AW7" s="9">
        <f t="shared" si="1"/>
        <v>2310</v>
      </c>
      <c r="AX7" s="10"/>
      <c r="AY7" s="10"/>
      <c r="AZ7" s="10"/>
      <c r="BA7" s="10"/>
      <c r="BB7" s="10"/>
      <c r="BC7" s="11"/>
    </row>
    <row r="8" spans="1:55" ht="13.5">
      <c r="A8" s="12" t="s">
        <v>53</v>
      </c>
      <c r="B8" s="13">
        <f t="shared" si="0"/>
        <v>5387</v>
      </c>
      <c r="C8" s="14">
        <v>67</v>
      </c>
      <c r="D8" s="14">
        <v>9</v>
      </c>
      <c r="E8" s="14">
        <v>7</v>
      </c>
      <c r="F8" s="14">
        <v>20</v>
      </c>
      <c r="G8" s="14">
        <v>5</v>
      </c>
      <c r="H8" s="14">
        <v>9</v>
      </c>
      <c r="I8" s="14">
        <v>8</v>
      </c>
      <c r="J8" s="14">
        <v>35</v>
      </c>
      <c r="K8" s="14">
        <v>11</v>
      </c>
      <c r="L8" s="14">
        <v>26</v>
      </c>
      <c r="M8" s="14">
        <v>124</v>
      </c>
      <c r="N8" s="14">
        <v>115</v>
      </c>
      <c r="O8" s="14">
        <v>391</v>
      </c>
      <c r="P8" s="14">
        <v>185</v>
      </c>
      <c r="Q8" s="14">
        <v>13</v>
      </c>
      <c r="R8" s="14">
        <v>19</v>
      </c>
      <c r="S8" s="14">
        <v>14</v>
      </c>
      <c r="T8" s="14">
        <v>8</v>
      </c>
      <c r="U8" s="14">
        <v>13</v>
      </c>
      <c r="V8" s="14">
        <v>26</v>
      </c>
      <c r="W8" s="14">
        <v>16</v>
      </c>
      <c r="X8" s="14">
        <v>65</v>
      </c>
      <c r="Y8" s="14">
        <v>137</v>
      </c>
      <c r="Z8" s="14">
        <v>37</v>
      </c>
      <c r="AA8" s="14">
        <v>45</v>
      </c>
      <c r="AB8" s="14">
        <v>150</v>
      </c>
      <c r="AC8" s="14">
        <v>619</v>
      </c>
      <c r="AD8" s="14">
        <v>499</v>
      </c>
      <c r="AE8" s="14">
        <v>63</v>
      </c>
      <c r="AF8" s="14">
        <v>51</v>
      </c>
      <c r="AG8" s="14">
        <v>47</v>
      </c>
      <c r="AH8" s="14">
        <v>36</v>
      </c>
      <c r="AI8" s="14">
        <v>171</v>
      </c>
      <c r="AJ8" s="14">
        <v>211</v>
      </c>
      <c r="AK8" s="14">
        <v>88</v>
      </c>
      <c r="AL8" s="14">
        <v>746</v>
      </c>
      <c r="AM8" s="14">
        <v>466</v>
      </c>
      <c r="AN8" s="14">
        <v>300</v>
      </c>
      <c r="AO8" s="14">
        <v>134</v>
      </c>
      <c r="AP8" s="14">
        <v>20</v>
      </c>
      <c r="AQ8" s="14">
        <v>32</v>
      </c>
      <c r="AR8" s="14">
        <v>50</v>
      </c>
      <c r="AS8" s="14">
        <v>45</v>
      </c>
      <c r="AT8" s="14">
        <v>28</v>
      </c>
      <c r="AU8" s="14">
        <v>35</v>
      </c>
      <c r="AV8" s="14">
        <v>37</v>
      </c>
      <c r="AW8" s="15">
        <v>154</v>
      </c>
      <c r="AX8" s="14"/>
      <c r="AY8" s="14"/>
      <c r="AZ8" s="14"/>
      <c r="BA8" s="14"/>
      <c r="BB8" s="14"/>
      <c r="BC8" s="15"/>
    </row>
    <row r="9" spans="1:55" ht="13.5">
      <c r="A9" s="12" t="s">
        <v>54</v>
      </c>
      <c r="B9" s="13">
        <f t="shared" si="0"/>
        <v>1179</v>
      </c>
      <c r="C9" s="14">
        <v>9</v>
      </c>
      <c r="D9" s="14"/>
      <c r="E9" s="14">
        <v>1</v>
      </c>
      <c r="F9" s="14">
        <v>7</v>
      </c>
      <c r="G9" s="14">
        <v>2</v>
      </c>
      <c r="H9" s="14">
        <v>1</v>
      </c>
      <c r="I9" s="14"/>
      <c r="J9" s="14">
        <v>7</v>
      </c>
      <c r="K9" s="14"/>
      <c r="L9" s="14">
        <v>1</v>
      </c>
      <c r="M9" s="14">
        <v>13</v>
      </c>
      <c r="N9" s="14">
        <v>15</v>
      </c>
      <c r="O9" s="14">
        <v>47</v>
      </c>
      <c r="P9" s="14">
        <v>30</v>
      </c>
      <c r="Q9" s="14"/>
      <c r="R9" s="14">
        <v>2</v>
      </c>
      <c r="S9" s="14">
        <v>3</v>
      </c>
      <c r="T9" s="14">
        <v>5</v>
      </c>
      <c r="U9" s="14"/>
      <c r="V9" s="14">
        <v>6</v>
      </c>
      <c r="W9" s="14">
        <v>6</v>
      </c>
      <c r="X9" s="14">
        <v>17</v>
      </c>
      <c r="Y9" s="14">
        <v>32</v>
      </c>
      <c r="Z9" s="14">
        <v>3</v>
      </c>
      <c r="AA9" s="14">
        <v>10</v>
      </c>
      <c r="AB9" s="14">
        <v>29</v>
      </c>
      <c r="AC9" s="14">
        <v>134</v>
      </c>
      <c r="AD9" s="14">
        <v>142</v>
      </c>
      <c r="AE9" s="14">
        <v>10</v>
      </c>
      <c r="AF9" s="14">
        <v>7</v>
      </c>
      <c r="AG9" s="14">
        <v>3</v>
      </c>
      <c r="AH9" s="14">
        <v>6</v>
      </c>
      <c r="AI9" s="14">
        <v>26</v>
      </c>
      <c r="AJ9" s="14">
        <v>35</v>
      </c>
      <c r="AK9" s="14">
        <v>16</v>
      </c>
      <c r="AL9" s="14">
        <v>117</v>
      </c>
      <c r="AM9" s="14">
        <v>59</v>
      </c>
      <c r="AN9" s="14">
        <v>41</v>
      </c>
      <c r="AO9" s="14">
        <v>33</v>
      </c>
      <c r="AP9" s="14">
        <v>11</v>
      </c>
      <c r="AQ9" s="14">
        <v>9</v>
      </c>
      <c r="AR9" s="14">
        <v>5</v>
      </c>
      <c r="AS9" s="14">
        <v>8</v>
      </c>
      <c r="AT9" s="14">
        <v>4</v>
      </c>
      <c r="AU9" s="14">
        <v>16</v>
      </c>
      <c r="AV9" s="14">
        <v>18</v>
      </c>
      <c r="AW9" s="15">
        <v>233</v>
      </c>
      <c r="AX9" s="14"/>
      <c r="AY9" s="14"/>
      <c r="AZ9" s="14"/>
      <c r="BA9" s="14"/>
      <c r="BB9" s="14"/>
      <c r="BC9" s="15"/>
    </row>
    <row r="10" spans="1:55" ht="13.5">
      <c r="A10" s="12" t="s">
        <v>55</v>
      </c>
      <c r="B10" s="13">
        <f t="shared" si="0"/>
        <v>601</v>
      </c>
      <c r="C10" s="14">
        <v>9</v>
      </c>
      <c r="D10" s="14">
        <v>1</v>
      </c>
      <c r="E10" s="14">
        <v>1</v>
      </c>
      <c r="F10" s="14">
        <v>2</v>
      </c>
      <c r="G10" s="14"/>
      <c r="H10" s="14"/>
      <c r="I10" s="14"/>
      <c r="J10" s="14">
        <v>4</v>
      </c>
      <c r="K10" s="14">
        <v>1</v>
      </c>
      <c r="L10" s="14">
        <v>1</v>
      </c>
      <c r="M10" s="14">
        <v>6</v>
      </c>
      <c r="N10" s="14">
        <v>17</v>
      </c>
      <c r="O10" s="14">
        <v>28</v>
      </c>
      <c r="P10" s="14">
        <v>14</v>
      </c>
      <c r="Q10" s="14">
        <v>3</v>
      </c>
      <c r="R10" s="14">
        <v>2</v>
      </c>
      <c r="S10" s="14"/>
      <c r="T10" s="14"/>
      <c r="U10" s="14"/>
      <c r="V10" s="14"/>
      <c r="W10" s="14"/>
      <c r="X10" s="14">
        <v>6</v>
      </c>
      <c r="Y10" s="14">
        <v>6</v>
      </c>
      <c r="Z10" s="14">
        <v>2</v>
      </c>
      <c r="AA10" s="14">
        <v>5</v>
      </c>
      <c r="AB10" s="14">
        <v>28</v>
      </c>
      <c r="AC10" s="14">
        <v>62</v>
      </c>
      <c r="AD10" s="14">
        <v>54</v>
      </c>
      <c r="AE10" s="14">
        <v>2</v>
      </c>
      <c r="AF10" s="14">
        <v>5</v>
      </c>
      <c r="AG10" s="14"/>
      <c r="AH10" s="14">
        <v>4</v>
      </c>
      <c r="AI10" s="14">
        <v>9</v>
      </c>
      <c r="AJ10" s="14">
        <v>54</v>
      </c>
      <c r="AK10" s="14">
        <v>25</v>
      </c>
      <c r="AL10" s="14">
        <v>48</v>
      </c>
      <c r="AM10" s="14">
        <v>17</v>
      </c>
      <c r="AN10" s="14">
        <v>26</v>
      </c>
      <c r="AO10" s="14">
        <v>8</v>
      </c>
      <c r="AP10" s="14">
        <v>3</v>
      </c>
      <c r="AQ10" s="14">
        <v>20</v>
      </c>
      <c r="AR10" s="14">
        <v>2</v>
      </c>
      <c r="AS10" s="14">
        <v>2</v>
      </c>
      <c r="AT10" s="14">
        <v>1</v>
      </c>
      <c r="AU10" s="14">
        <v>16</v>
      </c>
      <c r="AV10" s="14">
        <v>2</v>
      </c>
      <c r="AW10" s="15">
        <v>105</v>
      </c>
      <c r="AX10" s="14"/>
      <c r="AY10" s="14"/>
      <c r="AZ10" s="14"/>
      <c r="BA10" s="14"/>
      <c r="BB10" s="14"/>
      <c r="BC10" s="15"/>
    </row>
    <row r="11" spans="1:55" ht="13.5">
      <c r="A11" s="12" t="s">
        <v>56</v>
      </c>
      <c r="B11" s="13">
        <f t="shared" si="0"/>
        <v>1016</v>
      </c>
      <c r="C11" s="14">
        <v>12</v>
      </c>
      <c r="D11" s="14"/>
      <c r="E11" s="14"/>
      <c r="F11" s="14"/>
      <c r="G11" s="14"/>
      <c r="H11" s="14"/>
      <c r="I11" s="14"/>
      <c r="J11" s="14">
        <v>6</v>
      </c>
      <c r="K11" s="14">
        <v>1</v>
      </c>
      <c r="L11" s="14">
        <v>2</v>
      </c>
      <c r="M11" s="14">
        <v>8</v>
      </c>
      <c r="N11" s="14">
        <v>19</v>
      </c>
      <c r="O11" s="14">
        <v>47</v>
      </c>
      <c r="P11" s="14">
        <v>33</v>
      </c>
      <c r="Q11" s="14">
        <v>2</v>
      </c>
      <c r="R11" s="14">
        <v>1</v>
      </c>
      <c r="S11" s="14">
        <v>8</v>
      </c>
      <c r="T11" s="14">
        <v>3</v>
      </c>
      <c r="U11" s="14"/>
      <c r="V11" s="14">
        <v>4</v>
      </c>
      <c r="W11" s="14">
        <v>1</v>
      </c>
      <c r="X11" s="14">
        <v>13</v>
      </c>
      <c r="Y11" s="14">
        <v>24</v>
      </c>
      <c r="Z11" s="14">
        <v>2</v>
      </c>
      <c r="AA11" s="14">
        <v>5</v>
      </c>
      <c r="AB11" s="14">
        <v>34</v>
      </c>
      <c r="AC11" s="14">
        <v>68</v>
      </c>
      <c r="AD11" s="14">
        <v>77</v>
      </c>
      <c r="AE11" s="14">
        <v>9</v>
      </c>
      <c r="AF11" s="14">
        <v>4</v>
      </c>
      <c r="AG11" s="14">
        <v>8</v>
      </c>
      <c r="AH11" s="14">
        <v>2</v>
      </c>
      <c r="AI11" s="14">
        <v>33</v>
      </c>
      <c r="AJ11" s="14">
        <v>24</v>
      </c>
      <c r="AK11" s="14">
        <v>6</v>
      </c>
      <c r="AL11" s="14">
        <v>70</v>
      </c>
      <c r="AM11" s="14">
        <v>41</v>
      </c>
      <c r="AN11" s="14">
        <v>29</v>
      </c>
      <c r="AO11" s="14">
        <v>12</v>
      </c>
      <c r="AP11" s="14"/>
      <c r="AQ11" s="14">
        <v>2</v>
      </c>
      <c r="AR11" s="14">
        <v>3</v>
      </c>
      <c r="AS11" s="14"/>
      <c r="AT11" s="14">
        <v>1</v>
      </c>
      <c r="AU11" s="14">
        <v>2</v>
      </c>
      <c r="AV11" s="14">
        <v>5</v>
      </c>
      <c r="AW11" s="15">
        <v>395</v>
      </c>
      <c r="AX11" s="14"/>
      <c r="AY11" s="14"/>
      <c r="AZ11" s="14"/>
      <c r="BA11" s="14"/>
      <c r="BB11" s="14"/>
      <c r="BC11" s="15"/>
    </row>
    <row r="12" spans="1:55" ht="13.5">
      <c r="A12" s="12" t="s">
        <v>57</v>
      </c>
      <c r="B12" s="13">
        <f t="shared" si="0"/>
        <v>557</v>
      </c>
      <c r="C12" s="14">
        <v>2</v>
      </c>
      <c r="D12" s="14"/>
      <c r="E12" s="14">
        <v>1</v>
      </c>
      <c r="F12" s="14"/>
      <c r="G12" s="14"/>
      <c r="H12" s="14"/>
      <c r="I12" s="14"/>
      <c r="J12" s="14">
        <v>1</v>
      </c>
      <c r="K12" s="14">
        <v>5</v>
      </c>
      <c r="L12" s="14"/>
      <c r="M12" s="14">
        <v>8</v>
      </c>
      <c r="N12" s="14">
        <v>12</v>
      </c>
      <c r="O12" s="14">
        <v>20</v>
      </c>
      <c r="P12" s="14">
        <v>10</v>
      </c>
      <c r="Q12" s="14">
        <v>1</v>
      </c>
      <c r="R12" s="14">
        <v>1</v>
      </c>
      <c r="S12" s="14">
        <v>3</v>
      </c>
      <c r="T12" s="14"/>
      <c r="U12" s="14"/>
      <c r="V12" s="14">
        <v>2</v>
      </c>
      <c r="W12" s="14">
        <v>2</v>
      </c>
      <c r="X12" s="14">
        <v>2</v>
      </c>
      <c r="Y12" s="14">
        <v>14</v>
      </c>
      <c r="Z12" s="14">
        <v>2</v>
      </c>
      <c r="AA12" s="14">
        <v>2</v>
      </c>
      <c r="AB12" s="14">
        <v>17</v>
      </c>
      <c r="AC12" s="14">
        <v>80</v>
      </c>
      <c r="AD12" s="14">
        <v>42</v>
      </c>
      <c r="AE12" s="14">
        <v>10</v>
      </c>
      <c r="AF12" s="14">
        <v>4</v>
      </c>
      <c r="AG12" s="14"/>
      <c r="AH12" s="14">
        <v>2</v>
      </c>
      <c r="AI12" s="14">
        <v>11</v>
      </c>
      <c r="AJ12" s="14">
        <v>6</v>
      </c>
      <c r="AK12" s="14">
        <v>4</v>
      </c>
      <c r="AL12" s="14">
        <v>54</v>
      </c>
      <c r="AM12" s="14">
        <v>24</v>
      </c>
      <c r="AN12" s="14">
        <v>17</v>
      </c>
      <c r="AO12" s="14">
        <v>6</v>
      </c>
      <c r="AP12" s="14">
        <v>3</v>
      </c>
      <c r="AQ12" s="14">
        <v>2</v>
      </c>
      <c r="AR12" s="14">
        <v>1</v>
      </c>
      <c r="AS12" s="14"/>
      <c r="AT12" s="14"/>
      <c r="AU12" s="14">
        <v>1</v>
      </c>
      <c r="AV12" s="14">
        <v>1</v>
      </c>
      <c r="AW12" s="15">
        <v>184</v>
      </c>
      <c r="AX12" s="14"/>
      <c r="AY12" s="14"/>
      <c r="AZ12" s="14"/>
      <c r="BA12" s="14"/>
      <c r="BB12" s="14"/>
      <c r="BC12" s="15"/>
    </row>
    <row r="13" spans="1:55" ht="13.5">
      <c r="A13" s="12" t="s">
        <v>58</v>
      </c>
      <c r="B13" s="13">
        <f t="shared" si="0"/>
        <v>478</v>
      </c>
      <c r="C13" s="14">
        <v>3</v>
      </c>
      <c r="D13" s="14">
        <v>1</v>
      </c>
      <c r="E13" s="14"/>
      <c r="F13" s="14">
        <v>1</v>
      </c>
      <c r="G13" s="14"/>
      <c r="H13" s="14"/>
      <c r="I13" s="14"/>
      <c r="J13" s="14"/>
      <c r="K13" s="14">
        <v>1</v>
      </c>
      <c r="L13" s="14">
        <v>1</v>
      </c>
      <c r="M13" s="14"/>
      <c r="N13" s="14">
        <v>9</v>
      </c>
      <c r="O13" s="14">
        <v>15</v>
      </c>
      <c r="P13" s="14">
        <v>15</v>
      </c>
      <c r="Q13" s="14"/>
      <c r="R13" s="14"/>
      <c r="S13" s="14"/>
      <c r="T13" s="14"/>
      <c r="U13" s="14"/>
      <c r="V13" s="14">
        <v>1</v>
      </c>
      <c r="W13" s="14">
        <v>6</v>
      </c>
      <c r="X13" s="14">
        <v>2</v>
      </c>
      <c r="Y13" s="14">
        <v>7</v>
      </c>
      <c r="Z13" s="14"/>
      <c r="AA13" s="14"/>
      <c r="AB13" s="14">
        <v>7</v>
      </c>
      <c r="AC13" s="14">
        <v>67</v>
      </c>
      <c r="AD13" s="14">
        <v>24</v>
      </c>
      <c r="AE13" s="14">
        <v>8</v>
      </c>
      <c r="AF13" s="14"/>
      <c r="AG13" s="14">
        <v>1</v>
      </c>
      <c r="AH13" s="14">
        <v>1</v>
      </c>
      <c r="AI13" s="14">
        <v>11</v>
      </c>
      <c r="AJ13" s="14">
        <v>6</v>
      </c>
      <c r="AK13" s="14">
        <v>3</v>
      </c>
      <c r="AL13" s="14">
        <v>70</v>
      </c>
      <c r="AM13" s="14">
        <v>20</v>
      </c>
      <c r="AN13" s="14">
        <v>18</v>
      </c>
      <c r="AO13" s="14">
        <v>5</v>
      </c>
      <c r="AP13" s="14">
        <v>2</v>
      </c>
      <c r="AQ13" s="14">
        <v>3</v>
      </c>
      <c r="AR13" s="14">
        <v>3</v>
      </c>
      <c r="AS13" s="14">
        <v>6</v>
      </c>
      <c r="AT13" s="14">
        <v>1</v>
      </c>
      <c r="AU13" s="14">
        <v>1</v>
      </c>
      <c r="AV13" s="14">
        <v>1</v>
      </c>
      <c r="AW13" s="15">
        <v>158</v>
      </c>
      <c r="AX13" s="14"/>
      <c r="AY13" s="14"/>
      <c r="AZ13" s="14"/>
      <c r="BA13" s="14"/>
      <c r="BB13" s="14"/>
      <c r="BC13" s="15"/>
    </row>
    <row r="14" spans="1:55" ht="13.5">
      <c r="A14" s="16" t="s">
        <v>59</v>
      </c>
      <c r="B14" s="17">
        <f t="shared" si="0"/>
        <v>527</v>
      </c>
      <c r="C14" s="10">
        <v>7</v>
      </c>
      <c r="D14" s="10">
        <v>1</v>
      </c>
      <c r="E14" s="10"/>
      <c r="F14" s="10">
        <v>1</v>
      </c>
      <c r="G14" s="10"/>
      <c r="H14" s="10"/>
      <c r="I14" s="10"/>
      <c r="J14" s="10">
        <v>4</v>
      </c>
      <c r="K14" s="10">
        <v>4</v>
      </c>
      <c r="L14" s="10">
        <v>1</v>
      </c>
      <c r="M14" s="10">
        <v>3</v>
      </c>
      <c r="N14" s="10">
        <v>4</v>
      </c>
      <c r="O14" s="10">
        <v>12</v>
      </c>
      <c r="P14" s="10">
        <v>6</v>
      </c>
      <c r="Q14" s="10"/>
      <c r="R14" s="10"/>
      <c r="S14" s="10">
        <v>5</v>
      </c>
      <c r="T14" s="10">
        <v>1</v>
      </c>
      <c r="U14" s="10"/>
      <c r="V14" s="10"/>
      <c r="W14" s="10"/>
      <c r="X14" s="10">
        <v>2</v>
      </c>
      <c r="Y14" s="10">
        <v>22</v>
      </c>
      <c r="Z14" s="10">
        <v>2</v>
      </c>
      <c r="AA14" s="10">
        <v>3</v>
      </c>
      <c r="AB14" s="10">
        <v>4</v>
      </c>
      <c r="AC14" s="10">
        <v>43</v>
      </c>
      <c r="AD14" s="10">
        <v>35</v>
      </c>
      <c r="AE14" s="10"/>
      <c r="AF14" s="10">
        <v>2</v>
      </c>
      <c r="AG14" s="10">
        <v>1</v>
      </c>
      <c r="AH14" s="10"/>
      <c r="AI14" s="10">
        <v>12</v>
      </c>
      <c r="AJ14" s="10">
        <v>7</v>
      </c>
      <c r="AK14" s="10">
        <v>4</v>
      </c>
      <c r="AL14" s="10">
        <v>80</v>
      </c>
      <c r="AM14" s="10">
        <v>24</v>
      </c>
      <c r="AN14" s="10">
        <v>18</v>
      </c>
      <c r="AO14" s="10">
        <v>3</v>
      </c>
      <c r="AP14" s="10"/>
      <c r="AQ14" s="10"/>
      <c r="AR14" s="10"/>
      <c r="AS14" s="10">
        <v>1</v>
      </c>
      <c r="AT14" s="10">
        <v>5</v>
      </c>
      <c r="AU14" s="10"/>
      <c r="AV14" s="10"/>
      <c r="AW14" s="11">
        <v>210</v>
      </c>
      <c r="AX14" s="10"/>
      <c r="AY14" s="10"/>
      <c r="AZ14" s="10"/>
      <c r="BA14" s="10"/>
      <c r="BB14" s="10"/>
      <c r="BC14" s="11"/>
    </row>
    <row r="15" spans="1:55" ht="13.5">
      <c r="A15" s="12" t="s">
        <v>60</v>
      </c>
      <c r="B15" s="13">
        <f t="shared" si="0"/>
        <v>34</v>
      </c>
      <c r="C15" s="14">
        <v>1</v>
      </c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>
        <v>4</v>
      </c>
      <c r="O15" s="14">
        <v>3</v>
      </c>
      <c r="P15" s="14"/>
      <c r="Q15" s="14"/>
      <c r="R15" s="14"/>
      <c r="S15" s="14"/>
      <c r="T15" s="14"/>
      <c r="U15" s="14"/>
      <c r="V15" s="14"/>
      <c r="W15" s="14"/>
      <c r="X15" s="14"/>
      <c r="Y15" s="14">
        <v>1</v>
      </c>
      <c r="Z15" s="14"/>
      <c r="AA15" s="14"/>
      <c r="AB15" s="14">
        <v>1</v>
      </c>
      <c r="AC15" s="14">
        <v>1</v>
      </c>
      <c r="AD15" s="14">
        <v>6</v>
      </c>
      <c r="AE15" s="14"/>
      <c r="AF15" s="14"/>
      <c r="AG15" s="14"/>
      <c r="AH15" s="14"/>
      <c r="AI15" s="14"/>
      <c r="AJ15" s="14"/>
      <c r="AK15" s="14"/>
      <c r="AL15" s="14">
        <v>2</v>
      </c>
      <c r="AM15" s="14">
        <v>6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5">
        <v>8</v>
      </c>
      <c r="AX15" s="14"/>
      <c r="AY15" s="14"/>
      <c r="AZ15" s="14"/>
      <c r="BA15" s="14"/>
      <c r="BB15" s="14"/>
      <c r="BC15" s="15"/>
    </row>
    <row r="16" spans="1:55" ht="13.5">
      <c r="A16" s="16" t="s">
        <v>61</v>
      </c>
      <c r="B16" s="17">
        <f t="shared" si="0"/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/>
      <c r="AA16" s="10">
        <v>2</v>
      </c>
      <c r="AB16" s="10"/>
      <c r="AC16" s="10">
        <v>6</v>
      </c>
      <c r="AD16" s="10"/>
      <c r="AE16" s="10"/>
      <c r="AF16" s="10"/>
      <c r="AG16" s="10"/>
      <c r="AH16" s="10"/>
      <c r="AI16" s="10">
        <v>1</v>
      </c>
      <c r="AJ16" s="10"/>
      <c r="AK16" s="10"/>
      <c r="AL16" s="10">
        <v>1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>
        <v>5</v>
      </c>
      <c r="AX16" s="10"/>
      <c r="AY16" s="10"/>
      <c r="AZ16" s="10"/>
      <c r="BA16" s="10"/>
      <c r="BB16" s="10"/>
      <c r="BC16" s="11"/>
    </row>
    <row r="17" spans="1:55" ht="13.5">
      <c r="A17" s="16" t="s">
        <v>62</v>
      </c>
      <c r="B17" s="18">
        <f t="shared" si="0"/>
        <v>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1</v>
      </c>
      <c r="P17" s="19">
        <v>4</v>
      </c>
      <c r="Q17" s="19"/>
      <c r="R17" s="19"/>
      <c r="S17" s="19"/>
      <c r="T17" s="19"/>
      <c r="U17" s="19"/>
      <c r="V17" s="19"/>
      <c r="W17" s="19"/>
      <c r="X17" s="19"/>
      <c r="Y17" s="19">
        <v>1</v>
      </c>
      <c r="Z17" s="19">
        <v>2</v>
      </c>
      <c r="AA17" s="19"/>
      <c r="AB17" s="19">
        <v>1</v>
      </c>
      <c r="AC17" s="19">
        <v>4</v>
      </c>
      <c r="AD17" s="19">
        <v>4</v>
      </c>
      <c r="AE17" s="19"/>
      <c r="AF17" s="19"/>
      <c r="AG17" s="19"/>
      <c r="AH17" s="19">
        <v>1</v>
      </c>
      <c r="AI17" s="19"/>
      <c r="AJ17" s="19"/>
      <c r="AK17" s="19"/>
      <c r="AL17" s="19">
        <v>1</v>
      </c>
      <c r="AM17" s="19"/>
      <c r="AN17" s="19"/>
      <c r="AO17" s="19"/>
      <c r="AP17" s="19"/>
      <c r="AQ17" s="19">
        <v>1</v>
      </c>
      <c r="AR17" s="19"/>
      <c r="AS17" s="19"/>
      <c r="AT17" s="19"/>
      <c r="AU17" s="19"/>
      <c r="AV17" s="19"/>
      <c r="AW17" s="20">
        <v>1</v>
      </c>
      <c r="AX17" s="10"/>
      <c r="AY17" s="10"/>
      <c r="AZ17" s="10"/>
      <c r="BA17" s="10"/>
      <c r="BB17" s="10"/>
      <c r="BC17" s="11"/>
    </row>
    <row r="18" spans="1:55" ht="13.5">
      <c r="A18" s="12" t="s">
        <v>63</v>
      </c>
      <c r="B18" s="13">
        <f t="shared" si="0"/>
        <v>220</v>
      </c>
      <c r="C18" s="14">
        <v>4</v>
      </c>
      <c r="D18" s="14"/>
      <c r="E18" s="14"/>
      <c r="F18" s="14">
        <v>1</v>
      </c>
      <c r="G18" s="14">
        <v>3</v>
      </c>
      <c r="H18" s="14">
        <v>1</v>
      </c>
      <c r="I18" s="14"/>
      <c r="J18" s="14">
        <v>1</v>
      </c>
      <c r="K18" s="14"/>
      <c r="L18" s="14"/>
      <c r="M18" s="14">
        <v>7</v>
      </c>
      <c r="N18" s="14">
        <v>2</v>
      </c>
      <c r="O18" s="14">
        <v>14</v>
      </c>
      <c r="P18" s="14">
        <v>10</v>
      </c>
      <c r="Q18" s="14">
        <v>1</v>
      </c>
      <c r="R18" s="14">
        <v>1</v>
      </c>
      <c r="S18" s="14"/>
      <c r="T18" s="14">
        <v>6</v>
      </c>
      <c r="U18" s="14"/>
      <c r="V18" s="14"/>
      <c r="W18" s="14"/>
      <c r="X18" s="14">
        <v>3</v>
      </c>
      <c r="Y18" s="14">
        <v>3</v>
      </c>
      <c r="Z18" s="14">
        <v>2</v>
      </c>
      <c r="AA18" s="14">
        <v>1</v>
      </c>
      <c r="AB18" s="14">
        <v>11</v>
      </c>
      <c r="AC18" s="14">
        <v>32</v>
      </c>
      <c r="AD18" s="14">
        <v>25</v>
      </c>
      <c r="AE18" s="14">
        <v>3</v>
      </c>
      <c r="AF18" s="14">
        <v>4</v>
      </c>
      <c r="AG18" s="14">
        <v>3</v>
      </c>
      <c r="AH18" s="14">
        <v>1</v>
      </c>
      <c r="AI18" s="14">
        <v>8</v>
      </c>
      <c r="AJ18" s="14">
        <v>7</v>
      </c>
      <c r="AK18" s="14">
        <v>2</v>
      </c>
      <c r="AL18" s="14">
        <v>35</v>
      </c>
      <c r="AM18" s="14">
        <v>11</v>
      </c>
      <c r="AN18" s="14">
        <v>5</v>
      </c>
      <c r="AO18" s="14">
        <v>2</v>
      </c>
      <c r="AP18" s="14"/>
      <c r="AQ18" s="14"/>
      <c r="AR18" s="14"/>
      <c r="AS18" s="14"/>
      <c r="AT18" s="14">
        <v>3</v>
      </c>
      <c r="AU18" s="14">
        <v>2</v>
      </c>
      <c r="AV18" s="14">
        <v>1</v>
      </c>
      <c r="AW18" s="15">
        <v>5</v>
      </c>
      <c r="AX18" s="14"/>
      <c r="AY18" s="14"/>
      <c r="AZ18" s="14"/>
      <c r="BA18" s="14"/>
      <c r="BB18" s="14"/>
      <c r="BC18" s="15"/>
    </row>
    <row r="19" spans="1:55" ht="13.5">
      <c r="A19" s="16" t="s">
        <v>64</v>
      </c>
      <c r="B19" s="17">
        <f t="shared" si="0"/>
        <v>55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/>
      <c r="O19" s="10">
        <v>3</v>
      </c>
      <c r="P19" s="10"/>
      <c r="Q19" s="10"/>
      <c r="R19" s="10"/>
      <c r="S19" s="10"/>
      <c r="T19" s="10"/>
      <c r="U19" s="10"/>
      <c r="V19" s="10">
        <v>1</v>
      </c>
      <c r="W19" s="10"/>
      <c r="X19" s="10"/>
      <c r="Y19" s="10"/>
      <c r="Z19" s="10"/>
      <c r="AA19" s="10"/>
      <c r="AB19" s="10"/>
      <c r="AC19" s="10">
        <v>6</v>
      </c>
      <c r="AD19" s="10">
        <v>3</v>
      </c>
      <c r="AE19" s="10">
        <v>1</v>
      </c>
      <c r="AF19" s="10"/>
      <c r="AG19" s="10">
        <v>1</v>
      </c>
      <c r="AH19" s="10"/>
      <c r="AI19" s="10"/>
      <c r="AJ19" s="10"/>
      <c r="AK19" s="10"/>
      <c r="AL19" s="10">
        <v>2</v>
      </c>
      <c r="AM19" s="10"/>
      <c r="AN19" s="10"/>
      <c r="AO19" s="10">
        <v>1</v>
      </c>
      <c r="AP19" s="10"/>
      <c r="AQ19" s="10"/>
      <c r="AR19" s="10">
        <v>1</v>
      </c>
      <c r="AS19" s="10">
        <v>1</v>
      </c>
      <c r="AT19" s="10"/>
      <c r="AU19" s="10"/>
      <c r="AV19" s="10"/>
      <c r="AW19" s="11">
        <v>34</v>
      </c>
      <c r="AX19" s="10"/>
      <c r="AY19" s="10"/>
      <c r="AZ19" s="10"/>
      <c r="BA19" s="10"/>
      <c r="BB19" s="10"/>
      <c r="BC19" s="11"/>
    </row>
    <row r="20" spans="1:55" s="21" customFormat="1" ht="13.5">
      <c r="A20" s="12" t="s">
        <v>65</v>
      </c>
      <c r="B20" s="13">
        <f t="shared" si="0"/>
        <v>131</v>
      </c>
      <c r="C20" s="14">
        <v>1</v>
      </c>
      <c r="D20" s="14">
        <v>1</v>
      </c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>
        <v>3</v>
      </c>
      <c r="O20" s="14">
        <v>12</v>
      </c>
      <c r="P20" s="14">
        <v>4</v>
      </c>
      <c r="Q20" s="14"/>
      <c r="R20" s="14">
        <v>1</v>
      </c>
      <c r="S20" s="14"/>
      <c r="T20" s="14"/>
      <c r="U20" s="14"/>
      <c r="V20" s="14"/>
      <c r="W20" s="14"/>
      <c r="X20" s="14">
        <v>5</v>
      </c>
      <c r="Y20" s="14">
        <v>2</v>
      </c>
      <c r="Z20" s="14">
        <v>1</v>
      </c>
      <c r="AA20" s="14">
        <v>2</v>
      </c>
      <c r="AB20" s="14">
        <v>2</v>
      </c>
      <c r="AC20" s="14">
        <v>20</v>
      </c>
      <c r="AD20" s="14">
        <v>8</v>
      </c>
      <c r="AE20" s="14">
        <v>2</v>
      </c>
      <c r="AF20" s="14"/>
      <c r="AG20" s="14"/>
      <c r="AH20" s="14"/>
      <c r="AI20" s="14">
        <v>13</v>
      </c>
      <c r="AJ20" s="14">
        <v>1</v>
      </c>
      <c r="AK20" s="14">
        <v>2</v>
      </c>
      <c r="AL20" s="14">
        <v>17</v>
      </c>
      <c r="AM20" s="14">
        <v>2</v>
      </c>
      <c r="AN20" s="14">
        <v>3</v>
      </c>
      <c r="AO20" s="14"/>
      <c r="AP20" s="14"/>
      <c r="AQ20" s="14"/>
      <c r="AR20" s="14">
        <v>1</v>
      </c>
      <c r="AS20" s="14"/>
      <c r="AT20" s="14"/>
      <c r="AU20" s="14">
        <v>1</v>
      </c>
      <c r="AV20" s="14"/>
      <c r="AW20" s="15">
        <v>26</v>
      </c>
      <c r="AX20" s="14"/>
      <c r="AY20" s="14"/>
      <c r="AZ20" s="14"/>
      <c r="BA20" s="14"/>
      <c r="BB20" s="14"/>
      <c r="BC20" s="15"/>
    </row>
    <row r="21" spans="1:55" s="21" customFormat="1" ht="13.5">
      <c r="A21" s="12" t="s">
        <v>66</v>
      </c>
      <c r="B21" s="13">
        <f t="shared" si="0"/>
        <v>150</v>
      </c>
      <c r="C21" s="14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6</v>
      </c>
      <c r="P21" s="14">
        <v>3</v>
      </c>
      <c r="Q21" s="14"/>
      <c r="R21" s="14">
        <v>1</v>
      </c>
      <c r="S21" s="14"/>
      <c r="T21" s="14"/>
      <c r="U21" s="14"/>
      <c r="V21" s="14"/>
      <c r="W21" s="14">
        <v>1</v>
      </c>
      <c r="X21" s="14">
        <v>4</v>
      </c>
      <c r="Y21" s="14">
        <v>10</v>
      </c>
      <c r="Z21" s="14"/>
      <c r="AA21" s="14">
        <v>9</v>
      </c>
      <c r="AB21" s="14">
        <v>4</v>
      </c>
      <c r="AC21" s="14">
        <v>18</v>
      </c>
      <c r="AD21" s="14">
        <v>20</v>
      </c>
      <c r="AE21" s="14">
        <v>1</v>
      </c>
      <c r="AF21" s="14">
        <v>6</v>
      </c>
      <c r="AG21" s="14">
        <v>1</v>
      </c>
      <c r="AH21" s="14"/>
      <c r="AI21" s="14">
        <v>6</v>
      </c>
      <c r="AJ21" s="14">
        <v>9</v>
      </c>
      <c r="AK21" s="14"/>
      <c r="AL21" s="14">
        <v>7</v>
      </c>
      <c r="AM21" s="14">
        <v>9</v>
      </c>
      <c r="AN21" s="14">
        <v>2</v>
      </c>
      <c r="AO21" s="14"/>
      <c r="AP21" s="14"/>
      <c r="AQ21" s="14"/>
      <c r="AR21" s="14">
        <v>1</v>
      </c>
      <c r="AS21" s="14">
        <v>3</v>
      </c>
      <c r="AT21" s="14"/>
      <c r="AU21" s="14"/>
      <c r="AV21" s="14">
        <v>2</v>
      </c>
      <c r="AW21" s="15">
        <v>26</v>
      </c>
      <c r="AX21" s="14"/>
      <c r="AY21" s="14"/>
      <c r="AZ21" s="14"/>
      <c r="BA21" s="14"/>
      <c r="BB21" s="14"/>
      <c r="BC21" s="15"/>
    </row>
    <row r="22" spans="1:55" ht="13.5">
      <c r="A22" s="16" t="s">
        <v>67</v>
      </c>
      <c r="B22" s="17">
        <f t="shared" si="0"/>
        <v>81</v>
      </c>
      <c r="C22" s="10"/>
      <c r="D22" s="10"/>
      <c r="E22" s="10"/>
      <c r="F22" s="10"/>
      <c r="G22" s="10"/>
      <c r="H22" s="10"/>
      <c r="I22" s="10"/>
      <c r="J22" s="10">
        <v>1</v>
      </c>
      <c r="K22" s="10"/>
      <c r="L22" s="10"/>
      <c r="M22" s="10">
        <v>3</v>
      </c>
      <c r="N22" s="10"/>
      <c r="O22" s="10">
        <v>3</v>
      </c>
      <c r="P22" s="10">
        <v>2</v>
      </c>
      <c r="Q22" s="10">
        <v>1</v>
      </c>
      <c r="R22" s="10"/>
      <c r="S22" s="10">
        <v>2</v>
      </c>
      <c r="T22" s="10"/>
      <c r="U22" s="10"/>
      <c r="V22" s="10"/>
      <c r="W22" s="10">
        <v>1</v>
      </c>
      <c r="X22" s="10"/>
      <c r="Y22" s="10">
        <v>4</v>
      </c>
      <c r="Z22" s="10">
        <v>2</v>
      </c>
      <c r="AA22" s="10"/>
      <c r="AB22" s="10">
        <v>2</v>
      </c>
      <c r="AC22" s="10">
        <v>24</v>
      </c>
      <c r="AD22" s="10">
        <v>4</v>
      </c>
      <c r="AE22" s="10"/>
      <c r="AF22" s="10"/>
      <c r="AG22" s="10"/>
      <c r="AH22" s="10"/>
      <c r="AI22" s="10"/>
      <c r="AJ22" s="10">
        <v>2</v>
      </c>
      <c r="AK22" s="10"/>
      <c r="AL22" s="10">
        <v>2</v>
      </c>
      <c r="AM22" s="10">
        <v>4</v>
      </c>
      <c r="AN22" s="10">
        <v>9</v>
      </c>
      <c r="AO22" s="10">
        <v>2</v>
      </c>
      <c r="AP22" s="10"/>
      <c r="AQ22" s="10"/>
      <c r="AR22" s="10"/>
      <c r="AS22" s="10"/>
      <c r="AT22" s="10"/>
      <c r="AU22" s="10"/>
      <c r="AV22" s="10"/>
      <c r="AW22" s="11">
        <v>13</v>
      </c>
      <c r="AX22" s="10"/>
      <c r="AY22" s="10"/>
      <c r="AZ22" s="10"/>
      <c r="BA22" s="10"/>
      <c r="BB22" s="10"/>
      <c r="BC22" s="11"/>
    </row>
    <row r="23" spans="1:55" ht="13.5">
      <c r="A23" s="12" t="s">
        <v>68</v>
      </c>
      <c r="B23" s="13">
        <f t="shared" si="0"/>
        <v>35</v>
      </c>
      <c r="C23" s="14"/>
      <c r="D23" s="14"/>
      <c r="E23" s="14"/>
      <c r="F23" s="14"/>
      <c r="G23" s="14"/>
      <c r="H23" s="14">
        <v>1</v>
      </c>
      <c r="I23" s="14"/>
      <c r="J23" s="14"/>
      <c r="K23" s="14"/>
      <c r="L23" s="14"/>
      <c r="M23" s="14">
        <v>2</v>
      </c>
      <c r="N23" s="14"/>
      <c r="O23" s="14">
        <v>4</v>
      </c>
      <c r="P23" s="14"/>
      <c r="Q23" s="14"/>
      <c r="R23" s="14"/>
      <c r="S23" s="14"/>
      <c r="T23" s="14"/>
      <c r="U23" s="14"/>
      <c r="V23" s="14"/>
      <c r="W23" s="14"/>
      <c r="X23" s="14"/>
      <c r="Y23" s="14">
        <v>1</v>
      </c>
      <c r="Z23" s="14"/>
      <c r="AA23" s="14"/>
      <c r="AB23" s="14"/>
      <c r="AC23" s="14">
        <v>8</v>
      </c>
      <c r="AD23" s="14">
        <v>11</v>
      </c>
      <c r="AE23" s="14">
        <v>2</v>
      </c>
      <c r="AF23" s="14"/>
      <c r="AG23" s="14"/>
      <c r="AH23" s="14"/>
      <c r="AI23" s="14">
        <v>1</v>
      </c>
      <c r="AJ23" s="14"/>
      <c r="AK23" s="14"/>
      <c r="AL23" s="14"/>
      <c r="AM23" s="14">
        <v>1</v>
      </c>
      <c r="AN23" s="14">
        <v>1</v>
      </c>
      <c r="AO23" s="14">
        <v>1</v>
      </c>
      <c r="AP23" s="14"/>
      <c r="AQ23" s="14"/>
      <c r="AR23" s="14"/>
      <c r="AS23" s="14">
        <v>1</v>
      </c>
      <c r="AT23" s="14"/>
      <c r="AU23" s="14"/>
      <c r="AV23" s="14"/>
      <c r="AW23" s="15">
        <v>1</v>
      </c>
      <c r="AX23" s="14"/>
      <c r="AY23" s="14"/>
      <c r="AZ23" s="14"/>
      <c r="BA23" s="14"/>
      <c r="BB23" s="14"/>
      <c r="BC23" s="15"/>
    </row>
    <row r="24" spans="1:55" ht="13.5">
      <c r="A24" s="12" t="s">
        <v>69</v>
      </c>
      <c r="B24" s="13">
        <f t="shared" si="0"/>
        <v>107</v>
      </c>
      <c r="C24" s="14">
        <v>1</v>
      </c>
      <c r="D24" s="14"/>
      <c r="E24" s="14"/>
      <c r="F24" s="14"/>
      <c r="G24" s="14"/>
      <c r="H24" s="14"/>
      <c r="I24" s="14">
        <v>1</v>
      </c>
      <c r="J24" s="14"/>
      <c r="K24" s="14"/>
      <c r="L24" s="14"/>
      <c r="M24" s="14">
        <v>2</v>
      </c>
      <c r="N24" s="14"/>
      <c r="O24" s="14"/>
      <c r="P24" s="14">
        <v>4</v>
      </c>
      <c r="Q24" s="14"/>
      <c r="R24" s="14"/>
      <c r="S24" s="14"/>
      <c r="T24" s="14"/>
      <c r="U24" s="14"/>
      <c r="V24" s="14">
        <v>1</v>
      </c>
      <c r="W24" s="14"/>
      <c r="X24" s="14"/>
      <c r="Y24" s="14"/>
      <c r="Z24" s="14">
        <v>3</v>
      </c>
      <c r="AA24" s="14"/>
      <c r="AB24" s="14">
        <v>6</v>
      </c>
      <c r="AC24" s="14">
        <v>23</v>
      </c>
      <c r="AD24" s="14">
        <v>17</v>
      </c>
      <c r="AE24" s="14"/>
      <c r="AF24" s="14"/>
      <c r="AG24" s="14"/>
      <c r="AH24" s="14"/>
      <c r="AI24" s="14">
        <v>2</v>
      </c>
      <c r="AJ24" s="14"/>
      <c r="AK24" s="14">
        <v>9</v>
      </c>
      <c r="AL24" s="14">
        <v>3</v>
      </c>
      <c r="AM24" s="14">
        <v>1</v>
      </c>
      <c r="AN24" s="14">
        <v>5</v>
      </c>
      <c r="AO24" s="14">
        <v>1</v>
      </c>
      <c r="AP24" s="14"/>
      <c r="AQ24" s="14"/>
      <c r="AR24" s="14"/>
      <c r="AS24" s="14"/>
      <c r="AT24" s="14"/>
      <c r="AU24" s="14"/>
      <c r="AV24" s="14"/>
      <c r="AW24" s="15">
        <v>28</v>
      </c>
      <c r="AX24" s="14"/>
      <c r="AY24" s="14"/>
      <c r="AZ24" s="14"/>
      <c r="BA24" s="14"/>
      <c r="BB24" s="14"/>
      <c r="BC24" s="15"/>
    </row>
    <row r="25" spans="1:55" ht="13.5">
      <c r="A25" s="12" t="s">
        <v>70</v>
      </c>
      <c r="B25" s="13">
        <f t="shared" si="0"/>
        <v>72</v>
      </c>
      <c r="C25" s="14"/>
      <c r="D25" s="14"/>
      <c r="E25" s="14"/>
      <c r="F25" s="14">
        <v>1</v>
      </c>
      <c r="G25" s="14"/>
      <c r="H25" s="14"/>
      <c r="I25" s="14"/>
      <c r="J25" s="14">
        <v>1</v>
      </c>
      <c r="K25" s="14"/>
      <c r="L25" s="14"/>
      <c r="M25" s="14">
        <v>1</v>
      </c>
      <c r="N25" s="14">
        <v>3</v>
      </c>
      <c r="O25" s="14">
        <v>3</v>
      </c>
      <c r="P25" s="14">
        <v>2</v>
      </c>
      <c r="Q25" s="14"/>
      <c r="R25" s="14"/>
      <c r="S25" s="14"/>
      <c r="T25" s="14"/>
      <c r="U25" s="14"/>
      <c r="V25" s="14">
        <v>1</v>
      </c>
      <c r="W25" s="14"/>
      <c r="X25" s="14"/>
      <c r="Y25" s="14">
        <v>2</v>
      </c>
      <c r="Z25" s="14"/>
      <c r="AA25" s="14">
        <v>1</v>
      </c>
      <c r="AB25" s="14"/>
      <c r="AC25" s="14">
        <v>17</v>
      </c>
      <c r="AD25" s="14">
        <v>6</v>
      </c>
      <c r="AE25" s="14">
        <v>3</v>
      </c>
      <c r="AF25" s="14">
        <v>1</v>
      </c>
      <c r="AG25" s="14">
        <v>2</v>
      </c>
      <c r="AH25" s="14"/>
      <c r="AI25" s="14">
        <v>2</v>
      </c>
      <c r="AJ25" s="14"/>
      <c r="AK25" s="14">
        <v>1</v>
      </c>
      <c r="AL25" s="14">
        <v>1</v>
      </c>
      <c r="AM25" s="14">
        <v>3</v>
      </c>
      <c r="AN25" s="14">
        <v>5</v>
      </c>
      <c r="AO25" s="14"/>
      <c r="AP25" s="14"/>
      <c r="AQ25" s="14"/>
      <c r="AR25" s="14"/>
      <c r="AS25" s="14"/>
      <c r="AT25" s="14"/>
      <c r="AU25" s="14"/>
      <c r="AV25" s="14"/>
      <c r="AW25" s="15">
        <v>16</v>
      </c>
      <c r="AX25" s="14"/>
      <c r="AY25" s="14"/>
      <c r="AZ25" s="14"/>
      <c r="BA25" s="14"/>
      <c r="BB25" s="14"/>
      <c r="BC25" s="15"/>
    </row>
    <row r="26" spans="1:55" ht="13.5">
      <c r="A26" s="12" t="s">
        <v>71</v>
      </c>
      <c r="B26" s="13">
        <f t="shared" si="0"/>
        <v>171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3</v>
      </c>
      <c r="N26" s="14">
        <v>2</v>
      </c>
      <c r="O26" s="14">
        <v>5</v>
      </c>
      <c r="P26" s="14">
        <v>4</v>
      </c>
      <c r="Q26" s="14">
        <v>3</v>
      </c>
      <c r="R26" s="14"/>
      <c r="S26" s="14"/>
      <c r="T26" s="14"/>
      <c r="U26" s="14"/>
      <c r="V26" s="14"/>
      <c r="W26" s="14"/>
      <c r="X26" s="14"/>
      <c r="Y26" s="14">
        <v>3</v>
      </c>
      <c r="Z26" s="14"/>
      <c r="AA26" s="14">
        <v>1</v>
      </c>
      <c r="AB26" s="14">
        <v>3</v>
      </c>
      <c r="AC26" s="14">
        <v>25</v>
      </c>
      <c r="AD26" s="14">
        <v>11</v>
      </c>
      <c r="AE26" s="14"/>
      <c r="AF26" s="14">
        <v>1</v>
      </c>
      <c r="AG26" s="14"/>
      <c r="AH26" s="14"/>
      <c r="AI26" s="14"/>
      <c r="AJ26" s="14"/>
      <c r="AK26" s="14"/>
      <c r="AL26" s="14"/>
      <c r="AM26" s="14"/>
      <c r="AN26" s="14">
        <v>25</v>
      </c>
      <c r="AO26" s="14">
        <v>4</v>
      </c>
      <c r="AP26" s="14"/>
      <c r="AQ26" s="14"/>
      <c r="AR26" s="14"/>
      <c r="AS26" s="14">
        <v>3</v>
      </c>
      <c r="AT26" s="14"/>
      <c r="AU26" s="14">
        <v>1</v>
      </c>
      <c r="AV26" s="14"/>
      <c r="AW26" s="15">
        <v>77</v>
      </c>
      <c r="AX26" s="14"/>
      <c r="AY26" s="14"/>
      <c r="AZ26" s="14"/>
      <c r="BA26" s="14"/>
      <c r="BB26" s="14"/>
      <c r="BC26" s="15"/>
    </row>
    <row r="27" spans="1:55" ht="13.5">
      <c r="A27" s="12" t="s">
        <v>72</v>
      </c>
      <c r="B27" s="13">
        <f t="shared" si="0"/>
        <v>62</v>
      </c>
      <c r="C27" s="14"/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>
        <v>9</v>
      </c>
      <c r="AD27" s="14">
        <v>4</v>
      </c>
      <c r="AE27" s="14"/>
      <c r="AF27" s="14">
        <v>1</v>
      </c>
      <c r="AG27" s="14">
        <v>1</v>
      </c>
      <c r="AH27" s="14"/>
      <c r="AI27" s="14"/>
      <c r="AJ27" s="14"/>
      <c r="AK27" s="14"/>
      <c r="AL27" s="14">
        <v>4</v>
      </c>
      <c r="AM27" s="14">
        <v>7</v>
      </c>
      <c r="AN27" s="14">
        <v>7</v>
      </c>
      <c r="AO27" s="14"/>
      <c r="AP27" s="14"/>
      <c r="AQ27" s="14"/>
      <c r="AR27" s="14"/>
      <c r="AS27" s="14"/>
      <c r="AT27" s="14"/>
      <c r="AU27" s="14"/>
      <c r="AV27" s="14"/>
      <c r="AW27" s="15">
        <v>27</v>
      </c>
      <c r="AX27" s="14"/>
      <c r="AY27" s="14"/>
      <c r="AZ27" s="14"/>
      <c r="BA27" s="14"/>
      <c r="BB27" s="14"/>
      <c r="BC27" s="15"/>
    </row>
    <row r="28" spans="1:55" ht="13.5">
      <c r="A28" s="16" t="s">
        <v>73</v>
      </c>
      <c r="B28" s="17">
        <f t="shared" si="0"/>
        <v>74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10"/>
      <c r="Q28" s="10"/>
      <c r="R28" s="10"/>
      <c r="S28" s="10"/>
      <c r="T28" s="10"/>
      <c r="U28" s="10"/>
      <c r="V28" s="10">
        <v>1</v>
      </c>
      <c r="W28" s="10">
        <v>1</v>
      </c>
      <c r="X28" s="10"/>
      <c r="Y28" s="10">
        <v>2</v>
      </c>
      <c r="Z28" s="10"/>
      <c r="AA28" s="10"/>
      <c r="AB28" s="10"/>
      <c r="AC28" s="10">
        <v>18</v>
      </c>
      <c r="AD28" s="10">
        <v>5</v>
      </c>
      <c r="AE28" s="10"/>
      <c r="AF28" s="10"/>
      <c r="AG28" s="10"/>
      <c r="AH28" s="10"/>
      <c r="AI28" s="10">
        <v>4</v>
      </c>
      <c r="AJ28" s="10">
        <v>1</v>
      </c>
      <c r="AK28" s="10"/>
      <c r="AL28" s="10">
        <v>1</v>
      </c>
      <c r="AM28" s="10"/>
      <c r="AN28" s="10">
        <v>17</v>
      </c>
      <c r="AO28" s="10"/>
      <c r="AP28" s="10"/>
      <c r="AQ28" s="10"/>
      <c r="AR28" s="10"/>
      <c r="AS28" s="10"/>
      <c r="AT28" s="10">
        <v>1</v>
      </c>
      <c r="AU28" s="10"/>
      <c r="AV28" s="10"/>
      <c r="AW28" s="11">
        <v>14</v>
      </c>
      <c r="AX28" s="10"/>
      <c r="AY28" s="10"/>
      <c r="AZ28" s="10"/>
      <c r="BA28" s="10"/>
      <c r="BB28" s="10"/>
      <c r="BC28" s="11"/>
    </row>
    <row r="29" spans="1:55" ht="13.5">
      <c r="A29" s="12" t="s">
        <v>74</v>
      </c>
      <c r="B29" s="13">
        <f t="shared" si="0"/>
        <v>496</v>
      </c>
      <c r="C29" s="14">
        <v>4</v>
      </c>
      <c r="D29" s="14">
        <v>8</v>
      </c>
      <c r="E29" s="14"/>
      <c r="F29" s="14">
        <v>2</v>
      </c>
      <c r="G29" s="14"/>
      <c r="H29" s="14"/>
      <c r="I29" s="14">
        <v>1</v>
      </c>
      <c r="J29" s="14">
        <v>1</v>
      </c>
      <c r="K29" s="14">
        <v>2</v>
      </c>
      <c r="L29" s="14">
        <v>11</v>
      </c>
      <c r="M29" s="14">
        <v>10</v>
      </c>
      <c r="N29" s="14">
        <v>31</v>
      </c>
      <c r="O29" s="14">
        <v>9</v>
      </c>
      <c r="P29" s="14">
        <v>35</v>
      </c>
      <c r="Q29" s="14">
        <v>1</v>
      </c>
      <c r="R29" s="14"/>
      <c r="S29" s="14"/>
      <c r="T29" s="14"/>
      <c r="U29" s="14">
        <v>9</v>
      </c>
      <c r="V29" s="14"/>
      <c r="W29" s="14"/>
      <c r="X29" s="14">
        <v>4</v>
      </c>
      <c r="Y29" s="14">
        <v>6</v>
      </c>
      <c r="Z29" s="14">
        <v>1</v>
      </c>
      <c r="AA29" s="14">
        <v>1</v>
      </c>
      <c r="AB29" s="14">
        <v>12</v>
      </c>
      <c r="AC29" s="14">
        <v>31</v>
      </c>
      <c r="AD29" s="14">
        <v>26</v>
      </c>
      <c r="AE29" s="14">
        <v>3</v>
      </c>
      <c r="AF29" s="14">
        <v>2</v>
      </c>
      <c r="AG29" s="14">
        <v>2</v>
      </c>
      <c r="AH29" s="14"/>
      <c r="AI29" s="14">
        <v>10</v>
      </c>
      <c r="AJ29" s="14">
        <v>42</v>
      </c>
      <c r="AK29" s="14">
        <v>106</v>
      </c>
      <c r="AL29" s="14">
        <v>27</v>
      </c>
      <c r="AM29" s="14">
        <v>14</v>
      </c>
      <c r="AN29" s="14">
        <v>16</v>
      </c>
      <c r="AO29" s="14">
        <v>5</v>
      </c>
      <c r="AP29" s="14">
        <v>1</v>
      </c>
      <c r="AQ29" s="14">
        <v>8</v>
      </c>
      <c r="AR29" s="14">
        <v>1</v>
      </c>
      <c r="AS29" s="14">
        <v>2</v>
      </c>
      <c r="AT29" s="14"/>
      <c r="AU29" s="14">
        <v>15</v>
      </c>
      <c r="AV29" s="14"/>
      <c r="AW29" s="15">
        <v>37</v>
      </c>
      <c r="AX29" s="14"/>
      <c r="AY29" s="14"/>
      <c r="AZ29" s="14"/>
      <c r="BA29" s="14"/>
      <c r="BB29" s="14"/>
      <c r="BC29" s="15"/>
    </row>
    <row r="30" spans="1:55" ht="13.5">
      <c r="A30" s="12" t="s">
        <v>75</v>
      </c>
      <c r="B30" s="13">
        <f t="shared" si="0"/>
        <v>420</v>
      </c>
      <c r="C30" s="14">
        <v>11</v>
      </c>
      <c r="D30" s="14"/>
      <c r="E30" s="14">
        <v>1</v>
      </c>
      <c r="F30" s="14"/>
      <c r="G30" s="14"/>
      <c r="H30" s="14"/>
      <c r="I30" s="14">
        <v>1</v>
      </c>
      <c r="J30" s="14">
        <v>3</v>
      </c>
      <c r="K30" s="14"/>
      <c r="L30" s="14">
        <v>3</v>
      </c>
      <c r="M30" s="14">
        <v>11</v>
      </c>
      <c r="N30" s="14">
        <v>12</v>
      </c>
      <c r="O30" s="14">
        <v>19</v>
      </c>
      <c r="P30" s="14">
        <v>10</v>
      </c>
      <c r="Q30" s="14"/>
      <c r="R30" s="14"/>
      <c r="S30" s="14">
        <v>1</v>
      </c>
      <c r="T30" s="14">
        <v>1</v>
      </c>
      <c r="U30" s="14"/>
      <c r="V30" s="14"/>
      <c r="W30" s="14">
        <v>1</v>
      </c>
      <c r="X30" s="14">
        <v>9</v>
      </c>
      <c r="Y30" s="14">
        <v>23</v>
      </c>
      <c r="Z30" s="14"/>
      <c r="AA30" s="14">
        <v>2</v>
      </c>
      <c r="AB30" s="14">
        <v>6</v>
      </c>
      <c r="AC30" s="14">
        <v>39</v>
      </c>
      <c r="AD30" s="14">
        <v>23</v>
      </c>
      <c r="AE30" s="14">
        <v>3</v>
      </c>
      <c r="AF30" s="14">
        <v>3</v>
      </c>
      <c r="AG30" s="14"/>
      <c r="AH30" s="14"/>
      <c r="AI30" s="14">
        <v>17</v>
      </c>
      <c r="AJ30" s="14">
        <v>16</v>
      </c>
      <c r="AK30" s="14">
        <v>11</v>
      </c>
      <c r="AL30" s="14">
        <v>43</v>
      </c>
      <c r="AM30" s="14">
        <v>42</v>
      </c>
      <c r="AN30" s="14">
        <v>16</v>
      </c>
      <c r="AO30" s="14">
        <v>9</v>
      </c>
      <c r="AP30" s="14"/>
      <c r="AQ30" s="14">
        <v>3</v>
      </c>
      <c r="AR30" s="14">
        <v>4</v>
      </c>
      <c r="AS30" s="14">
        <v>3</v>
      </c>
      <c r="AT30" s="14">
        <v>1</v>
      </c>
      <c r="AU30" s="14">
        <v>9</v>
      </c>
      <c r="AV30" s="14">
        <v>2</v>
      </c>
      <c r="AW30" s="15">
        <v>62</v>
      </c>
      <c r="AX30" s="14"/>
      <c r="AY30" s="14"/>
      <c r="AZ30" s="14"/>
      <c r="BA30" s="14"/>
      <c r="BB30" s="14"/>
      <c r="BC30" s="15"/>
    </row>
    <row r="31" spans="1:55" ht="13.5">
      <c r="A31" s="12" t="s">
        <v>76</v>
      </c>
      <c r="B31" s="13">
        <f t="shared" si="0"/>
        <v>546</v>
      </c>
      <c r="C31" s="14">
        <v>5</v>
      </c>
      <c r="D31" s="14"/>
      <c r="E31" s="14"/>
      <c r="F31" s="14">
        <v>1</v>
      </c>
      <c r="G31" s="14"/>
      <c r="H31" s="14"/>
      <c r="I31" s="14"/>
      <c r="J31" s="14"/>
      <c r="K31" s="14">
        <v>1</v>
      </c>
      <c r="L31" s="14">
        <v>11</v>
      </c>
      <c r="M31" s="14">
        <v>4</v>
      </c>
      <c r="N31" s="14">
        <v>4</v>
      </c>
      <c r="O31" s="14">
        <v>31</v>
      </c>
      <c r="P31" s="14">
        <v>6</v>
      </c>
      <c r="Q31" s="14">
        <v>2</v>
      </c>
      <c r="R31" s="14"/>
      <c r="S31" s="14"/>
      <c r="T31" s="14">
        <v>2</v>
      </c>
      <c r="U31" s="14"/>
      <c r="V31" s="14">
        <v>3</v>
      </c>
      <c r="W31" s="14"/>
      <c r="X31" s="14">
        <v>3</v>
      </c>
      <c r="Y31" s="14">
        <v>16</v>
      </c>
      <c r="Z31" s="14">
        <v>4</v>
      </c>
      <c r="AA31" s="14">
        <v>6</v>
      </c>
      <c r="AB31" s="14">
        <v>18</v>
      </c>
      <c r="AC31" s="14">
        <v>55</v>
      </c>
      <c r="AD31" s="14">
        <v>35</v>
      </c>
      <c r="AE31" s="14">
        <v>1</v>
      </c>
      <c r="AF31" s="14">
        <v>2</v>
      </c>
      <c r="AG31" s="14">
        <v>8</v>
      </c>
      <c r="AH31" s="14"/>
      <c r="AI31" s="14">
        <v>16</v>
      </c>
      <c r="AJ31" s="14">
        <v>28</v>
      </c>
      <c r="AK31" s="14">
        <v>6</v>
      </c>
      <c r="AL31" s="14">
        <v>66</v>
      </c>
      <c r="AM31" s="14">
        <v>33</v>
      </c>
      <c r="AN31" s="14">
        <v>21</v>
      </c>
      <c r="AO31" s="14">
        <v>19</v>
      </c>
      <c r="AP31" s="14"/>
      <c r="AQ31" s="14">
        <v>2</v>
      </c>
      <c r="AR31" s="14">
        <v>4</v>
      </c>
      <c r="AS31" s="14">
        <v>2</v>
      </c>
      <c r="AT31" s="14">
        <v>2</v>
      </c>
      <c r="AU31" s="14">
        <v>1</v>
      </c>
      <c r="AV31" s="14">
        <v>1</v>
      </c>
      <c r="AW31" s="15">
        <v>127</v>
      </c>
      <c r="AX31" s="14"/>
      <c r="AY31" s="14"/>
      <c r="AZ31" s="14"/>
      <c r="BA31" s="14"/>
      <c r="BB31" s="14"/>
      <c r="BC31" s="15"/>
    </row>
    <row r="32" spans="1:55" ht="13.5">
      <c r="A32" s="12" t="s">
        <v>77</v>
      </c>
      <c r="B32" s="13">
        <f t="shared" si="0"/>
        <v>176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1</v>
      </c>
      <c r="O32" s="14">
        <v>1</v>
      </c>
      <c r="P32" s="14">
        <v>5</v>
      </c>
      <c r="Q32" s="14"/>
      <c r="R32" s="14"/>
      <c r="S32" s="14"/>
      <c r="T32" s="14">
        <v>1</v>
      </c>
      <c r="U32" s="14">
        <v>1</v>
      </c>
      <c r="V32" s="14">
        <v>1</v>
      </c>
      <c r="W32" s="14"/>
      <c r="X32" s="14"/>
      <c r="Y32" s="14">
        <v>2</v>
      </c>
      <c r="Z32" s="14"/>
      <c r="AA32" s="14"/>
      <c r="AB32" s="14">
        <v>1</v>
      </c>
      <c r="AC32" s="14">
        <v>14</v>
      </c>
      <c r="AD32" s="14">
        <v>7</v>
      </c>
      <c r="AE32" s="14">
        <v>2</v>
      </c>
      <c r="AF32" s="14">
        <v>4</v>
      </c>
      <c r="AG32" s="14">
        <v>1</v>
      </c>
      <c r="AH32" s="14">
        <v>1</v>
      </c>
      <c r="AI32" s="14">
        <v>16</v>
      </c>
      <c r="AJ32" s="14">
        <v>3</v>
      </c>
      <c r="AK32" s="14"/>
      <c r="AL32" s="14">
        <v>25</v>
      </c>
      <c r="AM32" s="14">
        <v>10</v>
      </c>
      <c r="AN32" s="14">
        <v>7</v>
      </c>
      <c r="AO32" s="14">
        <v>4</v>
      </c>
      <c r="AP32" s="14"/>
      <c r="AQ32" s="14"/>
      <c r="AR32" s="14"/>
      <c r="AS32" s="14"/>
      <c r="AT32" s="14"/>
      <c r="AU32" s="14"/>
      <c r="AV32" s="14"/>
      <c r="AW32" s="15">
        <v>69</v>
      </c>
      <c r="AX32" s="14"/>
      <c r="AY32" s="14"/>
      <c r="AZ32" s="14"/>
      <c r="BA32" s="14"/>
      <c r="BB32" s="14"/>
      <c r="BC32" s="15"/>
    </row>
    <row r="33" spans="1:55" ht="13.5">
      <c r="A33" s="16" t="s">
        <v>78</v>
      </c>
      <c r="B33" s="17">
        <f t="shared" si="0"/>
        <v>124</v>
      </c>
      <c r="C33" s="10">
        <v>4</v>
      </c>
      <c r="D33" s="10"/>
      <c r="E33" s="10"/>
      <c r="F33" s="10"/>
      <c r="G33" s="10"/>
      <c r="H33" s="10"/>
      <c r="I33" s="10"/>
      <c r="J33" s="10">
        <v>1</v>
      </c>
      <c r="K33" s="10"/>
      <c r="L33" s="10"/>
      <c r="M33" s="10">
        <v>1</v>
      </c>
      <c r="N33" s="10"/>
      <c r="O33" s="10">
        <v>9</v>
      </c>
      <c r="P33" s="10">
        <v>1</v>
      </c>
      <c r="Q33" s="10"/>
      <c r="R33" s="10"/>
      <c r="S33" s="10">
        <v>1</v>
      </c>
      <c r="T33" s="10"/>
      <c r="U33" s="10"/>
      <c r="V33" s="10"/>
      <c r="W33" s="10"/>
      <c r="X33" s="10"/>
      <c r="Y33" s="10">
        <v>2</v>
      </c>
      <c r="Z33" s="10">
        <v>2</v>
      </c>
      <c r="AA33" s="10"/>
      <c r="AB33" s="10">
        <v>1</v>
      </c>
      <c r="AC33" s="10">
        <v>8</v>
      </c>
      <c r="AD33" s="10">
        <v>10</v>
      </c>
      <c r="AE33" s="10"/>
      <c r="AF33" s="10"/>
      <c r="AG33" s="10">
        <v>2</v>
      </c>
      <c r="AH33" s="10"/>
      <c r="AI33" s="10">
        <v>3</v>
      </c>
      <c r="AJ33" s="10">
        <v>3</v>
      </c>
      <c r="AK33" s="10"/>
      <c r="AL33" s="10">
        <v>10</v>
      </c>
      <c r="AM33" s="10">
        <v>7</v>
      </c>
      <c r="AN33" s="10">
        <v>2</v>
      </c>
      <c r="AO33" s="10"/>
      <c r="AP33" s="10"/>
      <c r="AQ33" s="10"/>
      <c r="AR33" s="10"/>
      <c r="AS33" s="10">
        <v>3</v>
      </c>
      <c r="AT33" s="10"/>
      <c r="AU33" s="10">
        <v>1</v>
      </c>
      <c r="AV33" s="10"/>
      <c r="AW33" s="11">
        <v>53</v>
      </c>
      <c r="AX33" s="10"/>
      <c r="AY33" s="10"/>
      <c r="AZ33" s="10"/>
      <c r="BA33" s="10"/>
      <c r="BB33" s="10"/>
      <c r="BC33" s="11"/>
    </row>
    <row r="34" spans="1:55" ht="13.5">
      <c r="A34" s="16" t="s">
        <v>79</v>
      </c>
      <c r="B34" s="18">
        <f t="shared" si="0"/>
        <v>141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>
        <v>3</v>
      </c>
      <c r="N34" s="19"/>
      <c r="O34" s="19">
        <v>4</v>
      </c>
      <c r="P34" s="19"/>
      <c r="Q34" s="19"/>
      <c r="R34" s="19"/>
      <c r="S34" s="19">
        <v>1</v>
      </c>
      <c r="T34" s="19"/>
      <c r="U34" s="19"/>
      <c r="V34" s="19">
        <v>3</v>
      </c>
      <c r="W34" s="19">
        <v>4</v>
      </c>
      <c r="X34" s="19"/>
      <c r="Y34" s="19">
        <v>1</v>
      </c>
      <c r="Z34" s="19">
        <v>1</v>
      </c>
      <c r="AA34" s="19">
        <v>3</v>
      </c>
      <c r="AB34" s="19">
        <v>6</v>
      </c>
      <c r="AC34" s="19">
        <v>23</v>
      </c>
      <c r="AD34" s="19">
        <v>22</v>
      </c>
      <c r="AE34" s="19"/>
      <c r="AF34" s="19">
        <v>1</v>
      </c>
      <c r="AG34" s="19"/>
      <c r="AH34" s="19"/>
      <c r="AI34" s="19"/>
      <c r="AJ34" s="19">
        <v>1</v>
      </c>
      <c r="AK34" s="19">
        <v>2</v>
      </c>
      <c r="AL34" s="19">
        <v>21</v>
      </c>
      <c r="AM34" s="19">
        <v>9</v>
      </c>
      <c r="AN34" s="19">
        <v>8</v>
      </c>
      <c r="AO34" s="19">
        <v>1</v>
      </c>
      <c r="AP34" s="19"/>
      <c r="AQ34" s="19">
        <v>1</v>
      </c>
      <c r="AR34" s="19">
        <v>1</v>
      </c>
      <c r="AS34" s="19"/>
      <c r="AT34" s="19"/>
      <c r="AU34" s="19"/>
      <c r="AV34" s="19"/>
      <c r="AW34" s="20">
        <v>25</v>
      </c>
      <c r="AX34" s="10"/>
      <c r="AY34" s="10"/>
      <c r="AZ34" s="10"/>
      <c r="BA34" s="10"/>
      <c r="BB34" s="10"/>
      <c r="BC34" s="11"/>
    </row>
    <row r="35" spans="1:55" ht="13.5">
      <c r="A35" s="12" t="s">
        <v>80</v>
      </c>
      <c r="B35" s="13">
        <f t="shared" si="0"/>
        <v>92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>
        <v>6</v>
      </c>
      <c r="P35" s="14">
        <v>1</v>
      </c>
      <c r="Q35" s="14"/>
      <c r="R35" s="14"/>
      <c r="S35" s="14"/>
      <c r="T35" s="14"/>
      <c r="U35" s="14"/>
      <c r="V35" s="14"/>
      <c r="W35" s="14">
        <v>1</v>
      </c>
      <c r="X35" s="14"/>
      <c r="Y35" s="14">
        <v>2</v>
      </c>
      <c r="Z35" s="14"/>
      <c r="AA35" s="14">
        <v>5</v>
      </c>
      <c r="AB35" s="14">
        <v>2</v>
      </c>
      <c r="AC35" s="14">
        <v>15</v>
      </c>
      <c r="AD35" s="14">
        <v>6</v>
      </c>
      <c r="AE35" s="14">
        <v>2</v>
      </c>
      <c r="AF35" s="14">
        <v>1</v>
      </c>
      <c r="AG35" s="14"/>
      <c r="AH35" s="14"/>
      <c r="AI35" s="14">
        <v>1</v>
      </c>
      <c r="AJ35" s="14">
        <v>2</v>
      </c>
      <c r="AK35" s="14"/>
      <c r="AL35" s="14">
        <v>6</v>
      </c>
      <c r="AM35" s="14">
        <v>2</v>
      </c>
      <c r="AN35" s="14">
        <v>1</v>
      </c>
      <c r="AO35" s="14">
        <v>1</v>
      </c>
      <c r="AP35" s="14"/>
      <c r="AQ35" s="14"/>
      <c r="AR35" s="14"/>
      <c r="AS35" s="14"/>
      <c r="AT35" s="14"/>
      <c r="AU35" s="14"/>
      <c r="AV35" s="14"/>
      <c r="AW35" s="15">
        <v>37</v>
      </c>
      <c r="AX35" s="14"/>
      <c r="AY35" s="14"/>
      <c r="AZ35" s="14"/>
      <c r="BA35" s="14"/>
      <c r="BB35" s="14"/>
      <c r="BC35" s="15"/>
    </row>
    <row r="36" spans="1:55" ht="13.5">
      <c r="A36" s="12" t="s">
        <v>81</v>
      </c>
      <c r="B36" s="13">
        <f t="shared" si="0"/>
        <v>96</v>
      </c>
      <c r="C36" s="14"/>
      <c r="D36" s="14"/>
      <c r="E36" s="14"/>
      <c r="F36" s="14"/>
      <c r="G36" s="14"/>
      <c r="H36" s="14"/>
      <c r="I36" s="14"/>
      <c r="J36" s="14"/>
      <c r="K36" s="14">
        <v>1</v>
      </c>
      <c r="L36" s="14"/>
      <c r="M36" s="14">
        <v>2</v>
      </c>
      <c r="N36" s="14">
        <v>2</v>
      </c>
      <c r="O36" s="14">
        <v>2</v>
      </c>
      <c r="P36" s="14"/>
      <c r="Q36" s="14"/>
      <c r="R36" s="14"/>
      <c r="S36" s="14"/>
      <c r="T36" s="14"/>
      <c r="U36" s="14"/>
      <c r="V36" s="14"/>
      <c r="W36" s="14">
        <v>4</v>
      </c>
      <c r="X36" s="14"/>
      <c r="Y36" s="14"/>
      <c r="Z36" s="14"/>
      <c r="AA36" s="14"/>
      <c r="AB36" s="14">
        <v>1</v>
      </c>
      <c r="AC36" s="14">
        <v>16</v>
      </c>
      <c r="AD36" s="14">
        <v>4</v>
      </c>
      <c r="AE36" s="14">
        <v>2</v>
      </c>
      <c r="AF36" s="14"/>
      <c r="AG36" s="14"/>
      <c r="AH36" s="14"/>
      <c r="AI36" s="14">
        <v>5</v>
      </c>
      <c r="AJ36" s="14"/>
      <c r="AK36" s="14">
        <v>1</v>
      </c>
      <c r="AL36" s="14">
        <v>22</v>
      </c>
      <c r="AM36" s="14">
        <v>9</v>
      </c>
      <c r="AN36" s="14">
        <v>7</v>
      </c>
      <c r="AO36" s="14">
        <v>1</v>
      </c>
      <c r="AP36" s="14"/>
      <c r="AQ36" s="14"/>
      <c r="AR36" s="14"/>
      <c r="AS36" s="14">
        <v>1</v>
      </c>
      <c r="AT36" s="14">
        <v>1</v>
      </c>
      <c r="AU36" s="14">
        <v>2</v>
      </c>
      <c r="AV36" s="14"/>
      <c r="AW36" s="15">
        <v>13</v>
      </c>
      <c r="AX36" s="14"/>
      <c r="AY36" s="14"/>
      <c r="AZ36" s="14"/>
      <c r="BA36" s="14"/>
      <c r="BB36" s="14"/>
      <c r="BC36" s="15"/>
    </row>
    <row r="37" spans="1:55" ht="13.5">
      <c r="A37" s="12" t="s">
        <v>82</v>
      </c>
      <c r="B37" s="13">
        <f t="shared" si="0"/>
        <v>353</v>
      </c>
      <c r="C37" s="14">
        <v>6</v>
      </c>
      <c r="D37" s="14"/>
      <c r="E37" s="14"/>
      <c r="F37" s="14"/>
      <c r="G37" s="14"/>
      <c r="H37" s="14"/>
      <c r="I37" s="14"/>
      <c r="J37" s="14"/>
      <c r="K37" s="14"/>
      <c r="L37" s="14">
        <v>3</v>
      </c>
      <c r="M37" s="14">
        <v>7</v>
      </c>
      <c r="N37" s="14">
        <v>3</v>
      </c>
      <c r="O37" s="14">
        <v>8</v>
      </c>
      <c r="P37" s="14">
        <v>6</v>
      </c>
      <c r="Q37" s="14"/>
      <c r="R37" s="14"/>
      <c r="S37" s="14">
        <v>1</v>
      </c>
      <c r="T37" s="14"/>
      <c r="U37" s="14"/>
      <c r="V37" s="14">
        <v>2</v>
      </c>
      <c r="W37" s="14">
        <v>1</v>
      </c>
      <c r="X37" s="14"/>
      <c r="Y37" s="14">
        <v>25</v>
      </c>
      <c r="Z37" s="14"/>
      <c r="AA37" s="14">
        <v>3</v>
      </c>
      <c r="AB37" s="14">
        <v>6</v>
      </c>
      <c r="AC37" s="14">
        <v>47</v>
      </c>
      <c r="AD37" s="14">
        <v>5</v>
      </c>
      <c r="AE37" s="14">
        <v>6</v>
      </c>
      <c r="AF37" s="14">
        <v>4</v>
      </c>
      <c r="AG37" s="14">
        <v>1</v>
      </c>
      <c r="AH37" s="14">
        <v>1</v>
      </c>
      <c r="AI37" s="14">
        <v>12</v>
      </c>
      <c r="AJ37" s="14">
        <v>2</v>
      </c>
      <c r="AK37" s="14">
        <v>3</v>
      </c>
      <c r="AL37" s="14">
        <v>66</v>
      </c>
      <c r="AM37" s="14">
        <v>39</v>
      </c>
      <c r="AN37" s="14">
        <v>16</v>
      </c>
      <c r="AO37" s="14">
        <v>4</v>
      </c>
      <c r="AP37" s="14"/>
      <c r="AQ37" s="14"/>
      <c r="AR37" s="14">
        <v>1</v>
      </c>
      <c r="AS37" s="14">
        <v>3</v>
      </c>
      <c r="AT37" s="14"/>
      <c r="AU37" s="14"/>
      <c r="AV37" s="14"/>
      <c r="AW37" s="15">
        <v>72</v>
      </c>
      <c r="AX37" s="14"/>
      <c r="AY37" s="14"/>
      <c r="AZ37" s="14"/>
      <c r="BA37" s="14"/>
      <c r="BB37" s="14"/>
      <c r="BC37" s="15"/>
    </row>
    <row r="38" spans="1:55" ht="13.5">
      <c r="A38" s="12" t="s">
        <v>83</v>
      </c>
      <c r="B38" s="13">
        <f t="shared" si="0"/>
        <v>52</v>
      </c>
      <c r="C38" s="14"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1</v>
      </c>
      <c r="O38" s="14">
        <v>3</v>
      </c>
      <c r="P38" s="14"/>
      <c r="Q38" s="14"/>
      <c r="R38" s="14"/>
      <c r="S38" s="14"/>
      <c r="T38" s="14"/>
      <c r="U38" s="14"/>
      <c r="V38" s="14"/>
      <c r="W38" s="14"/>
      <c r="X38" s="14"/>
      <c r="Y38" s="14">
        <v>2</v>
      </c>
      <c r="Z38" s="14"/>
      <c r="AA38" s="14"/>
      <c r="AB38" s="14">
        <v>1</v>
      </c>
      <c r="AC38" s="14">
        <v>11</v>
      </c>
      <c r="AD38" s="14">
        <v>4</v>
      </c>
      <c r="AE38" s="14"/>
      <c r="AF38" s="14"/>
      <c r="AG38" s="14"/>
      <c r="AH38" s="14"/>
      <c r="AI38" s="14"/>
      <c r="AJ38" s="14"/>
      <c r="AK38" s="14"/>
      <c r="AL38" s="14">
        <v>5</v>
      </c>
      <c r="AM38" s="14">
        <v>9</v>
      </c>
      <c r="AN38" s="14">
        <v>9</v>
      </c>
      <c r="AO38" s="14"/>
      <c r="AP38" s="14"/>
      <c r="AQ38" s="14"/>
      <c r="AR38" s="14"/>
      <c r="AS38" s="14">
        <v>1</v>
      </c>
      <c r="AT38" s="14"/>
      <c r="AU38" s="14"/>
      <c r="AV38" s="14"/>
      <c r="AW38" s="15">
        <v>5</v>
      </c>
      <c r="AX38" s="14"/>
      <c r="AY38" s="14"/>
      <c r="AZ38" s="14"/>
      <c r="BA38" s="14"/>
      <c r="BB38" s="14"/>
      <c r="BC38" s="15"/>
    </row>
    <row r="39" spans="1:55" ht="13.5">
      <c r="A39" s="12" t="s">
        <v>84</v>
      </c>
      <c r="B39" s="13">
        <f t="shared" si="0"/>
        <v>36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2</v>
      </c>
      <c r="P39" s="14"/>
      <c r="Q39" s="14"/>
      <c r="R39" s="14"/>
      <c r="S39" s="14"/>
      <c r="T39" s="14"/>
      <c r="U39" s="14"/>
      <c r="V39" s="14"/>
      <c r="W39" s="14"/>
      <c r="X39" s="14">
        <v>1</v>
      </c>
      <c r="Y39" s="14"/>
      <c r="Z39" s="14"/>
      <c r="AA39" s="14"/>
      <c r="AB39" s="14"/>
      <c r="AC39" s="14">
        <v>8</v>
      </c>
      <c r="AD39" s="14">
        <v>1</v>
      </c>
      <c r="AE39" s="14"/>
      <c r="AF39" s="14"/>
      <c r="AG39" s="14"/>
      <c r="AH39" s="14"/>
      <c r="AI39" s="14"/>
      <c r="AJ39" s="14"/>
      <c r="AK39" s="14"/>
      <c r="AL39" s="14">
        <v>16</v>
      </c>
      <c r="AM39" s="14">
        <v>3</v>
      </c>
      <c r="AN39" s="14">
        <v>3</v>
      </c>
      <c r="AO39" s="14">
        <v>1</v>
      </c>
      <c r="AP39" s="14"/>
      <c r="AQ39" s="14"/>
      <c r="AR39" s="14"/>
      <c r="AS39" s="14"/>
      <c r="AT39" s="14"/>
      <c r="AU39" s="14"/>
      <c r="AV39" s="14"/>
      <c r="AW39" s="15">
        <v>1</v>
      </c>
      <c r="AX39" s="14"/>
      <c r="AY39" s="14"/>
      <c r="AZ39" s="14"/>
      <c r="BA39" s="14"/>
      <c r="BB39" s="14"/>
      <c r="BC39" s="15"/>
    </row>
    <row r="40" spans="1:55" ht="13.5">
      <c r="A40" s="12" t="s">
        <v>85</v>
      </c>
      <c r="B40" s="13">
        <f t="shared" si="0"/>
        <v>243</v>
      </c>
      <c r="C40" s="14">
        <v>1</v>
      </c>
      <c r="D40" s="14"/>
      <c r="E40" s="14">
        <v>1</v>
      </c>
      <c r="F40" s="14"/>
      <c r="G40" s="14"/>
      <c r="H40" s="14"/>
      <c r="I40" s="14">
        <v>1</v>
      </c>
      <c r="J40" s="14"/>
      <c r="K40" s="14"/>
      <c r="L40" s="14"/>
      <c r="M40" s="14">
        <v>1</v>
      </c>
      <c r="N40" s="14">
        <v>1</v>
      </c>
      <c r="O40" s="14">
        <v>9</v>
      </c>
      <c r="P40" s="14">
        <v>5</v>
      </c>
      <c r="Q40" s="14"/>
      <c r="R40" s="14"/>
      <c r="S40" s="14"/>
      <c r="T40" s="14"/>
      <c r="U40" s="14"/>
      <c r="V40" s="14">
        <v>1</v>
      </c>
      <c r="W40" s="14">
        <v>1</v>
      </c>
      <c r="X40" s="14">
        <v>4</v>
      </c>
      <c r="Y40" s="14">
        <v>6</v>
      </c>
      <c r="Z40" s="14"/>
      <c r="AA40" s="14">
        <v>2</v>
      </c>
      <c r="AB40" s="14">
        <v>5</v>
      </c>
      <c r="AC40" s="14">
        <v>30</v>
      </c>
      <c r="AD40" s="14">
        <v>4</v>
      </c>
      <c r="AE40" s="14"/>
      <c r="AF40" s="14">
        <v>1</v>
      </c>
      <c r="AG40" s="14"/>
      <c r="AH40" s="14">
        <v>1</v>
      </c>
      <c r="AI40" s="14">
        <v>8</v>
      </c>
      <c r="AJ40" s="14">
        <v>2</v>
      </c>
      <c r="AK40" s="14">
        <v>2</v>
      </c>
      <c r="AL40" s="14">
        <v>27</v>
      </c>
      <c r="AM40" s="14">
        <v>19</v>
      </c>
      <c r="AN40" s="14">
        <v>14</v>
      </c>
      <c r="AO40" s="14">
        <v>1</v>
      </c>
      <c r="AP40" s="14"/>
      <c r="AQ40" s="14"/>
      <c r="AR40" s="14"/>
      <c r="AS40" s="14">
        <v>1</v>
      </c>
      <c r="AT40" s="14">
        <v>2</v>
      </c>
      <c r="AU40" s="14">
        <v>2</v>
      </c>
      <c r="AV40" s="14">
        <v>2</v>
      </c>
      <c r="AW40" s="15">
        <v>89</v>
      </c>
      <c r="AX40" s="14"/>
      <c r="AY40" s="14"/>
      <c r="AZ40" s="14"/>
      <c r="BA40" s="14"/>
      <c r="BB40" s="14"/>
      <c r="BC40" s="15"/>
    </row>
    <row r="41" spans="1:55" ht="13.5">
      <c r="A41" s="12" t="s">
        <v>86</v>
      </c>
      <c r="B41" s="13">
        <f t="shared" si="0"/>
        <v>29</v>
      </c>
      <c r="C41" s="14">
        <v>1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v>1</v>
      </c>
      <c r="N41" s="14"/>
      <c r="O41" s="14"/>
      <c r="P41" s="14">
        <v>1</v>
      </c>
      <c r="Q41" s="14"/>
      <c r="R41" s="14"/>
      <c r="S41" s="14"/>
      <c r="T41" s="14"/>
      <c r="U41" s="14"/>
      <c r="V41" s="14">
        <v>1</v>
      </c>
      <c r="W41" s="14"/>
      <c r="X41" s="14">
        <v>1</v>
      </c>
      <c r="Y41" s="14">
        <v>1</v>
      </c>
      <c r="Z41" s="14"/>
      <c r="AA41" s="14"/>
      <c r="AB41" s="14">
        <v>1</v>
      </c>
      <c r="AC41" s="14">
        <v>4</v>
      </c>
      <c r="AD41" s="14">
        <v>3</v>
      </c>
      <c r="AE41" s="14"/>
      <c r="AF41" s="14">
        <v>5</v>
      </c>
      <c r="AG41" s="14"/>
      <c r="AH41" s="14"/>
      <c r="AI41" s="14">
        <v>2</v>
      </c>
      <c r="AJ41" s="14"/>
      <c r="AK41" s="14"/>
      <c r="AL41" s="14">
        <v>2</v>
      </c>
      <c r="AM41" s="14">
        <v>4</v>
      </c>
      <c r="AN41" s="14">
        <v>2</v>
      </c>
      <c r="AO41" s="14"/>
      <c r="AP41" s="14"/>
      <c r="AQ41" s="14"/>
      <c r="AR41" s="14"/>
      <c r="AS41" s="14"/>
      <c r="AT41" s="14"/>
      <c r="AU41" s="14"/>
      <c r="AV41" s="14"/>
      <c r="AW41" s="15"/>
      <c r="AX41" s="14"/>
      <c r="AY41" s="14"/>
      <c r="AZ41" s="14"/>
      <c r="BA41" s="14"/>
      <c r="BB41" s="14"/>
      <c r="BC41" s="15"/>
    </row>
    <row r="42" spans="1:55" ht="14.25" thickBot="1">
      <c r="A42" s="22" t="s">
        <v>87</v>
      </c>
      <c r="B42" s="23">
        <f t="shared" si="0"/>
        <v>20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>
        <v>1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>
        <v>1</v>
      </c>
      <c r="AC42" s="24">
        <v>6</v>
      </c>
      <c r="AD42" s="24">
        <v>1</v>
      </c>
      <c r="AE42" s="24"/>
      <c r="AF42" s="24"/>
      <c r="AG42" s="24"/>
      <c r="AH42" s="24"/>
      <c r="AI42" s="24"/>
      <c r="AJ42" s="24">
        <v>1</v>
      </c>
      <c r="AK42" s="24"/>
      <c r="AL42" s="24">
        <v>7</v>
      </c>
      <c r="AM42" s="24">
        <v>1</v>
      </c>
      <c r="AN42" s="24">
        <v>2</v>
      </c>
      <c r="AO42" s="24"/>
      <c r="AP42" s="24"/>
      <c r="AQ42" s="24"/>
      <c r="AR42" s="24"/>
      <c r="AS42" s="24"/>
      <c r="AT42" s="24"/>
      <c r="AU42" s="24"/>
      <c r="AV42" s="24"/>
      <c r="AW42" s="25"/>
      <c r="AX42" s="24"/>
      <c r="AY42" s="24"/>
      <c r="AZ42" s="24"/>
      <c r="BA42" s="24"/>
      <c r="BB42" s="24"/>
      <c r="BC42" s="25"/>
    </row>
    <row r="43" s="4" customFormat="1" ht="12.75" customHeight="1"/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246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772</v>
      </c>
      <c r="C5" s="84">
        <f>SUM(C7,C14,C21,C28,C35,C42,C49,C56,C63,C70,C77,G7,G14,G21,G28,G35,G42,G49,G56,G63,G70,G71)</f>
        <v>433</v>
      </c>
      <c r="D5" s="85">
        <f>SUM(D7,D14,D21,D28,D35,D42,D49,D56,D63,D70,D77,H7,H14,H21,H28,H35,H42,H49,H56,H63,H70,H71)</f>
        <v>339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52</v>
      </c>
      <c r="C7" s="112">
        <v>20</v>
      </c>
      <c r="D7" s="112">
        <v>32</v>
      </c>
      <c r="E7" s="93" t="s">
        <v>207</v>
      </c>
      <c r="F7" s="111">
        <v>18</v>
      </c>
      <c r="G7" s="112">
        <v>11</v>
      </c>
      <c r="H7" s="113">
        <v>7</v>
      </c>
      <c r="I7" s="95"/>
    </row>
    <row r="8" spans="1:9" ht="14.25">
      <c r="A8" s="91">
        <v>0</v>
      </c>
      <c r="B8" s="112">
        <v>7</v>
      </c>
      <c r="C8" s="112">
        <v>1</v>
      </c>
      <c r="D8" s="112">
        <v>6</v>
      </c>
      <c r="E8" s="93">
        <v>55</v>
      </c>
      <c r="F8" s="111">
        <v>5</v>
      </c>
      <c r="G8" s="112">
        <v>3</v>
      </c>
      <c r="H8" s="113">
        <v>2</v>
      </c>
      <c r="I8" s="95"/>
    </row>
    <row r="9" spans="1:9" ht="14.25">
      <c r="A9" s="91">
        <v>1</v>
      </c>
      <c r="B9" s="112">
        <v>12</v>
      </c>
      <c r="C9" s="112">
        <v>3</v>
      </c>
      <c r="D9" s="112">
        <v>9</v>
      </c>
      <c r="E9" s="93">
        <v>56</v>
      </c>
      <c r="F9" s="111">
        <v>5</v>
      </c>
      <c r="G9" s="112">
        <v>3</v>
      </c>
      <c r="H9" s="113">
        <v>2</v>
      </c>
      <c r="I9" s="95"/>
    </row>
    <row r="10" spans="1:9" ht="14.25">
      <c r="A10" s="91">
        <v>2</v>
      </c>
      <c r="B10" s="112">
        <v>13</v>
      </c>
      <c r="C10" s="112">
        <v>6</v>
      </c>
      <c r="D10" s="112">
        <v>7</v>
      </c>
      <c r="E10" s="93">
        <v>57</v>
      </c>
      <c r="F10" s="111">
        <v>5</v>
      </c>
      <c r="G10" s="112">
        <v>4</v>
      </c>
      <c r="H10" s="113">
        <v>1</v>
      </c>
      <c r="I10" s="95"/>
    </row>
    <row r="11" spans="1:9" ht="14.25">
      <c r="A11" s="91">
        <v>3</v>
      </c>
      <c r="B11" s="112">
        <v>8</v>
      </c>
      <c r="C11" s="112">
        <v>3</v>
      </c>
      <c r="D11" s="112">
        <v>5</v>
      </c>
      <c r="E11" s="93">
        <v>58</v>
      </c>
      <c r="F11" s="111">
        <v>3</v>
      </c>
      <c r="G11" s="112">
        <v>1</v>
      </c>
      <c r="H11" s="113">
        <v>2</v>
      </c>
      <c r="I11" s="95"/>
    </row>
    <row r="12" spans="1:9" ht="14.25">
      <c r="A12" s="96">
        <v>4</v>
      </c>
      <c r="B12" s="115">
        <v>12</v>
      </c>
      <c r="C12" s="115">
        <v>7</v>
      </c>
      <c r="D12" s="115">
        <v>5</v>
      </c>
      <c r="E12" s="98">
        <v>59</v>
      </c>
      <c r="F12" s="114" t="s">
        <v>176</v>
      </c>
      <c r="G12" s="115" t="s">
        <v>176</v>
      </c>
      <c r="H12" s="116" t="s">
        <v>176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44</v>
      </c>
      <c r="C14" s="112">
        <v>25</v>
      </c>
      <c r="D14" s="112">
        <v>19</v>
      </c>
      <c r="E14" s="93" t="s">
        <v>209</v>
      </c>
      <c r="F14" s="111">
        <v>10</v>
      </c>
      <c r="G14" s="112">
        <v>6</v>
      </c>
      <c r="H14" s="113">
        <v>4</v>
      </c>
      <c r="I14" s="95"/>
    </row>
    <row r="15" spans="1:9" ht="14.25">
      <c r="A15" s="91">
        <v>5</v>
      </c>
      <c r="B15" s="112">
        <v>10</v>
      </c>
      <c r="C15" s="112">
        <v>5</v>
      </c>
      <c r="D15" s="112">
        <v>5</v>
      </c>
      <c r="E15" s="93">
        <v>60</v>
      </c>
      <c r="F15" s="111">
        <v>1</v>
      </c>
      <c r="G15" s="112">
        <v>1</v>
      </c>
      <c r="H15" s="113">
        <v>0</v>
      </c>
      <c r="I15" s="95"/>
    </row>
    <row r="16" spans="1:9" ht="14.25">
      <c r="A16" s="91">
        <v>6</v>
      </c>
      <c r="B16" s="112">
        <v>11</v>
      </c>
      <c r="C16" s="112">
        <v>7</v>
      </c>
      <c r="D16" s="112">
        <v>4</v>
      </c>
      <c r="E16" s="93">
        <v>61</v>
      </c>
      <c r="F16" s="111">
        <v>3</v>
      </c>
      <c r="G16" s="112">
        <v>2</v>
      </c>
      <c r="H16" s="113">
        <v>1</v>
      </c>
      <c r="I16" s="95"/>
    </row>
    <row r="17" spans="1:9" ht="14.25">
      <c r="A17" s="91">
        <v>7</v>
      </c>
      <c r="B17" s="112">
        <v>7</v>
      </c>
      <c r="C17" s="112">
        <v>5</v>
      </c>
      <c r="D17" s="112">
        <v>2</v>
      </c>
      <c r="E17" s="93">
        <v>62</v>
      </c>
      <c r="F17" s="111">
        <v>2</v>
      </c>
      <c r="G17" s="112">
        <v>2</v>
      </c>
      <c r="H17" s="113">
        <v>0</v>
      </c>
      <c r="I17" s="95"/>
    </row>
    <row r="18" spans="1:9" ht="14.25">
      <c r="A18" s="91">
        <v>8</v>
      </c>
      <c r="B18" s="112">
        <v>11</v>
      </c>
      <c r="C18" s="112">
        <v>6</v>
      </c>
      <c r="D18" s="112">
        <v>5</v>
      </c>
      <c r="E18" s="93">
        <v>63</v>
      </c>
      <c r="F18" s="111">
        <v>3</v>
      </c>
      <c r="G18" s="112">
        <v>1</v>
      </c>
      <c r="H18" s="113">
        <v>2</v>
      </c>
      <c r="I18" s="95"/>
    </row>
    <row r="19" spans="1:9" ht="14.25">
      <c r="A19" s="96">
        <v>9</v>
      </c>
      <c r="B19" s="115">
        <v>5</v>
      </c>
      <c r="C19" s="115">
        <v>2</v>
      </c>
      <c r="D19" s="115">
        <v>3</v>
      </c>
      <c r="E19" s="98">
        <v>64</v>
      </c>
      <c r="F19" s="114">
        <v>1</v>
      </c>
      <c r="G19" s="115">
        <v>0</v>
      </c>
      <c r="H19" s="116">
        <v>1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20</v>
      </c>
      <c r="C21" s="112">
        <v>10</v>
      </c>
      <c r="D21" s="112">
        <v>10</v>
      </c>
      <c r="E21" s="93" t="s">
        <v>211</v>
      </c>
      <c r="F21" s="111">
        <v>4</v>
      </c>
      <c r="G21" s="112">
        <v>2</v>
      </c>
      <c r="H21" s="113">
        <v>2</v>
      </c>
      <c r="I21" s="95"/>
    </row>
    <row r="22" spans="1:9" ht="14.25">
      <c r="A22" s="91">
        <v>10</v>
      </c>
      <c r="B22" s="112">
        <v>6</v>
      </c>
      <c r="C22" s="112">
        <v>3</v>
      </c>
      <c r="D22" s="112">
        <v>3</v>
      </c>
      <c r="E22" s="93">
        <v>65</v>
      </c>
      <c r="F22" s="111">
        <v>1</v>
      </c>
      <c r="G22" s="112">
        <v>1</v>
      </c>
      <c r="H22" s="113">
        <v>0</v>
      </c>
      <c r="I22" s="95"/>
    </row>
    <row r="23" spans="1:9" ht="14.25">
      <c r="A23" s="91">
        <v>11</v>
      </c>
      <c r="B23" s="112">
        <v>6</v>
      </c>
      <c r="C23" s="112">
        <v>2</v>
      </c>
      <c r="D23" s="112">
        <v>4</v>
      </c>
      <c r="E23" s="93">
        <v>66</v>
      </c>
      <c r="F23" s="111">
        <v>1</v>
      </c>
      <c r="G23" s="112">
        <v>1</v>
      </c>
      <c r="H23" s="113">
        <v>0</v>
      </c>
      <c r="I23" s="95"/>
    </row>
    <row r="24" spans="1:9" ht="14.25">
      <c r="A24" s="91">
        <v>12</v>
      </c>
      <c r="B24" s="112">
        <v>3</v>
      </c>
      <c r="C24" s="112">
        <v>1</v>
      </c>
      <c r="D24" s="112">
        <v>2</v>
      </c>
      <c r="E24" s="93">
        <v>67</v>
      </c>
      <c r="F24" s="111">
        <v>1</v>
      </c>
      <c r="G24" s="112">
        <v>0</v>
      </c>
      <c r="H24" s="113">
        <v>1</v>
      </c>
      <c r="I24" s="95"/>
    </row>
    <row r="25" spans="1:9" ht="14.25">
      <c r="A25" s="91">
        <v>13</v>
      </c>
      <c r="B25" s="112">
        <v>2</v>
      </c>
      <c r="C25" s="112">
        <v>2</v>
      </c>
      <c r="D25" s="112">
        <v>0</v>
      </c>
      <c r="E25" s="93">
        <v>68</v>
      </c>
      <c r="F25" s="111">
        <v>1</v>
      </c>
      <c r="G25" s="112">
        <v>0</v>
      </c>
      <c r="H25" s="113">
        <v>1</v>
      </c>
      <c r="I25" s="95"/>
    </row>
    <row r="26" spans="1:9" ht="14.25">
      <c r="A26" s="96">
        <v>14</v>
      </c>
      <c r="B26" s="115">
        <v>3</v>
      </c>
      <c r="C26" s="115">
        <v>2</v>
      </c>
      <c r="D26" s="115">
        <v>1</v>
      </c>
      <c r="E26" s="98">
        <v>69</v>
      </c>
      <c r="F26" s="114" t="s">
        <v>176</v>
      </c>
      <c r="G26" s="115" t="s">
        <v>176</v>
      </c>
      <c r="H26" s="116" t="s">
        <v>176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61</v>
      </c>
      <c r="C28" s="112">
        <v>37</v>
      </c>
      <c r="D28" s="112">
        <v>24</v>
      </c>
      <c r="E28" s="93" t="s">
        <v>213</v>
      </c>
      <c r="F28" s="111">
        <v>5</v>
      </c>
      <c r="G28" s="112">
        <v>2</v>
      </c>
      <c r="H28" s="113">
        <v>3</v>
      </c>
      <c r="I28" s="95"/>
    </row>
    <row r="29" spans="1:9" ht="14.25">
      <c r="A29" s="91">
        <v>15</v>
      </c>
      <c r="B29" s="112">
        <v>2</v>
      </c>
      <c r="C29" s="112">
        <v>1</v>
      </c>
      <c r="D29" s="112">
        <v>1</v>
      </c>
      <c r="E29" s="93">
        <v>70</v>
      </c>
      <c r="F29" s="111">
        <v>2</v>
      </c>
      <c r="G29" s="112">
        <v>1</v>
      </c>
      <c r="H29" s="113">
        <v>1</v>
      </c>
      <c r="I29" s="95"/>
    </row>
    <row r="30" spans="1:9" ht="14.25">
      <c r="A30" s="91">
        <v>16</v>
      </c>
      <c r="B30" s="112">
        <v>1</v>
      </c>
      <c r="C30" s="112">
        <v>0</v>
      </c>
      <c r="D30" s="112">
        <v>1</v>
      </c>
      <c r="E30" s="93">
        <v>71</v>
      </c>
      <c r="F30" s="111">
        <v>2</v>
      </c>
      <c r="G30" s="112">
        <v>1</v>
      </c>
      <c r="H30" s="113">
        <v>1</v>
      </c>
      <c r="I30" s="95"/>
    </row>
    <row r="31" spans="1:9" ht="14.25">
      <c r="A31" s="91">
        <v>17</v>
      </c>
      <c r="B31" s="112" t="s">
        <v>176</v>
      </c>
      <c r="C31" s="112" t="s">
        <v>176</v>
      </c>
      <c r="D31" s="112" t="s">
        <v>176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17</v>
      </c>
      <c r="C32" s="112">
        <v>9</v>
      </c>
      <c r="D32" s="112">
        <v>8</v>
      </c>
      <c r="E32" s="93">
        <v>73</v>
      </c>
      <c r="F32" s="111">
        <v>1</v>
      </c>
      <c r="G32" s="112">
        <v>0</v>
      </c>
      <c r="H32" s="113">
        <v>1</v>
      </c>
      <c r="I32" s="95"/>
    </row>
    <row r="33" spans="1:9" ht="14.25">
      <c r="A33" s="96">
        <v>19</v>
      </c>
      <c r="B33" s="115">
        <v>41</v>
      </c>
      <c r="C33" s="115">
        <v>27</v>
      </c>
      <c r="D33" s="115">
        <v>14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183</v>
      </c>
      <c r="C35" s="112">
        <v>112</v>
      </c>
      <c r="D35" s="112">
        <v>71</v>
      </c>
      <c r="E35" s="93" t="s">
        <v>215</v>
      </c>
      <c r="F35" s="111">
        <v>2</v>
      </c>
      <c r="G35" s="112">
        <v>1</v>
      </c>
      <c r="H35" s="113">
        <v>1</v>
      </c>
      <c r="I35" s="95"/>
    </row>
    <row r="36" spans="1:9" ht="14.25">
      <c r="A36" s="91">
        <v>20</v>
      </c>
      <c r="B36" s="112">
        <v>17</v>
      </c>
      <c r="C36" s="112">
        <v>11</v>
      </c>
      <c r="D36" s="112">
        <v>6</v>
      </c>
      <c r="E36" s="93">
        <v>75</v>
      </c>
      <c r="F36" s="111" t="s">
        <v>176</v>
      </c>
      <c r="G36" s="112" t="s">
        <v>176</v>
      </c>
      <c r="H36" s="113" t="s">
        <v>176</v>
      </c>
      <c r="I36" s="95"/>
    </row>
    <row r="37" spans="1:9" ht="14.25">
      <c r="A37" s="91">
        <v>21</v>
      </c>
      <c r="B37" s="112">
        <v>40</v>
      </c>
      <c r="C37" s="112">
        <v>23</v>
      </c>
      <c r="D37" s="112">
        <v>17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>
        <v>33</v>
      </c>
      <c r="C38" s="112">
        <v>20</v>
      </c>
      <c r="D38" s="112">
        <v>13</v>
      </c>
      <c r="E38" s="93">
        <v>77</v>
      </c>
      <c r="F38" s="111" t="s">
        <v>176</v>
      </c>
      <c r="G38" s="112" t="s">
        <v>176</v>
      </c>
      <c r="H38" s="113" t="s">
        <v>176</v>
      </c>
      <c r="I38" s="95"/>
    </row>
    <row r="39" spans="1:9" ht="14.25">
      <c r="A39" s="91">
        <v>23</v>
      </c>
      <c r="B39" s="112">
        <v>53</v>
      </c>
      <c r="C39" s="112">
        <v>29</v>
      </c>
      <c r="D39" s="112">
        <v>24</v>
      </c>
      <c r="E39" s="93">
        <v>78</v>
      </c>
      <c r="F39" s="111">
        <v>2</v>
      </c>
      <c r="G39" s="112">
        <v>1</v>
      </c>
      <c r="H39" s="113">
        <v>1</v>
      </c>
      <c r="I39" s="95"/>
    </row>
    <row r="40" spans="1:9" ht="14.25">
      <c r="A40" s="96">
        <v>24</v>
      </c>
      <c r="B40" s="115">
        <v>40</v>
      </c>
      <c r="C40" s="115">
        <v>29</v>
      </c>
      <c r="D40" s="115">
        <v>11</v>
      </c>
      <c r="E40" s="98">
        <v>79</v>
      </c>
      <c r="F40" s="114" t="s">
        <v>176</v>
      </c>
      <c r="G40" s="115" t="s">
        <v>176</v>
      </c>
      <c r="H40" s="116" t="s">
        <v>176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121</v>
      </c>
      <c r="C42" s="112">
        <v>66</v>
      </c>
      <c r="D42" s="112">
        <v>55</v>
      </c>
      <c r="E42" s="93" t="s">
        <v>217</v>
      </c>
      <c r="F42" s="111">
        <v>3</v>
      </c>
      <c r="G42" s="112">
        <v>1</v>
      </c>
      <c r="H42" s="113">
        <v>2</v>
      </c>
      <c r="I42" s="95"/>
    </row>
    <row r="43" spans="1:9" ht="14.25">
      <c r="A43" s="91">
        <v>25</v>
      </c>
      <c r="B43" s="112">
        <v>32</v>
      </c>
      <c r="C43" s="112">
        <v>19</v>
      </c>
      <c r="D43" s="112">
        <v>13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22</v>
      </c>
      <c r="C44" s="112">
        <v>11</v>
      </c>
      <c r="D44" s="112">
        <v>11</v>
      </c>
      <c r="E44" s="93">
        <v>81</v>
      </c>
      <c r="F44" s="111">
        <v>3</v>
      </c>
      <c r="G44" s="112">
        <v>1</v>
      </c>
      <c r="H44" s="113">
        <v>2</v>
      </c>
      <c r="I44" s="95"/>
    </row>
    <row r="45" spans="1:9" ht="14.25">
      <c r="A45" s="91">
        <v>27</v>
      </c>
      <c r="B45" s="112">
        <v>24</v>
      </c>
      <c r="C45" s="112">
        <v>13</v>
      </c>
      <c r="D45" s="112">
        <v>11</v>
      </c>
      <c r="E45" s="93">
        <v>82</v>
      </c>
      <c r="F45" s="111" t="s">
        <v>176</v>
      </c>
      <c r="G45" s="112" t="s">
        <v>176</v>
      </c>
      <c r="H45" s="113" t="s">
        <v>176</v>
      </c>
      <c r="I45" s="95"/>
    </row>
    <row r="46" spans="1:9" ht="14.25">
      <c r="A46" s="91">
        <v>28</v>
      </c>
      <c r="B46" s="112">
        <v>17</v>
      </c>
      <c r="C46" s="112">
        <v>8</v>
      </c>
      <c r="D46" s="112">
        <v>9</v>
      </c>
      <c r="E46" s="93">
        <v>83</v>
      </c>
      <c r="F46" s="111" t="s">
        <v>176</v>
      </c>
      <c r="G46" s="112" t="s">
        <v>176</v>
      </c>
      <c r="H46" s="113" t="s">
        <v>176</v>
      </c>
      <c r="I46" s="95"/>
    </row>
    <row r="47" spans="1:9" ht="14.25">
      <c r="A47" s="96">
        <v>29</v>
      </c>
      <c r="B47" s="115">
        <v>26</v>
      </c>
      <c r="C47" s="115">
        <v>15</v>
      </c>
      <c r="D47" s="115">
        <v>11</v>
      </c>
      <c r="E47" s="98">
        <v>84</v>
      </c>
      <c r="F47" s="114" t="s">
        <v>176</v>
      </c>
      <c r="G47" s="115" t="s">
        <v>176</v>
      </c>
      <c r="H47" s="116" t="s">
        <v>176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94</v>
      </c>
      <c r="C49" s="112">
        <v>50</v>
      </c>
      <c r="D49" s="112">
        <v>44</v>
      </c>
      <c r="E49" s="93" t="s">
        <v>219</v>
      </c>
      <c r="F49" s="111">
        <v>3</v>
      </c>
      <c r="G49" s="112">
        <v>1</v>
      </c>
      <c r="H49" s="113">
        <v>2</v>
      </c>
      <c r="I49" s="95"/>
    </row>
    <row r="50" spans="1:9" ht="14.25">
      <c r="A50" s="91">
        <v>30</v>
      </c>
      <c r="B50" s="112">
        <v>17</v>
      </c>
      <c r="C50" s="112">
        <v>8</v>
      </c>
      <c r="D50" s="112">
        <v>9</v>
      </c>
      <c r="E50" s="93">
        <v>85</v>
      </c>
      <c r="F50" s="111">
        <v>1</v>
      </c>
      <c r="G50" s="112">
        <v>0</v>
      </c>
      <c r="H50" s="113">
        <v>1</v>
      </c>
      <c r="I50" s="95"/>
    </row>
    <row r="51" spans="1:9" ht="14.25">
      <c r="A51" s="91">
        <v>31</v>
      </c>
      <c r="B51" s="112">
        <v>26</v>
      </c>
      <c r="C51" s="112">
        <v>15</v>
      </c>
      <c r="D51" s="112">
        <v>11</v>
      </c>
      <c r="E51" s="93">
        <v>86</v>
      </c>
      <c r="F51" s="111">
        <v>1</v>
      </c>
      <c r="G51" s="112">
        <v>0</v>
      </c>
      <c r="H51" s="113">
        <v>1</v>
      </c>
      <c r="I51" s="95"/>
    </row>
    <row r="52" spans="1:9" ht="14.25">
      <c r="A52" s="91">
        <v>32</v>
      </c>
      <c r="B52" s="112">
        <v>18</v>
      </c>
      <c r="C52" s="112">
        <v>7</v>
      </c>
      <c r="D52" s="112">
        <v>11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19</v>
      </c>
      <c r="C53" s="112">
        <v>11</v>
      </c>
      <c r="D53" s="112">
        <v>8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14</v>
      </c>
      <c r="C54" s="115">
        <v>9</v>
      </c>
      <c r="D54" s="115">
        <v>5</v>
      </c>
      <c r="E54" s="98">
        <v>89</v>
      </c>
      <c r="F54" s="114">
        <v>1</v>
      </c>
      <c r="G54" s="115">
        <v>1</v>
      </c>
      <c r="H54" s="116">
        <v>0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55</v>
      </c>
      <c r="C56" s="112">
        <v>30</v>
      </c>
      <c r="D56" s="112">
        <v>25</v>
      </c>
      <c r="E56" s="93" t="s">
        <v>221</v>
      </c>
      <c r="F56" s="111"/>
      <c r="G56" s="112"/>
      <c r="H56" s="113"/>
      <c r="I56" s="95"/>
    </row>
    <row r="57" spans="1:9" ht="14.25">
      <c r="A57" s="91">
        <v>35</v>
      </c>
      <c r="B57" s="112">
        <v>13</v>
      </c>
      <c r="C57" s="112">
        <v>8</v>
      </c>
      <c r="D57" s="112">
        <v>5</v>
      </c>
      <c r="E57" s="93">
        <v>90</v>
      </c>
      <c r="F57" s="111"/>
      <c r="G57" s="112"/>
      <c r="H57" s="113"/>
      <c r="I57" s="95"/>
    </row>
    <row r="58" spans="1:9" ht="14.25">
      <c r="A58" s="91">
        <v>36</v>
      </c>
      <c r="B58" s="112">
        <v>10</v>
      </c>
      <c r="C58" s="112">
        <v>5</v>
      </c>
      <c r="D58" s="112">
        <v>5</v>
      </c>
      <c r="E58" s="93">
        <v>91</v>
      </c>
      <c r="F58" s="111"/>
      <c r="G58" s="112"/>
      <c r="H58" s="113"/>
      <c r="I58" s="95"/>
    </row>
    <row r="59" spans="1:9" ht="14.25">
      <c r="A59" s="91">
        <v>37</v>
      </c>
      <c r="B59" s="112">
        <v>11</v>
      </c>
      <c r="C59" s="112">
        <v>4</v>
      </c>
      <c r="D59" s="112">
        <v>7</v>
      </c>
      <c r="E59" s="93">
        <v>92</v>
      </c>
      <c r="F59" s="111"/>
      <c r="G59" s="112"/>
      <c r="H59" s="113"/>
      <c r="I59" s="95"/>
    </row>
    <row r="60" spans="1:9" ht="14.25">
      <c r="A60" s="91">
        <v>38</v>
      </c>
      <c r="B60" s="112">
        <v>13</v>
      </c>
      <c r="C60" s="112">
        <v>6</v>
      </c>
      <c r="D60" s="112">
        <v>7</v>
      </c>
      <c r="E60" s="93">
        <v>93</v>
      </c>
      <c r="F60" s="111"/>
      <c r="G60" s="112"/>
      <c r="H60" s="113"/>
      <c r="I60" s="95"/>
    </row>
    <row r="61" spans="1:9" ht="14.25">
      <c r="A61" s="96">
        <v>39</v>
      </c>
      <c r="B61" s="115">
        <v>8</v>
      </c>
      <c r="C61" s="115">
        <v>7</v>
      </c>
      <c r="D61" s="115">
        <v>1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47</v>
      </c>
      <c r="C63" s="112">
        <v>27</v>
      </c>
      <c r="D63" s="112">
        <v>20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16</v>
      </c>
      <c r="C64" s="112">
        <v>9</v>
      </c>
      <c r="D64" s="112">
        <v>7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6</v>
      </c>
      <c r="C65" s="112">
        <v>3</v>
      </c>
      <c r="D65" s="112">
        <v>3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9</v>
      </c>
      <c r="C66" s="112">
        <v>7</v>
      </c>
      <c r="D66" s="112">
        <v>2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8</v>
      </c>
      <c r="C67" s="112">
        <v>4</v>
      </c>
      <c r="D67" s="112">
        <v>4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8</v>
      </c>
      <c r="C68" s="115">
        <v>4</v>
      </c>
      <c r="D68" s="115">
        <v>4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30</v>
      </c>
      <c r="C70" s="112">
        <v>20</v>
      </c>
      <c r="D70" s="112">
        <v>10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6</v>
      </c>
      <c r="C71" s="112">
        <v>4</v>
      </c>
      <c r="D71" s="112">
        <v>2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6</v>
      </c>
      <c r="C72" s="112">
        <v>4</v>
      </c>
      <c r="D72" s="112">
        <v>2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5</v>
      </c>
      <c r="C73" s="112">
        <v>5</v>
      </c>
      <c r="D73" s="112">
        <v>0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7</v>
      </c>
      <c r="C74" s="112">
        <v>3</v>
      </c>
      <c r="D74" s="112">
        <v>4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6</v>
      </c>
      <c r="C75" s="115">
        <v>4</v>
      </c>
      <c r="D75" s="115">
        <v>2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116</v>
      </c>
      <c r="G76" s="92">
        <f>C7+C14+C21</f>
        <v>55</v>
      </c>
      <c r="H76" s="86">
        <f>D7+D14+D21</f>
        <v>61</v>
      </c>
    </row>
    <row r="77" spans="1:8" ht="14.25">
      <c r="A77" s="91" t="s">
        <v>225</v>
      </c>
      <c r="B77" s="112">
        <v>20</v>
      </c>
      <c r="C77" s="112">
        <v>12</v>
      </c>
      <c r="D77" s="112">
        <v>8</v>
      </c>
      <c r="E77" s="93" t="s">
        <v>234</v>
      </c>
      <c r="F77" s="94">
        <f>B28+B35+B42+B49+B56+B63+B70+B77+F7+F14</f>
        <v>639</v>
      </c>
      <c r="G77" s="92">
        <f>C28+C35+C42+C49+C56+C63+C70+C77+G7+G14</f>
        <v>371</v>
      </c>
      <c r="H77" s="86">
        <f>D28+D35+D42+D49+D56+D63+D70+D77+H7+H14</f>
        <v>268</v>
      </c>
    </row>
    <row r="78" spans="1:8" ht="14.25">
      <c r="A78" s="91">
        <v>50</v>
      </c>
      <c r="B78" s="112">
        <v>4</v>
      </c>
      <c r="C78" s="112">
        <v>4</v>
      </c>
      <c r="D78" s="112">
        <v>0</v>
      </c>
      <c r="E78" s="93" t="s">
        <v>235</v>
      </c>
      <c r="F78" s="94">
        <f>F21+F28+F35+F42+F49+F56+F63+F70</f>
        <v>17</v>
      </c>
      <c r="G78" s="92">
        <f>G21+G28+G35+G42+G49+G56+G63+G70</f>
        <v>7</v>
      </c>
      <c r="H78" s="86">
        <f>H21+H28+H35+H42+H49+H56+H63+H70</f>
        <v>10</v>
      </c>
    </row>
    <row r="79" spans="1:8" ht="14.25">
      <c r="A79" s="91">
        <v>51</v>
      </c>
      <c r="B79" s="112">
        <v>4</v>
      </c>
      <c r="C79" s="112">
        <v>2</v>
      </c>
      <c r="D79" s="112">
        <v>2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5</v>
      </c>
      <c r="C80" s="112">
        <v>3</v>
      </c>
      <c r="D80" s="112">
        <v>2</v>
      </c>
      <c r="E80" s="93" t="s">
        <v>233</v>
      </c>
      <c r="F80" s="102">
        <f>F76/$B$5*100</f>
        <v>15.025906735751295</v>
      </c>
      <c r="G80" s="103">
        <f>G76/$C$5*100</f>
        <v>12.702078521939955</v>
      </c>
      <c r="H80" s="104">
        <f>H76/$D$5*100</f>
        <v>17.99410029498525</v>
      </c>
    </row>
    <row r="81" spans="1:8" ht="14.25">
      <c r="A81" s="91">
        <v>53</v>
      </c>
      <c r="B81" s="112">
        <v>6</v>
      </c>
      <c r="C81" s="112">
        <v>3</v>
      </c>
      <c r="D81" s="112">
        <v>3</v>
      </c>
      <c r="E81" s="93" t="s">
        <v>234</v>
      </c>
      <c r="F81" s="102">
        <f>F77/$B$5*100</f>
        <v>82.7720207253886</v>
      </c>
      <c r="G81" s="103">
        <f>G77/$C$5*100</f>
        <v>85.68129330254041</v>
      </c>
      <c r="H81" s="104">
        <f>H77/$D$5*100</f>
        <v>79.05604719764013</v>
      </c>
    </row>
    <row r="82" spans="1:8" ht="15" thickBot="1">
      <c r="A82" s="105">
        <v>54</v>
      </c>
      <c r="B82" s="117">
        <v>1</v>
      </c>
      <c r="C82" s="117">
        <v>0</v>
      </c>
      <c r="D82" s="117">
        <v>1</v>
      </c>
      <c r="E82" s="107" t="s">
        <v>235</v>
      </c>
      <c r="F82" s="108">
        <f>F78/$B$5*100</f>
        <v>2.2020725388601035</v>
      </c>
      <c r="G82" s="109">
        <f>G78/$C$5*100</f>
        <v>1.6166281755196306</v>
      </c>
      <c r="H82" s="110">
        <f>H78/$D$5*100</f>
        <v>2.949852507374631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247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2310</v>
      </c>
      <c r="C5" s="84">
        <f>SUM(C7,C14,C21,C28,C35,C42,C49,C56,C63,C70,C77,G7,G14,G21,G28,G35,G42,G49,G56,G63,G70,G71)</f>
        <v>580</v>
      </c>
      <c r="D5" s="85">
        <f>SUM(D7,D14,D21,D28,D35,D42,D49,D56,D63,D70,D77,H7,H14,H21,H28,H35,H42,H49,H56,H63,H70,H71)</f>
        <v>1730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47</v>
      </c>
      <c r="C7" s="112">
        <v>26</v>
      </c>
      <c r="D7" s="112">
        <v>21</v>
      </c>
      <c r="E7" s="93" t="s">
        <v>207</v>
      </c>
      <c r="F7" s="111">
        <v>19</v>
      </c>
      <c r="G7" s="112">
        <v>10</v>
      </c>
      <c r="H7" s="113">
        <v>9</v>
      </c>
      <c r="I7" s="95"/>
    </row>
    <row r="8" spans="1:9" ht="14.25">
      <c r="A8" s="91">
        <v>0</v>
      </c>
      <c r="B8" s="112">
        <v>6</v>
      </c>
      <c r="C8" s="112">
        <v>3</v>
      </c>
      <c r="D8" s="112">
        <v>3</v>
      </c>
      <c r="E8" s="93">
        <v>55</v>
      </c>
      <c r="F8" s="111">
        <v>4</v>
      </c>
      <c r="G8" s="112">
        <v>3</v>
      </c>
      <c r="H8" s="113">
        <v>1</v>
      </c>
      <c r="I8" s="95"/>
    </row>
    <row r="9" spans="1:9" ht="14.25">
      <c r="A9" s="91">
        <v>1</v>
      </c>
      <c r="B9" s="112">
        <v>15</v>
      </c>
      <c r="C9" s="112">
        <v>11</v>
      </c>
      <c r="D9" s="112">
        <v>4</v>
      </c>
      <c r="E9" s="93">
        <v>56</v>
      </c>
      <c r="F9" s="111">
        <v>4</v>
      </c>
      <c r="G9" s="112">
        <v>2</v>
      </c>
      <c r="H9" s="113">
        <v>2</v>
      </c>
      <c r="I9" s="95"/>
    </row>
    <row r="10" spans="1:9" ht="14.25">
      <c r="A10" s="91">
        <v>2</v>
      </c>
      <c r="B10" s="112">
        <v>9</v>
      </c>
      <c r="C10" s="112">
        <v>6</v>
      </c>
      <c r="D10" s="112">
        <v>3</v>
      </c>
      <c r="E10" s="93">
        <v>57</v>
      </c>
      <c r="F10" s="111">
        <v>3</v>
      </c>
      <c r="G10" s="112">
        <v>1</v>
      </c>
      <c r="H10" s="113">
        <v>2</v>
      </c>
      <c r="I10" s="95"/>
    </row>
    <row r="11" spans="1:9" ht="14.25">
      <c r="A11" s="91">
        <v>3</v>
      </c>
      <c r="B11" s="112">
        <v>8</v>
      </c>
      <c r="C11" s="112">
        <v>2</v>
      </c>
      <c r="D11" s="112">
        <v>6</v>
      </c>
      <c r="E11" s="93">
        <v>58</v>
      </c>
      <c r="F11" s="111">
        <v>4</v>
      </c>
      <c r="G11" s="112">
        <v>1</v>
      </c>
      <c r="H11" s="113">
        <v>3</v>
      </c>
      <c r="I11" s="95"/>
    </row>
    <row r="12" spans="1:9" ht="14.25">
      <c r="A12" s="96">
        <v>4</v>
      </c>
      <c r="B12" s="115">
        <v>9</v>
      </c>
      <c r="C12" s="115">
        <v>4</v>
      </c>
      <c r="D12" s="115">
        <v>5</v>
      </c>
      <c r="E12" s="98">
        <v>59</v>
      </c>
      <c r="F12" s="114">
        <v>4</v>
      </c>
      <c r="G12" s="115">
        <v>3</v>
      </c>
      <c r="H12" s="116">
        <v>1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48</v>
      </c>
      <c r="C14" s="112">
        <v>28</v>
      </c>
      <c r="D14" s="112">
        <v>20</v>
      </c>
      <c r="E14" s="93" t="s">
        <v>209</v>
      </c>
      <c r="F14" s="111">
        <v>7</v>
      </c>
      <c r="G14" s="112">
        <v>3</v>
      </c>
      <c r="H14" s="113">
        <v>4</v>
      </c>
      <c r="I14" s="95"/>
    </row>
    <row r="15" spans="1:9" ht="14.25">
      <c r="A15" s="91">
        <v>5</v>
      </c>
      <c r="B15" s="112">
        <v>6</v>
      </c>
      <c r="C15" s="112">
        <v>2</v>
      </c>
      <c r="D15" s="112">
        <v>4</v>
      </c>
      <c r="E15" s="93">
        <v>60</v>
      </c>
      <c r="F15" s="111">
        <v>3</v>
      </c>
      <c r="G15" s="112">
        <v>2</v>
      </c>
      <c r="H15" s="113">
        <v>1</v>
      </c>
      <c r="I15" s="95"/>
    </row>
    <row r="16" spans="1:9" ht="14.25">
      <c r="A16" s="91">
        <v>6</v>
      </c>
      <c r="B16" s="112">
        <v>9</v>
      </c>
      <c r="C16" s="112">
        <v>4</v>
      </c>
      <c r="D16" s="112">
        <v>5</v>
      </c>
      <c r="E16" s="93">
        <v>61</v>
      </c>
      <c r="F16" s="111">
        <v>2</v>
      </c>
      <c r="G16" s="112">
        <v>1</v>
      </c>
      <c r="H16" s="113">
        <v>1</v>
      </c>
      <c r="I16" s="95"/>
    </row>
    <row r="17" spans="1:9" ht="14.25">
      <c r="A17" s="91">
        <v>7</v>
      </c>
      <c r="B17" s="112">
        <v>10</v>
      </c>
      <c r="C17" s="112">
        <v>6</v>
      </c>
      <c r="D17" s="112">
        <v>4</v>
      </c>
      <c r="E17" s="93">
        <v>62</v>
      </c>
      <c r="F17" s="111">
        <v>1</v>
      </c>
      <c r="G17" s="112">
        <v>0</v>
      </c>
      <c r="H17" s="113">
        <v>1</v>
      </c>
      <c r="I17" s="95"/>
    </row>
    <row r="18" spans="1:9" ht="14.25">
      <c r="A18" s="91">
        <v>8</v>
      </c>
      <c r="B18" s="112">
        <v>12</v>
      </c>
      <c r="C18" s="112">
        <v>9</v>
      </c>
      <c r="D18" s="112">
        <v>3</v>
      </c>
      <c r="E18" s="93">
        <v>63</v>
      </c>
      <c r="F18" s="111" t="s">
        <v>176</v>
      </c>
      <c r="G18" s="112" t="s">
        <v>176</v>
      </c>
      <c r="H18" s="113" t="s">
        <v>176</v>
      </c>
      <c r="I18" s="95"/>
    </row>
    <row r="19" spans="1:9" ht="14.25">
      <c r="A19" s="96">
        <v>9</v>
      </c>
      <c r="B19" s="115">
        <v>11</v>
      </c>
      <c r="C19" s="115">
        <v>7</v>
      </c>
      <c r="D19" s="115">
        <v>4</v>
      </c>
      <c r="E19" s="98">
        <v>64</v>
      </c>
      <c r="F19" s="114">
        <v>1</v>
      </c>
      <c r="G19" s="115">
        <v>0</v>
      </c>
      <c r="H19" s="116">
        <v>1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30</v>
      </c>
      <c r="C21" s="112">
        <v>12</v>
      </c>
      <c r="D21" s="112">
        <v>18</v>
      </c>
      <c r="E21" s="93" t="s">
        <v>211</v>
      </c>
      <c r="F21" s="111">
        <v>8</v>
      </c>
      <c r="G21" s="112">
        <v>5</v>
      </c>
      <c r="H21" s="113">
        <v>3</v>
      </c>
      <c r="I21" s="95"/>
    </row>
    <row r="22" spans="1:9" ht="14.25">
      <c r="A22" s="91">
        <v>10</v>
      </c>
      <c r="B22" s="112">
        <v>4</v>
      </c>
      <c r="C22" s="112">
        <v>1</v>
      </c>
      <c r="D22" s="112">
        <v>3</v>
      </c>
      <c r="E22" s="93">
        <v>65</v>
      </c>
      <c r="F22" s="111">
        <v>1</v>
      </c>
      <c r="G22" s="112">
        <v>1</v>
      </c>
      <c r="H22" s="113">
        <v>0</v>
      </c>
      <c r="I22" s="95"/>
    </row>
    <row r="23" spans="1:9" ht="14.25">
      <c r="A23" s="91">
        <v>11</v>
      </c>
      <c r="B23" s="112">
        <v>6</v>
      </c>
      <c r="C23" s="112">
        <v>1</v>
      </c>
      <c r="D23" s="112">
        <v>5</v>
      </c>
      <c r="E23" s="93">
        <v>66</v>
      </c>
      <c r="F23" s="111">
        <v>2</v>
      </c>
      <c r="G23" s="112">
        <v>0</v>
      </c>
      <c r="H23" s="113">
        <v>2</v>
      </c>
      <c r="I23" s="95"/>
    </row>
    <row r="24" spans="1:9" ht="14.25">
      <c r="A24" s="91">
        <v>12</v>
      </c>
      <c r="B24" s="112">
        <v>8</v>
      </c>
      <c r="C24" s="112">
        <v>4</v>
      </c>
      <c r="D24" s="112">
        <v>4</v>
      </c>
      <c r="E24" s="93">
        <v>67</v>
      </c>
      <c r="F24" s="111">
        <v>1</v>
      </c>
      <c r="G24" s="112">
        <v>1</v>
      </c>
      <c r="H24" s="113">
        <v>0</v>
      </c>
      <c r="I24" s="95"/>
    </row>
    <row r="25" spans="1:9" ht="14.25">
      <c r="A25" s="91">
        <v>13</v>
      </c>
      <c r="B25" s="112">
        <v>7</v>
      </c>
      <c r="C25" s="112">
        <v>3</v>
      </c>
      <c r="D25" s="112">
        <v>4</v>
      </c>
      <c r="E25" s="93">
        <v>68</v>
      </c>
      <c r="F25" s="111">
        <v>2</v>
      </c>
      <c r="G25" s="112">
        <v>1</v>
      </c>
      <c r="H25" s="113">
        <v>1</v>
      </c>
      <c r="I25" s="95"/>
    </row>
    <row r="26" spans="1:9" ht="14.25">
      <c r="A26" s="96">
        <v>14</v>
      </c>
      <c r="B26" s="115">
        <v>5</v>
      </c>
      <c r="C26" s="115">
        <v>3</v>
      </c>
      <c r="D26" s="115">
        <v>2</v>
      </c>
      <c r="E26" s="98">
        <v>69</v>
      </c>
      <c r="F26" s="114">
        <v>2</v>
      </c>
      <c r="G26" s="115">
        <v>2</v>
      </c>
      <c r="H26" s="116">
        <v>0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163</v>
      </c>
      <c r="C28" s="112">
        <v>23</v>
      </c>
      <c r="D28" s="112">
        <v>140</v>
      </c>
      <c r="E28" s="93" t="s">
        <v>213</v>
      </c>
      <c r="F28" s="111">
        <v>2</v>
      </c>
      <c r="G28" s="112">
        <v>0</v>
      </c>
      <c r="H28" s="113">
        <v>2</v>
      </c>
      <c r="I28" s="95"/>
    </row>
    <row r="29" spans="1:9" ht="14.25">
      <c r="A29" s="91">
        <v>15</v>
      </c>
      <c r="B29" s="112">
        <v>2</v>
      </c>
      <c r="C29" s="112">
        <v>0</v>
      </c>
      <c r="D29" s="112">
        <v>2</v>
      </c>
      <c r="E29" s="93">
        <v>70</v>
      </c>
      <c r="F29" s="111" t="s">
        <v>176</v>
      </c>
      <c r="G29" s="112" t="s">
        <v>176</v>
      </c>
      <c r="H29" s="113" t="s">
        <v>176</v>
      </c>
      <c r="I29" s="95"/>
    </row>
    <row r="30" spans="1:9" ht="14.25">
      <c r="A30" s="91">
        <v>16</v>
      </c>
      <c r="B30" s="112">
        <v>1</v>
      </c>
      <c r="C30" s="112">
        <v>1</v>
      </c>
      <c r="D30" s="112">
        <v>0</v>
      </c>
      <c r="E30" s="93">
        <v>71</v>
      </c>
      <c r="F30" s="111">
        <v>1</v>
      </c>
      <c r="G30" s="112">
        <v>0</v>
      </c>
      <c r="H30" s="113">
        <v>1</v>
      </c>
      <c r="I30" s="95"/>
    </row>
    <row r="31" spans="1:9" ht="14.25">
      <c r="A31" s="91">
        <v>17</v>
      </c>
      <c r="B31" s="112">
        <v>5</v>
      </c>
      <c r="C31" s="112">
        <v>3</v>
      </c>
      <c r="D31" s="112">
        <v>2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20</v>
      </c>
      <c r="C32" s="112">
        <v>1</v>
      </c>
      <c r="D32" s="112">
        <v>19</v>
      </c>
      <c r="E32" s="93">
        <v>73</v>
      </c>
      <c r="F32" s="111">
        <v>1</v>
      </c>
      <c r="G32" s="112">
        <v>0</v>
      </c>
      <c r="H32" s="113">
        <v>1</v>
      </c>
      <c r="I32" s="95"/>
    </row>
    <row r="33" spans="1:9" ht="14.25">
      <c r="A33" s="96">
        <v>19</v>
      </c>
      <c r="B33" s="115">
        <v>135</v>
      </c>
      <c r="C33" s="115">
        <v>18</v>
      </c>
      <c r="D33" s="115">
        <v>117</v>
      </c>
      <c r="E33" s="98">
        <v>74</v>
      </c>
      <c r="F33" s="114"/>
      <c r="G33" s="115"/>
      <c r="H33" s="116"/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767</v>
      </c>
      <c r="C35" s="112">
        <v>169</v>
      </c>
      <c r="D35" s="112">
        <v>598</v>
      </c>
      <c r="E35" s="93" t="s">
        <v>215</v>
      </c>
      <c r="F35" s="111"/>
      <c r="G35" s="112"/>
      <c r="H35" s="113"/>
      <c r="I35" s="95"/>
    </row>
    <row r="36" spans="1:9" ht="14.25">
      <c r="A36" s="91">
        <v>20</v>
      </c>
      <c r="B36" s="112">
        <v>139</v>
      </c>
      <c r="C36" s="112">
        <v>30</v>
      </c>
      <c r="D36" s="112">
        <v>109</v>
      </c>
      <c r="E36" s="93">
        <v>75</v>
      </c>
      <c r="F36" s="111"/>
      <c r="G36" s="112"/>
      <c r="H36" s="113"/>
      <c r="I36" s="95"/>
    </row>
    <row r="37" spans="1:9" ht="14.25">
      <c r="A37" s="91">
        <v>21</v>
      </c>
      <c r="B37" s="112">
        <v>132</v>
      </c>
      <c r="C37" s="112">
        <v>26</v>
      </c>
      <c r="D37" s="112">
        <v>106</v>
      </c>
      <c r="E37" s="93">
        <v>76</v>
      </c>
      <c r="F37" s="111"/>
      <c r="G37" s="112"/>
      <c r="H37" s="113"/>
      <c r="I37" s="95"/>
    </row>
    <row r="38" spans="1:9" ht="14.25">
      <c r="A38" s="91">
        <v>22</v>
      </c>
      <c r="B38" s="112">
        <v>154</v>
      </c>
      <c r="C38" s="112">
        <v>28</v>
      </c>
      <c r="D38" s="112">
        <v>126</v>
      </c>
      <c r="E38" s="93">
        <v>77</v>
      </c>
      <c r="F38" s="111"/>
      <c r="G38" s="112"/>
      <c r="H38" s="113"/>
      <c r="I38" s="95"/>
    </row>
    <row r="39" spans="1:9" ht="14.25">
      <c r="A39" s="91">
        <v>23</v>
      </c>
      <c r="B39" s="112">
        <v>171</v>
      </c>
      <c r="C39" s="112">
        <v>49</v>
      </c>
      <c r="D39" s="112">
        <v>122</v>
      </c>
      <c r="E39" s="93">
        <v>78</v>
      </c>
      <c r="F39" s="111"/>
      <c r="G39" s="112"/>
      <c r="H39" s="113"/>
      <c r="I39" s="95"/>
    </row>
    <row r="40" spans="1:9" ht="14.25">
      <c r="A40" s="96">
        <v>24</v>
      </c>
      <c r="B40" s="115">
        <v>171</v>
      </c>
      <c r="C40" s="115">
        <v>36</v>
      </c>
      <c r="D40" s="115">
        <v>135</v>
      </c>
      <c r="E40" s="98">
        <v>79</v>
      </c>
      <c r="F40" s="114"/>
      <c r="G40" s="115"/>
      <c r="H40" s="116"/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613</v>
      </c>
      <c r="C42" s="112">
        <v>112</v>
      </c>
      <c r="D42" s="112">
        <v>501</v>
      </c>
      <c r="E42" s="93" t="s">
        <v>217</v>
      </c>
      <c r="F42" s="111"/>
      <c r="G42" s="112"/>
      <c r="H42" s="113"/>
      <c r="I42" s="95"/>
    </row>
    <row r="43" spans="1:9" ht="14.25">
      <c r="A43" s="91">
        <v>25</v>
      </c>
      <c r="B43" s="112">
        <v>118</v>
      </c>
      <c r="C43" s="112">
        <v>23</v>
      </c>
      <c r="D43" s="112">
        <v>95</v>
      </c>
      <c r="E43" s="93">
        <v>80</v>
      </c>
      <c r="F43" s="111"/>
      <c r="G43" s="112"/>
      <c r="H43" s="113"/>
      <c r="I43" s="95"/>
    </row>
    <row r="44" spans="1:9" ht="14.25">
      <c r="A44" s="91">
        <v>26</v>
      </c>
      <c r="B44" s="112">
        <v>159</v>
      </c>
      <c r="C44" s="112">
        <v>26</v>
      </c>
      <c r="D44" s="112">
        <v>133</v>
      </c>
      <c r="E44" s="93">
        <v>81</v>
      </c>
      <c r="F44" s="111"/>
      <c r="G44" s="112"/>
      <c r="H44" s="113"/>
      <c r="I44" s="95"/>
    </row>
    <row r="45" spans="1:9" ht="14.25">
      <c r="A45" s="91">
        <v>27</v>
      </c>
      <c r="B45" s="112">
        <v>134</v>
      </c>
      <c r="C45" s="112">
        <v>26</v>
      </c>
      <c r="D45" s="112">
        <v>108</v>
      </c>
      <c r="E45" s="93">
        <v>82</v>
      </c>
      <c r="F45" s="111"/>
      <c r="G45" s="112"/>
      <c r="H45" s="113"/>
      <c r="I45" s="95"/>
    </row>
    <row r="46" spans="1:9" ht="14.25">
      <c r="A46" s="91">
        <v>28</v>
      </c>
      <c r="B46" s="112">
        <v>99</v>
      </c>
      <c r="C46" s="112">
        <v>18</v>
      </c>
      <c r="D46" s="112">
        <v>81</v>
      </c>
      <c r="E46" s="93">
        <v>83</v>
      </c>
      <c r="F46" s="111"/>
      <c r="G46" s="112"/>
      <c r="H46" s="113"/>
      <c r="I46" s="95"/>
    </row>
    <row r="47" spans="1:9" ht="14.25">
      <c r="A47" s="96">
        <v>29</v>
      </c>
      <c r="B47" s="115">
        <v>103</v>
      </c>
      <c r="C47" s="115">
        <v>19</v>
      </c>
      <c r="D47" s="115">
        <v>84</v>
      </c>
      <c r="E47" s="98">
        <v>84</v>
      </c>
      <c r="F47" s="114"/>
      <c r="G47" s="115"/>
      <c r="H47" s="116"/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402</v>
      </c>
      <c r="C49" s="112">
        <v>102</v>
      </c>
      <c r="D49" s="112">
        <v>300</v>
      </c>
      <c r="E49" s="93" t="s">
        <v>219</v>
      </c>
      <c r="F49" s="111"/>
      <c r="G49" s="112"/>
      <c r="H49" s="113"/>
      <c r="I49" s="95"/>
    </row>
    <row r="50" spans="1:9" ht="14.25">
      <c r="A50" s="91">
        <v>30</v>
      </c>
      <c r="B50" s="112">
        <v>98</v>
      </c>
      <c r="C50" s="112">
        <v>13</v>
      </c>
      <c r="D50" s="112">
        <v>85</v>
      </c>
      <c r="E50" s="93">
        <v>85</v>
      </c>
      <c r="F50" s="111"/>
      <c r="G50" s="112"/>
      <c r="H50" s="113"/>
      <c r="I50" s="95"/>
    </row>
    <row r="51" spans="1:9" ht="14.25">
      <c r="A51" s="91">
        <v>31</v>
      </c>
      <c r="B51" s="112">
        <v>86</v>
      </c>
      <c r="C51" s="112">
        <v>24</v>
      </c>
      <c r="D51" s="112">
        <v>62</v>
      </c>
      <c r="E51" s="93">
        <v>86</v>
      </c>
      <c r="F51" s="111"/>
      <c r="G51" s="112"/>
      <c r="H51" s="113"/>
      <c r="I51" s="95"/>
    </row>
    <row r="52" spans="1:9" ht="14.25">
      <c r="A52" s="91">
        <v>32</v>
      </c>
      <c r="B52" s="112">
        <v>78</v>
      </c>
      <c r="C52" s="112">
        <v>21</v>
      </c>
      <c r="D52" s="112">
        <v>57</v>
      </c>
      <c r="E52" s="93">
        <v>87</v>
      </c>
      <c r="F52" s="111"/>
      <c r="G52" s="112"/>
      <c r="H52" s="113"/>
      <c r="I52" s="95"/>
    </row>
    <row r="53" spans="1:9" ht="14.25">
      <c r="A53" s="91">
        <v>33</v>
      </c>
      <c r="B53" s="112">
        <v>80</v>
      </c>
      <c r="C53" s="112">
        <v>30</v>
      </c>
      <c r="D53" s="112">
        <v>50</v>
      </c>
      <c r="E53" s="93">
        <v>88</v>
      </c>
      <c r="F53" s="111"/>
      <c r="G53" s="112"/>
      <c r="H53" s="113"/>
      <c r="I53" s="95"/>
    </row>
    <row r="54" spans="1:9" ht="14.25">
      <c r="A54" s="96">
        <v>34</v>
      </c>
      <c r="B54" s="115">
        <v>60</v>
      </c>
      <c r="C54" s="115">
        <v>14</v>
      </c>
      <c r="D54" s="115">
        <v>46</v>
      </c>
      <c r="E54" s="98">
        <v>89</v>
      </c>
      <c r="F54" s="114"/>
      <c r="G54" s="115"/>
      <c r="H54" s="116"/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118</v>
      </c>
      <c r="C56" s="112">
        <v>48</v>
      </c>
      <c r="D56" s="112">
        <v>70</v>
      </c>
      <c r="E56" s="93" t="s">
        <v>221</v>
      </c>
      <c r="F56" s="111"/>
      <c r="G56" s="112"/>
      <c r="H56" s="113"/>
      <c r="I56" s="95"/>
    </row>
    <row r="57" spans="1:9" ht="14.25">
      <c r="A57" s="91">
        <v>35</v>
      </c>
      <c r="B57" s="112">
        <v>40</v>
      </c>
      <c r="C57" s="112">
        <v>15</v>
      </c>
      <c r="D57" s="112">
        <v>25</v>
      </c>
      <c r="E57" s="93">
        <v>90</v>
      </c>
      <c r="F57" s="111"/>
      <c r="G57" s="112"/>
      <c r="H57" s="113"/>
      <c r="I57" s="95"/>
    </row>
    <row r="58" spans="1:9" ht="14.25">
      <c r="A58" s="91">
        <v>36</v>
      </c>
      <c r="B58" s="112">
        <v>26</v>
      </c>
      <c r="C58" s="112">
        <v>8</v>
      </c>
      <c r="D58" s="112">
        <v>18</v>
      </c>
      <c r="E58" s="93">
        <v>91</v>
      </c>
      <c r="F58" s="111"/>
      <c r="G58" s="112"/>
      <c r="H58" s="113"/>
      <c r="I58" s="95"/>
    </row>
    <row r="59" spans="1:9" ht="14.25">
      <c r="A59" s="91">
        <v>37</v>
      </c>
      <c r="B59" s="112">
        <v>25</v>
      </c>
      <c r="C59" s="112">
        <v>11</v>
      </c>
      <c r="D59" s="112">
        <v>14</v>
      </c>
      <c r="E59" s="93">
        <v>92</v>
      </c>
      <c r="F59" s="111"/>
      <c r="G59" s="112"/>
      <c r="H59" s="113"/>
      <c r="I59" s="95"/>
    </row>
    <row r="60" spans="1:9" ht="14.25">
      <c r="A60" s="91">
        <v>38</v>
      </c>
      <c r="B60" s="112">
        <v>20</v>
      </c>
      <c r="C60" s="112">
        <v>10</v>
      </c>
      <c r="D60" s="112">
        <v>10</v>
      </c>
      <c r="E60" s="93">
        <v>93</v>
      </c>
      <c r="F60" s="111"/>
      <c r="G60" s="112"/>
      <c r="H60" s="113"/>
      <c r="I60" s="95"/>
    </row>
    <row r="61" spans="1:9" ht="14.25">
      <c r="A61" s="96">
        <v>39</v>
      </c>
      <c r="B61" s="115">
        <v>7</v>
      </c>
      <c r="C61" s="115">
        <v>4</v>
      </c>
      <c r="D61" s="115">
        <v>3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46</v>
      </c>
      <c r="C63" s="112">
        <v>24</v>
      </c>
      <c r="D63" s="112">
        <v>22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6</v>
      </c>
      <c r="C64" s="112">
        <v>1</v>
      </c>
      <c r="D64" s="112">
        <v>5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10</v>
      </c>
      <c r="C65" s="112">
        <v>4</v>
      </c>
      <c r="D65" s="112">
        <v>6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16</v>
      </c>
      <c r="C66" s="112">
        <v>11</v>
      </c>
      <c r="D66" s="112">
        <v>5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9</v>
      </c>
      <c r="C67" s="112">
        <v>5</v>
      </c>
      <c r="D67" s="112">
        <v>4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5</v>
      </c>
      <c r="C68" s="115">
        <v>3</v>
      </c>
      <c r="D68" s="115">
        <v>2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19</v>
      </c>
      <c r="C70" s="112">
        <v>8</v>
      </c>
      <c r="D70" s="112">
        <v>11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7</v>
      </c>
      <c r="C71" s="112">
        <v>3</v>
      </c>
      <c r="D71" s="112">
        <v>4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4</v>
      </c>
      <c r="C72" s="112">
        <v>2</v>
      </c>
      <c r="D72" s="112">
        <v>2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2</v>
      </c>
      <c r="C73" s="112">
        <v>1</v>
      </c>
      <c r="D73" s="112">
        <v>1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5</v>
      </c>
      <c r="C74" s="112">
        <v>2</v>
      </c>
      <c r="D74" s="112">
        <v>3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</v>
      </c>
      <c r="C75" s="115">
        <v>0</v>
      </c>
      <c r="D75" s="115">
        <v>1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125</v>
      </c>
      <c r="G76" s="92">
        <f>C7+C14+C21</f>
        <v>66</v>
      </c>
      <c r="H76" s="86">
        <f>D7+D14+D21</f>
        <v>59</v>
      </c>
    </row>
    <row r="77" spans="1:8" ht="14.25">
      <c r="A77" s="91" t="s">
        <v>225</v>
      </c>
      <c r="B77" s="112">
        <v>21</v>
      </c>
      <c r="C77" s="112">
        <v>10</v>
      </c>
      <c r="D77" s="112">
        <v>11</v>
      </c>
      <c r="E77" s="93" t="s">
        <v>234</v>
      </c>
      <c r="F77" s="94">
        <f>B28+B35+B42+B49+B56+B63+B70+B77+F7+F14</f>
        <v>2175</v>
      </c>
      <c r="G77" s="92">
        <f>C28+C35+C42+C49+C56+C63+C70+C77+G7+G14</f>
        <v>509</v>
      </c>
      <c r="H77" s="86">
        <f>D28+D35+D42+D49+D56+D63+D70+D77+H7+H14</f>
        <v>1666</v>
      </c>
    </row>
    <row r="78" spans="1:8" ht="14.25">
      <c r="A78" s="91">
        <v>50</v>
      </c>
      <c r="B78" s="112">
        <v>8</v>
      </c>
      <c r="C78" s="112">
        <v>5</v>
      </c>
      <c r="D78" s="112">
        <v>3</v>
      </c>
      <c r="E78" s="93" t="s">
        <v>235</v>
      </c>
      <c r="F78" s="94">
        <f>F21+F28+F35+F42+F49+F56+F63+F70</f>
        <v>10</v>
      </c>
      <c r="G78" s="92">
        <f>G21+G28+G35+G42+G49+G56+G63+G70</f>
        <v>5</v>
      </c>
      <c r="H78" s="86">
        <f>H21+H28+H35+H42+H49+H56+H63+H70</f>
        <v>5</v>
      </c>
    </row>
    <row r="79" spans="1:8" ht="14.25">
      <c r="A79" s="91">
        <v>51</v>
      </c>
      <c r="B79" s="112">
        <v>4</v>
      </c>
      <c r="C79" s="112">
        <v>0</v>
      </c>
      <c r="D79" s="112">
        <v>4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2</v>
      </c>
      <c r="C80" s="112">
        <v>1</v>
      </c>
      <c r="D80" s="112">
        <v>1</v>
      </c>
      <c r="E80" s="93" t="s">
        <v>233</v>
      </c>
      <c r="F80" s="102">
        <f>F76/$B$5*100</f>
        <v>5.411255411255411</v>
      </c>
      <c r="G80" s="103">
        <f>G76/$C$5*100</f>
        <v>11.379310344827587</v>
      </c>
      <c r="H80" s="104">
        <f>H76/$D$5*100</f>
        <v>3.410404624277456</v>
      </c>
    </row>
    <row r="81" spans="1:8" ht="14.25">
      <c r="A81" s="91">
        <v>53</v>
      </c>
      <c r="B81" s="112">
        <v>3</v>
      </c>
      <c r="C81" s="112">
        <v>2</v>
      </c>
      <c r="D81" s="112">
        <v>1</v>
      </c>
      <c r="E81" s="93" t="s">
        <v>234</v>
      </c>
      <c r="F81" s="102">
        <f>F77/$B$5*100</f>
        <v>94.15584415584416</v>
      </c>
      <c r="G81" s="103">
        <f>G77/$C$5*100</f>
        <v>87.75862068965517</v>
      </c>
      <c r="H81" s="104">
        <f>H77/$D$5*100</f>
        <v>96.30057803468208</v>
      </c>
    </row>
    <row r="82" spans="1:8" ht="15" thickBot="1">
      <c r="A82" s="105">
        <v>54</v>
      </c>
      <c r="B82" s="117">
        <v>4</v>
      </c>
      <c r="C82" s="117">
        <v>2</v>
      </c>
      <c r="D82" s="117">
        <v>2</v>
      </c>
      <c r="E82" s="107" t="s">
        <v>235</v>
      </c>
      <c r="F82" s="108">
        <f>F78/$B$5*100</f>
        <v>0.4329004329004329</v>
      </c>
      <c r="G82" s="109">
        <f>G78/$C$5*100</f>
        <v>0.8620689655172413</v>
      </c>
      <c r="H82" s="110">
        <f>H78/$D$5*100</f>
        <v>0.2890173410404624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248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30917</v>
      </c>
      <c r="C5" s="84">
        <f>SUM(C7,C14,C21,C28,C35,C42,C49,C56,C63,C70,C77,G7,G14,G21,G28,G35,G42,G49,G56,G63,G70,G71)</f>
        <v>15262</v>
      </c>
      <c r="D5" s="85">
        <f>SUM(D7,D14,D21,D28,D35,D42,D49,D56,D63,D70,D77,H7,H14,H21,H28,H35,H42,H49,H56,H63,H70,H71)</f>
        <v>15655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90"/>
      <c r="G6" s="86"/>
      <c r="H6" s="86"/>
    </row>
    <row r="7" spans="1:9" ht="14.25">
      <c r="A7" s="91" t="s">
        <v>206</v>
      </c>
      <c r="B7" s="92">
        <v>2186</v>
      </c>
      <c r="C7" s="92">
        <v>1103</v>
      </c>
      <c r="D7" s="92">
        <v>1083</v>
      </c>
      <c r="E7" s="93" t="s">
        <v>207</v>
      </c>
      <c r="F7" s="94">
        <v>1002</v>
      </c>
      <c r="G7" s="92">
        <v>619</v>
      </c>
      <c r="H7" s="86">
        <v>383</v>
      </c>
      <c r="I7" s="95"/>
    </row>
    <row r="8" spans="1:9" ht="14.25">
      <c r="A8" s="91">
        <v>0</v>
      </c>
      <c r="B8" s="92">
        <v>274</v>
      </c>
      <c r="C8" s="92">
        <v>129</v>
      </c>
      <c r="D8" s="92">
        <v>145</v>
      </c>
      <c r="E8" s="93">
        <v>55</v>
      </c>
      <c r="F8" s="94">
        <v>220</v>
      </c>
      <c r="G8" s="92">
        <v>132</v>
      </c>
      <c r="H8" s="86">
        <v>88</v>
      </c>
      <c r="I8" s="95"/>
    </row>
    <row r="9" spans="1:9" ht="14.25">
      <c r="A9" s="91">
        <v>1</v>
      </c>
      <c r="B9" s="92">
        <v>556</v>
      </c>
      <c r="C9" s="92">
        <v>294</v>
      </c>
      <c r="D9" s="92">
        <v>262</v>
      </c>
      <c r="E9" s="93">
        <v>56</v>
      </c>
      <c r="F9" s="94">
        <v>240</v>
      </c>
      <c r="G9" s="92">
        <v>145</v>
      </c>
      <c r="H9" s="86">
        <v>95</v>
      </c>
      <c r="I9" s="95"/>
    </row>
    <row r="10" spans="1:9" ht="14.25">
      <c r="A10" s="91">
        <v>2</v>
      </c>
      <c r="B10" s="92">
        <v>489</v>
      </c>
      <c r="C10" s="92">
        <v>240</v>
      </c>
      <c r="D10" s="92">
        <v>249</v>
      </c>
      <c r="E10" s="93">
        <v>57</v>
      </c>
      <c r="F10" s="94">
        <v>212</v>
      </c>
      <c r="G10" s="92">
        <v>127</v>
      </c>
      <c r="H10" s="86">
        <v>85</v>
      </c>
      <c r="I10" s="95"/>
    </row>
    <row r="11" spans="1:9" ht="14.25">
      <c r="A11" s="91">
        <v>3</v>
      </c>
      <c r="B11" s="92">
        <v>451</v>
      </c>
      <c r="C11" s="92">
        <v>236</v>
      </c>
      <c r="D11" s="92">
        <v>215</v>
      </c>
      <c r="E11" s="93">
        <v>58</v>
      </c>
      <c r="F11" s="94">
        <v>199</v>
      </c>
      <c r="G11" s="92">
        <v>131</v>
      </c>
      <c r="H11" s="86">
        <v>68</v>
      </c>
      <c r="I11" s="95"/>
    </row>
    <row r="12" spans="1:9" ht="14.25">
      <c r="A12" s="96">
        <v>4</v>
      </c>
      <c r="B12" s="97">
        <v>416</v>
      </c>
      <c r="C12" s="97">
        <v>204</v>
      </c>
      <c r="D12" s="97">
        <v>212</v>
      </c>
      <c r="E12" s="98">
        <v>59</v>
      </c>
      <c r="F12" s="99">
        <v>131</v>
      </c>
      <c r="G12" s="97">
        <v>84</v>
      </c>
      <c r="H12" s="100">
        <v>47</v>
      </c>
      <c r="I12" s="95"/>
    </row>
    <row r="13" spans="1:9" ht="10.5" customHeight="1">
      <c r="A13" s="91"/>
      <c r="B13" s="92"/>
      <c r="C13" s="92"/>
      <c r="D13" s="92"/>
      <c r="E13" s="93"/>
      <c r="F13" s="94"/>
      <c r="G13" s="92"/>
      <c r="H13" s="86"/>
      <c r="I13" s="95"/>
    </row>
    <row r="14" spans="1:9" ht="14.25">
      <c r="A14" s="91" t="s">
        <v>208</v>
      </c>
      <c r="B14" s="92">
        <v>1395</v>
      </c>
      <c r="C14" s="92">
        <v>688</v>
      </c>
      <c r="D14" s="92">
        <v>707</v>
      </c>
      <c r="E14" s="93" t="s">
        <v>209</v>
      </c>
      <c r="F14" s="94">
        <v>477</v>
      </c>
      <c r="G14" s="92">
        <v>280</v>
      </c>
      <c r="H14" s="86">
        <v>197</v>
      </c>
      <c r="I14" s="95"/>
    </row>
    <row r="15" spans="1:9" ht="14.25">
      <c r="A15" s="91">
        <v>5</v>
      </c>
      <c r="B15" s="92">
        <v>411</v>
      </c>
      <c r="C15" s="92">
        <v>211</v>
      </c>
      <c r="D15" s="92">
        <v>200</v>
      </c>
      <c r="E15" s="93">
        <v>60</v>
      </c>
      <c r="F15" s="94">
        <v>118</v>
      </c>
      <c r="G15" s="92">
        <v>79</v>
      </c>
      <c r="H15" s="86">
        <v>39</v>
      </c>
      <c r="I15" s="95"/>
    </row>
    <row r="16" spans="1:9" ht="14.25">
      <c r="A16" s="91">
        <v>6</v>
      </c>
      <c r="B16" s="92">
        <v>352</v>
      </c>
      <c r="C16" s="92">
        <v>164</v>
      </c>
      <c r="D16" s="92">
        <v>188</v>
      </c>
      <c r="E16" s="93">
        <v>61</v>
      </c>
      <c r="F16" s="94">
        <v>122</v>
      </c>
      <c r="G16" s="92">
        <v>71</v>
      </c>
      <c r="H16" s="86">
        <v>51</v>
      </c>
      <c r="I16" s="95"/>
    </row>
    <row r="17" spans="1:9" ht="14.25">
      <c r="A17" s="91">
        <v>7</v>
      </c>
      <c r="B17" s="92">
        <v>260</v>
      </c>
      <c r="C17" s="92">
        <v>135</v>
      </c>
      <c r="D17" s="92">
        <v>125</v>
      </c>
      <c r="E17" s="93">
        <v>62</v>
      </c>
      <c r="F17" s="94">
        <v>81</v>
      </c>
      <c r="G17" s="92">
        <v>40</v>
      </c>
      <c r="H17" s="86">
        <v>41</v>
      </c>
      <c r="I17" s="95"/>
    </row>
    <row r="18" spans="1:9" ht="14.25">
      <c r="A18" s="91">
        <v>8</v>
      </c>
      <c r="B18" s="92">
        <v>211</v>
      </c>
      <c r="C18" s="92">
        <v>106</v>
      </c>
      <c r="D18" s="92">
        <v>105</v>
      </c>
      <c r="E18" s="93">
        <v>63</v>
      </c>
      <c r="F18" s="94">
        <v>80</v>
      </c>
      <c r="G18" s="92">
        <v>47</v>
      </c>
      <c r="H18" s="86">
        <v>33</v>
      </c>
      <c r="I18" s="95"/>
    </row>
    <row r="19" spans="1:9" ht="14.25">
      <c r="A19" s="96">
        <v>9</v>
      </c>
      <c r="B19" s="97">
        <v>161</v>
      </c>
      <c r="C19" s="97">
        <v>72</v>
      </c>
      <c r="D19" s="97">
        <v>89</v>
      </c>
      <c r="E19" s="98">
        <v>64</v>
      </c>
      <c r="F19" s="99">
        <v>76</v>
      </c>
      <c r="G19" s="97">
        <v>43</v>
      </c>
      <c r="H19" s="100">
        <v>33</v>
      </c>
      <c r="I19" s="95"/>
    </row>
    <row r="20" spans="1:9" ht="10.5" customHeight="1">
      <c r="A20" s="91"/>
      <c r="B20" s="92"/>
      <c r="C20" s="92"/>
      <c r="D20" s="92"/>
      <c r="E20" s="93"/>
      <c r="F20" s="94"/>
      <c r="G20" s="92"/>
      <c r="H20" s="86"/>
      <c r="I20" s="95"/>
    </row>
    <row r="21" spans="1:9" ht="14.25">
      <c r="A21" s="91" t="s">
        <v>210</v>
      </c>
      <c r="B21" s="92">
        <v>669</v>
      </c>
      <c r="C21" s="92">
        <v>346</v>
      </c>
      <c r="D21" s="92">
        <v>323</v>
      </c>
      <c r="E21" s="93" t="s">
        <v>211</v>
      </c>
      <c r="F21" s="94">
        <v>316</v>
      </c>
      <c r="G21" s="92">
        <v>149</v>
      </c>
      <c r="H21" s="86">
        <v>167</v>
      </c>
      <c r="I21" s="95"/>
    </row>
    <row r="22" spans="1:9" ht="14.25">
      <c r="A22" s="91">
        <v>10</v>
      </c>
      <c r="B22" s="92">
        <v>146</v>
      </c>
      <c r="C22" s="92">
        <v>80</v>
      </c>
      <c r="D22" s="92">
        <v>66</v>
      </c>
      <c r="E22" s="93">
        <v>65</v>
      </c>
      <c r="F22" s="94">
        <v>60</v>
      </c>
      <c r="G22" s="92">
        <v>31</v>
      </c>
      <c r="H22" s="86">
        <v>29</v>
      </c>
      <c r="I22" s="95"/>
    </row>
    <row r="23" spans="1:9" ht="14.25">
      <c r="A23" s="91">
        <v>11</v>
      </c>
      <c r="B23" s="92">
        <v>151</v>
      </c>
      <c r="C23" s="92">
        <v>81</v>
      </c>
      <c r="D23" s="92">
        <v>70</v>
      </c>
      <c r="E23" s="93">
        <v>66</v>
      </c>
      <c r="F23" s="94">
        <v>57</v>
      </c>
      <c r="G23" s="92">
        <v>32</v>
      </c>
      <c r="H23" s="86">
        <v>25</v>
      </c>
      <c r="I23" s="95"/>
    </row>
    <row r="24" spans="1:9" ht="14.25">
      <c r="A24" s="91">
        <v>12</v>
      </c>
      <c r="B24" s="92">
        <v>123</v>
      </c>
      <c r="C24" s="92">
        <v>64</v>
      </c>
      <c r="D24" s="92">
        <v>59</v>
      </c>
      <c r="E24" s="93">
        <v>67</v>
      </c>
      <c r="F24" s="94">
        <v>58</v>
      </c>
      <c r="G24" s="92">
        <v>27</v>
      </c>
      <c r="H24" s="86">
        <v>31</v>
      </c>
      <c r="I24" s="95"/>
    </row>
    <row r="25" spans="1:9" ht="14.25">
      <c r="A25" s="91">
        <v>13</v>
      </c>
      <c r="B25" s="92">
        <v>137</v>
      </c>
      <c r="C25" s="92">
        <v>74</v>
      </c>
      <c r="D25" s="92">
        <v>63</v>
      </c>
      <c r="E25" s="93">
        <v>68</v>
      </c>
      <c r="F25" s="94">
        <v>74</v>
      </c>
      <c r="G25" s="92">
        <v>31</v>
      </c>
      <c r="H25" s="86">
        <v>43</v>
      </c>
      <c r="I25" s="95"/>
    </row>
    <row r="26" spans="1:9" ht="14.25">
      <c r="A26" s="96">
        <v>14</v>
      </c>
      <c r="B26" s="97">
        <v>112</v>
      </c>
      <c r="C26" s="97">
        <v>47</v>
      </c>
      <c r="D26" s="97">
        <v>65</v>
      </c>
      <c r="E26" s="98">
        <v>69</v>
      </c>
      <c r="F26" s="99">
        <v>67</v>
      </c>
      <c r="G26" s="97">
        <v>28</v>
      </c>
      <c r="H26" s="100">
        <v>39</v>
      </c>
      <c r="I26" s="95"/>
    </row>
    <row r="27" spans="1:9" ht="10.5" customHeight="1">
      <c r="A27" s="91"/>
      <c r="B27" s="92"/>
      <c r="C27" s="92"/>
      <c r="D27" s="92"/>
      <c r="E27" s="93"/>
      <c r="F27" s="94"/>
      <c r="G27" s="92"/>
      <c r="H27" s="86"/>
      <c r="I27" s="95"/>
    </row>
    <row r="28" spans="1:9" ht="14.25">
      <c r="A28" s="91" t="s">
        <v>212</v>
      </c>
      <c r="B28" s="92">
        <v>1688</v>
      </c>
      <c r="C28" s="92">
        <v>964</v>
      </c>
      <c r="D28" s="92">
        <v>724</v>
      </c>
      <c r="E28" s="93" t="s">
        <v>213</v>
      </c>
      <c r="F28" s="94">
        <v>243</v>
      </c>
      <c r="G28" s="92">
        <v>95</v>
      </c>
      <c r="H28" s="86">
        <v>148</v>
      </c>
      <c r="I28" s="95"/>
    </row>
    <row r="29" spans="1:9" ht="14.25">
      <c r="A29" s="91">
        <v>15</v>
      </c>
      <c r="B29" s="92">
        <v>127</v>
      </c>
      <c r="C29" s="92">
        <v>71</v>
      </c>
      <c r="D29" s="92">
        <v>56</v>
      </c>
      <c r="E29" s="93">
        <v>70</v>
      </c>
      <c r="F29" s="94">
        <v>59</v>
      </c>
      <c r="G29" s="92">
        <v>22</v>
      </c>
      <c r="H29" s="86">
        <v>37</v>
      </c>
      <c r="I29" s="95"/>
    </row>
    <row r="30" spans="1:9" ht="14.25">
      <c r="A30" s="91">
        <v>16</v>
      </c>
      <c r="B30" s="92">
        <v>200</v>
      </c>
      <c r="C30" s="92">
        <v>101</v>
      </c>
      <c r="D30" s="92">
        <v>99</v>
      </c>
      <c r="E30" s="93">
        <v>71</v>
      </c>
      <c r="F30" s="94">
        <v>54</v>
      </c>
      <c r="G30" s="92">
        <v>22</v>
      </c>
      <c r="H30" s="86">
        <v>32</v>
      </c>
      <c r="I30" s="95"/>
    </row>
    <row r="31" spans="1:9" ht="14.25">
      <c r="A31" s="91">
        <v>17</v>
      </c>
      <c r="B31" s="92">
        <v>93</v>
      </c>
      <c r="C31" s="92">
        <v>58</v>
      </c>
      <c r="D31" s="92">
        <v>35</v>
      </c>
      <c r="E31" s="93">
        <v>72</v>
      </c>
      <c r="F31" s="94">
        <v>40</v>
      </c>
      <c r="G31" s="92">
        <v>15</v>
      </c>
      <c r="H31" s="86">
        <v>25</v>
      </c>
      <c r="I31" s="95"/>
    </row>
    <row r="32" spans="1:9" ht="14.25">
      <c r="A32" s="91">
        <v>18</v>
      </c>
      <c r="B32" s="92">
        <v>345</v>
      </c>
      <c r="C32" s="92">
        <v>201</v>
      </c>
      <c r="D32" s="92">
        <v>144</v>
      </c>
      <c r="E32" s="93">
        <v>73</v>
      </c>
      <c r="F32" s="94">
        <v>56</v>
      </c>
      <c r="G32" s="92">
        <v>20</v>
      </c>
      <c r="H32" s="86">
        <v>36</v>
      </c>
      <c r="I32" s="95"/>
    </row>
    <row r="33" spans="1:9" ht="14.25">
      <c r="A33" s="96">
        <v>19</v>
      </c>
      <c r="B33" s="97">
        <v>923</v>
      </c>
      <c r="C33" s="97">
        <v>533</v>
      </c>
      <c r="D33" s="97">
        <v>390</v>
      </c>
      <c r="E33" s="98">
        <v>74</v>
      </c>
      <c r="F33" s="99">
        <v>34</v>
      </c>
      <c r="G33" s="97">
        <v>16</v>
      </c>
      <c r="H33" s="100">
        <v>18</v>
      </c>
      <c r="I33" s="95"/>
    </row>
    <row r="34" spans="1:9" ht="10.5" customHeight="1">
      <c r="A34" s="91"/>
      <c r="B34" s="92"/>
      <c r="C34" s="92"/>
      <c r="D34" s="92"/>
      <c r="E34" s="93"/>
      <c r="F34" s="94"/>
      <c r="G34" s="92"/>
      <c r="H34" s="86"/>
      <c r="I34" s="95"/>
    </row>
    <row r="35" spans="1:9" ht="14.25">
      <c r="A35" s="91" t="s">
        <v>214</v>
      </c>
      <c r="B35" s="92">
        <v>5805</v>
      </c>
      <c r="C35" s="92">
        <v>2594</v>
      </c>
      <c r="D35" s="92">
        <v>3211</v>
      </c>
      <c r="E35" s="93" t="s">
        <v>215</v>
      </c>
      <c r="F35" s="94">
        <v>223</v>
      </c>
      <c r="G35" s="92">
        <v>84</v>
      </c>
      <c r="H35" s="86">
        <v>139</v>
      </c>
      <c r="I35" s="95"/>
    </row>
    <row r="36" spans="1:9" ht="14.25">
      <c r="A36" s="91">
        <v>20</v>
      </c>
      <c r="B36" s="92">
        <v>693</v>
      </c>
      <c r="C36" s="92">
        <v>322</v>
      </c>
      <c r="D36" s="92">
        <v>371</v>
      </c>
      <c r="E36" s="93">
        <v>75</v>
      </c>
      <c r="F36" s="94">
        <v>38</v>
      </c>
      <c r="G36" s="92">
        <v>15</v>
      </c>
      <c r="H36" s="86">
        <v>23</v>
      </c>
      <c r="I36" s="95"/>
    </row>
    <row r="37" spans="1:9" ht="14.25">
      <c r="A37" s="91">
        <v>21</v>
      </c>
      <c r="B37" s="92">
        <v>982</v>
      </c>
      <c r="C37" s="92">
        <v>418</v>
      </c>
      <c r="D37" s="92">
        <v>564</v>
      </c>
      <c r="E37" s="93">
        <v>76</v>
      </c>
      <c r="F37" s="94">
        <v>40</v>
      </c>
      <c r="G37" s="92">
        <v>16</v>
      </c>
      <c r="H37" s="86">
        <v>24</v>
      </c>
      <c r="I37" s="95"/>
    </row>
    <row r="38" spans="1:9" ht="14.25">
      <c r="A38" s="91">
        <v>22</v>
      </c>
      <c r="B38" s="92">
        <v>1053</v>
      </c>
      <c r="C38" s="92">
        <v>436</v>
      </c>
      <c r="D38" s="92">
        <v>617</v>
      </c>
      <c r="E38" s="93">
        <v>77</v>
      </c>
      <c r="F38" s="94">
        <v>46</v>
      </c>
      <c r="G38" s="92">
        <v>21</v>
      </c>
      <c r="H38" s="86">
        <v>25</v>
      </c>
      <c r="I38" s="95"/>
    </row>
    <row r="39" spans="1:9" ht="14.25">
      <c r="A39" s="91">
        <v>23</v>
      </c>
      <c r="B39" s="92">
        <v>1686</v>
      </c>
      <c r="C39" s="92">
        <v>792</v>
      </c>
      <c r="D39" s="92">
        <v>894</v>
      </c>
      <c r="E39" s="93">
        <v>78</v>
      </c>
      <c r="F39" s="94">
        <v>49</v>
      </c>
      <c r="G39" s="92">
        <v>18</v>
      </c>
      <c r="H39" s="86">
        <v>31</v>
      </c>
      <c r="I39" s="95"/>
    </row>
    <row r="40" spans="1:9" ht="14.25">
      <c r="A40" s="96">
        <v>24</v>
      </c>
      <c r="B40" s="97">
        <v>1391</v>
      </c>
      <c r="C40" s="97">
        <v>626</v>
      </c>
      <c r="D40" s="97">
        <v>765</v>
      </c>
      <c r="E40" s="98">
        <v>79</v>
      </c>
      <c r="F40" s="99">
        <v>50</v>
      </c>
      <c r="G40" s="97">
        <v>14</v>
      </c>
      <c r="H40" s="100">
        <v>36</v>
      </c>
      <c r="I40" s="95"/>
    </row>
    <row r="41" spans="1:9" ht="10.5" customHeight="1">
      <c r="A41" s="91"/>
      <c r="B41" s="92"/>
      <c r="C41" s="92"/>
      <c r="D41" s="92"/>
      <c r="E41" s="93"/>
      <c r="F41" s="94"/>
      <c r="G41" s="92"/>
      <c r="H41" s="86"/>
      <c r="I41" s="95"/>
    </row>
    <row r="42" spans="1:9" ht="14.25">
      <c r="A42" s="91" t="s">
        <v>216</v>
      </c>
      <c r="B42" s="92">
        <v>6013</v>
      </c>
      <c r="C42" s="92">
        <v>2755</v>
      </c>
      <c r="D42" s="92">
        <v>3258</v>
      </c>
      <c r="E42" s="93" t="s">
        <v>217</v>
      </c>
      <c r="F42" s="94">
        <v>174</v>
      </c>
      <c r="G42" s="92">
        <v>50</v>
      </c>
      <c r="H42" s="86">
        <v>124</v>
      </c>
      <c r="I42" s="95"/>
    </row>
    <row r="43" spans="1:9" ht="14.25">
      <c r="A43" s="91">
        <v>25</v>
      </c>
      <c r="B43" s="92">
        <v>1352</v>
      </c>
      <c r="C43" s="92">
        <v>646</v>
      </c>
      <c r="D43" s="92">
        <v>706</v>
      </c>
      <c r="E43" s="93">
        <v>80</v>
      </c>
      <c r="F43" s="94">
        <v>32</v>
      </c>
      <c r="G43" s="92">
        <v>10</v>
      </c>
      <c r="H43" s="86">
        <v>22</v>
      </c>
      <c r="I43" s="95"/>
    </row>
    <row r="44" spans="1:9" ht="14.25">
      <c r="A44" s="91">
        <v>26</v>
      </c>
      <c r="B44" s="92">
        <v>1247</v>
      </c>
      <c r="C44" s="92">
        <v>588</v>
      </c>
      <c r="D44" s="92">
        <v>659</v>
      </c>
      <c r="E44" s="93">
        <v>81</v>
      </c>
      <c r="F44" s="94">
        <v>34</v>
      </c>
      <c r="G44" s="92">
        <v>9</v>
      </c>
      <c r="H44" s="86">
        <v>25</v>
      </c>
      <c r="I44" s="95"/>
    </row>
    <row r="45" spans="1:9" ht="14.25">
      <c r="A45" s="91">
        <v>27</v>
      </c>
      <c r="B45" s="92">
        <v>1259</v>
      </c>
      <c r="C45" s="92">
        <v>561</v>
      </c>
      <c r="D45" s="92">
        <v>698</v>
      </c>
      <c r="E45" s="93">
        <v>82</v>
      </c>
      <c r="F45" s="94">
        <v>37</v>
      </c>
      <c r="G45" s="92">
        <v>12</v>
      </c>
      <c r="H45" s="86">
        <v>25</v>
      </c>
      <c r="I45" s="95"/>
    </row>
    <row r="46" spans="1:9" ht="14.25">
      <c r="A46" s="91">
        <v>28</v>
      </c>
      <c r="B46" s="92">
        <v>1113</v>
      </c>
      <c r="C46" s="92">
        <v>495</v>
      </c>
      <c r="D46" s="92">
        <v>618</v>
      </c>
      <c r="E46" s="93">
        <v>83</v>
      </c>
      <c r="F46" s="94">
        <v>36</v>
      </c>
      <c r="G46" s="92">
        <v>8</v>
      </c>
      <c r="H46" s="86">
        <v>28</v>
      </c>
      <c r="I46" s="95"/>
    </row>
    <row r="47" spans="1:9" ht="14.25">
      <c r="A47" s="96">
        <v>29</v>
      </c>
      <c r="B47" s="97">
        <v>1042</v>
      </c>
      <c r="C47" s="97">
        <v>465</v>
      </c>
      <c r="D47" s="97">
        <v>577</v>
      </c>
      <c r="E47" s="98">
        <v>84</v>
      </c>
      <c r="F47" s="99">
        <v>35</v>
      </c>
      <c r="G47" s="97">
        <v>11</v>
      </c>
      <c r="H47" s="100">
        <v>24</v>
      </c>
      <c r="I47" s="95"/>
    </row>
    <row r="48" spans="1:9" ht="10.5" customHeight="1">
      <c r="A48" s="91"/>
      <c r="B48" s="92"/>
      <c r="C48" s="92"/>
      <c r="D48" s="92"/>
      <c r="E48" s="93"/>
      <c r="F48" s="94"/>
      <c r="G48" s="92"/>
      <c r="H48" s="86"/>
      <c r="I48" s="95"/>
    </row>
    <row r="49" spans="1:9" ht="14.25">
      <c r="A49" s="91" t="s">
        <v>218</v>
      </c>
      <c r="B49" s="92">
        <v>4491</v>
      </c>
      <c r="C49" s="92">
        <v>2027</v>
      </c>
      <c r="D49" s="92">
        <v>2464</v>
      </c>
      <c r="E49" s="93" t="s">
        <v>219</v>
      </c>
      <c r="F49" s="94">
        <v>146</v>
      </c>
      <c r="G49" s="92">
        <v>32</v>
      </c>
      <c r="H49" s="86">
        <v>114</v>
      </c>
      <c r="I49" s="95"/>
    </row>
    <row r="50" spans="1:9" ht="14.25">
      <c r="A50" s="91">
        <v>30</v>
      </c>
      <c r="B50" s="92">
        <v>1116</v>
      </c>
      <c r="C50" s="92">
        <v>470</v>
      </c>
      <c r="D50" s="92">
        <v>646</v>
      </c>
      <c r="E50" s="93">
        <v>85</v>
      </c>
      <c r="F50" s="94">
        <v>44</v>
      </c>
      <c r="G50" s="92">
        <v>9</v>
      </c>
      <c r="H50" s="86">
        <v>35</v>
      </c>
      <c r="I50" s="95"/>
    </row>
    <row r="51" spans="1:9" ht="14.25">
      <c r="A51" s="91">
        <v>31</v>
      </c>
      <c r="B51" s="92">
        <v>1001</v>
      </c>
      <c r="C51" s="92">
        <v>439</v>
      </c>
      <c r="D51" s="92">
        <v>562</v>
      </c>
      <c r="E51" s="93">
        <v>86</v>
      </c>
      <c r="F51" s="94">
        <v>30</v>
      </c>
      <c r="G51" s="92">
        <v>7</v>
      </c>
      <c r="H51" s="86">
        <v>23</v>
      </c>
      <c r="I51" s="95"/>
    </row>
    <row r="52" spans="1:9" ht="14.25">
      <c r="A52" s="91">
        <v>32</v>
      </c>
      <c r="B52" s="92">
        <v>928</v>
      </c>
      <c r="C52" s="92">
        <v>432</v>
      </c>
      <c r="D52" s="92">
        <v>496</v>
      </c>
      <c r="E52" s="93">
        <v>87</v>
      </c>
      <c r="F52" s="94">
        <v>33</v>
      </c>
      <c r="G52" s="92">
        <v>8</v>
      </c>
      <c r="H52" s="86">
        <v>25</v>
      </c>
      <c r="I52" s="95"/>
    </row>
    <row r="53" spans="1:9" ht="14.25">
      <c r="A53" s="91">
        <v>33</v>
      </c>
      <c r="B53" s="92">
        <v>739</v>
      </c>
      <c r="C53" s="92">
        <v>349</v>
      </c>
      <c r="D53" s="92">
        <v>390</v>
      </c>
      <c r="E53" s="93">
        <v>88</v>
      </c>
      <c r="F53" s="94">
        <v>13</v>
      </c>
      <c r="G53" s="92">
        <v>4</v>
      </c>
      <c r="H53" s="86">
        <v>9</v>
      </c>
      <c r="I53" s="95"/>
    </row>
    <row r="54" spans="1:9" ht="14.25">
      <c r="A54" s="96">
        <v>34</v>
      </c>
      <c r="B54" s="97">
        <v>707</v>
      </c>
      <c r="C54" s="97">
        <v>337</v>
      </c>
      <c r="D54" s="97">
        <v>370</v>
      </c>
      <c r="E54" s="98">
        <v>89</v>
      </c>
      <c r="F54" s="99">
        <v>26</v>
      </c>
      <c r="G54" s="97">
        <v>4</v>
      </c>
      <c r="H54" s="100">
        <v>22</v>
      </c>
      <c r="I54" s="95"/>
    </row>
    <row r="55" spans="1:9" ht="10.5" customHeight="1">
      <c r="A55" s="91"/>
      <c r="B55" s="92"/>
      <c r="C55" s="92"/>
      <c r="D55" s="92"/>
      <c r="E55" s="93"/>
      <c r="F55" s="94"/>
      <c r="G55" s="92"/>
      <c r="H55" s="86"/>
      <c r="I55" s="95"/>
    </row>
    <row r="56" spans="1:9" ht="14.25">
      <c r="A56" s="91" t="s">
        <v>220</v>
      </c>
      <c r="B56" s="92">
        <v>2450</v>
      </c>
      <c r="C56" s="92">
        <v>1303</v>
      </c>
      <c r="D56" s="92">
        <v>1147</v>
      </c>
      <c r="E56" s="93" t="s">
        <v>221</v>
      </c>
      <c r="F56" s="94">
        <v>64</v>
      </c>
      <c r="G56" s="92">
        <v>6</v>
      </c>
      <c r="H56" s="86">
        <v>58</v>
      </c>
      <c r="I56" s="95"/>
    </row>
    <row r="57" spans="1:9" ht="14.25">
      <c r="A57" s="91">
        <v>35</v>
      </c>
      <c r="B57" s="92">
        <v>672</v>
      </c>
      <c r="C57" s="92">
        <v>338</v>
      </c>
      <c r="D57" s="92">
        <v>334</v>
      </c>
      <c r="E57" s="93">
        <v>90</v>
      </c>
      <c r="F57" s="94">
        <v>21</v>
      </c>
      <c r="G57" s="92">
        <v>1</v>
      </c>
      <c r="H57" s="86">
        <v>20</v>
      </c>
      <c r="I57" s="95"/>
    </row>
    <row r="58" spans="1:9" ht="14.25">
      <c r="A58" s="91">
        <v>36</v>
      </c>
      <c r="B58" s="92">
        <v>564</v>
      </c>
      <c r="C58" s="92">
        <v>303</v>
      </c>
      <c r="D58" s="92">
        <v>261</v>
      </c>
      <c r="E58" s="93">
        <v>91</v>
      </c>
      <c r="F58" s="94">
        <v>18</v>
      </c>
      <c r="G58" s="92">
        <v>2</v>
      </c>
      <c r="H58" s="86">
        <v>16</v>
      </c>
      <c r="I58" s="95"/>
    </row>
    <row r="59" spans="1:9" ht="14.25">
      <c r="A59" s="91">
        <v>37</v>
      </c>
      <c r="B59" s="92">
        <v>491</v>
      </c>
      <c r="C59" s="92">
        <v>267</v>
      </c>
      <c r="D59" s="92">
        <v>224</v>
      </c>
      <c r="E59" s="93">
        <v>92</v>
      </c>
      <c r="F59" s="94">
        <v>12</v>
      </c>
      <c r="G59" s="92">
        <v>2</v>
      </c>
      <c r="H59" s="86">
        <v>10</v>
      </c>
      <c r="I59" s="95"/>
    </row>
    <row r="60" spans="1:9" ht="14.25">
      <c r="A60" s="91">
        <v>38</v>
      </c>
      <c r="B60" s="92">
        <v>453</v>
      </c>
      <c r="C60" s="92">
        <v>241</v>
      </c>
      <c r="D60" s="92">
        <v>212</v>
      </c>
      <c r="E60" s="93">
        <v>93</v>
      </c>
      <c r="F60" s="94">
        <v>5</v>
      </c>
      <c r="G60" s="92"/>
      <c r="H60" s="86">
        <v>5</v>
      </c>
      <c r="I60" s="95"/>
    </row>
    <row r="61" spans="1:9" ht="14.25">
      <c r="A61" s="96">
        <v>39</v>
      </c>
      <c r="B61" s="97">
        <v>270</v>
      </c>
      <c r="C61" s="97">
        <v>154</v>
      </c>
      <c r="D61" s="97">
        <v>116</v>
      </c>
      <c r="E61" s="98">
        <v>94</v>
      </c>
      <c r="F61" s="99">
        <v>8</v>
      </c>
      <c r="G61" s="97">
        <v>1</v>
      </c>
      <c r="H61" s="100">
        <v>7</v>
      </c>
      <c r="I61" s="95"/>
    </row>
    <row r="62" spans="1:9" ht="10.5" customHeight="1">
      <c r="A62" s="91"/>
      <c r="B62" s="92"/>
      <c r="C62" s="92"/>
      <c r="D62" s="92"/>
      <c r="E62" s="93"/>
      <c r="F62" s="94"/>
      <c r="G62" s="92"/>
      <c r="H62" s="86"/>
      <c r="I62" s="95"/>
    </row>
    <row r="63" spans="1:9" ht="14.25">
      <c r="A63" s="91" t="s">
        <v>222</v>
      </c>
      <c r="B63" s="92">
        <v>1427</v>
      </c>
      <c r="C63" s="92">
        <v>860</v>
      </c>
      <c r="D63" s="92">
        <v>567</v>
      </c>
      <c r="E63" s="93" t="s">
        <v>223</v>
      </c>
      <c r="F63" s="94">
        <v>21</v>
      </c>
      <c r="G63" s="92">
        <v>4</v>
      </c>
      <c r="H63" s="86">
        <v>17</v>
      </c>
      <c r="I63" s="95"/>
    </row>
    <row r="64" spans="1:9" ht="14.25">
      <c r="A64" s="91">
        <v>40</v>
      </c>
      <c r="B64" s="92">
        <v>348</v>
      </c>
      <c r="C64" s="92">
        <v>211</v>
      </c>
      <c r="D64" s="92">
        <v>137</v>
      </c>
      <c r="E64" s="93">
        <v>95</v>
      </c>
      <c r="F64" s="94">
        <v>9</v>
      </c>
      <c r="G64" s="92">
        <v>2</v>
      </c>
      <c r="H64" s="86">
        <v>7</v>
      </c>
      <c r="I64" s="95"/>
    </row>
    <row r="65" spans="1:9" ht="14.25">
      <c r="A65" s="91">
        <v>41</v>
      </c>
      <c r="B65" s="92">
        <v>290</v>
      </c>
      <c r="C65" s="92">
        <v>166</v>
      </c>
      <c r="D65" s="92">
        <v>124</v>
      </c>
      <c r="E65" s="93">
        <v>96</v>
      </c>
      <c r="F65" s="94">
        <v>6</v>
      </c>
      <c r="G65" s="92">
        <v>1</v>
      </c>
      <c r="H65" s="86">
        <v>5</v>
      </c>
      <c r="I65" s="95"/>
    </row>
    <row r="66" spans="1:9" ht="14.25">
      <c r="A66" s="91">
        <v>42</v>
      </c>
      <c r="B66" s="92">
        <v>291</v>
      </c>
      <c r="C66" s="92">
        <v>181</v>
      </c>
      <c r="D66" s="92">
        <v>110</v>
      </c>
      <c r="E66" s="93">
        <v>97</v>
      </c>
      <c r="F66" s="94">
        <v>1</v>
      </c>
      <c r="G66" s="92"/>
      <c r="H66" s="86">
        <v>1</v>
      </c>
      <c r="I66" s="95"/>
    </row>
    <row r="67" spans="1:9" ht="14.25">
      <c r="A67" s="91">
        <v>43</v>
      </c>
      <c r="B67" s="92">
        <v>267</v>
      </c>
      <c r="C67" s="92">
        <v>169</v>
      </c>
      <c r="D67" s="92">
        <v>98</v>
      </c>
      <c r="E67" s="93">
        <v>98</v>
      </c>
      <c r="F67" s="94">
        <v>3</v>
      </c>
      <c r="G67" s="92">
        <v>1</v>
      </c>
      <c r="H67" s="86">
        <v>2</v>
      </c>
      <c r="I67" s="95"/>
    </row>
    <row r="68" spans="1:9" ht="14.25">
      <c r="A68" s="96">
        <v>44</v>
      </c>
      <c r="B68" s="97">
        <v>231</v>
      </c>
      <c r="C68" s="97">
        <v>133</v>
      </c>
      <c r="D68" s="97">
        <v>98</v>
      </c>
      <c r="E68" s="98">
        <v>99</v>
      </c>
      <c r="F68" s="99">
        <v>2</v>
      </c>
      <c r="G68" s="97"/>
      <c r="H68" s="100">
        <v>2</v>
      </c>
      <c r="I68" s="95"/>
    </row>
    <row r="69" spans="1:9" ht="10.5" customHeight="1">
      <c r="A69" s="91"/>
      <c r="B69" s="92"/>
      <c r="C69" s="92"/>
      <c r="D69" s="92"/>
      <c r="E69" s="93"/>
      <c r="F69" s="94"/>
      <c r="G69" s="92"/>
      <c r="H69" s="86"/>
      <c r="I69" s="95"/>
    </row>
    <row r="70" spans="1:9" ht="14.25">
      <c r="A70" s="91" t="s">
        <v>224</v>
      </c>
      <c r="B70" s="92">
        <v>1062</v>
      </c>
      <c r="C70" s="92">
        <v>658</v>
      </c>
      <c r="D70" s="92">
        <v>404</v>
      </c>
      <c r="E70" s="93" t="s">
        <v>229</v>
      </c>
      <c r="F70" s="94">
        <v>1</v>
      </c>
      <c r="G70" s="92"/>
      <c r="H70" s="86">
        <v>1</v>
      </c>
      <c r="I70" s="95"/>
    </row>
    <row r="71" spans="1:9" ht="14.25">
      <c r="A71" s="91">
        <v>45</v>
      </c>
      <c r="B71" s="92">
        <v>231</v>
      </c>
      <c r="C71" s="92">
        <v>159</v>
      </c>
      <c r="D71" s="92">
        <v>72</v>
      </c>
      <c r="E71" s="93" t="s">
        <v>230</v>
      </c>
      <c r="F71" s="94"/>
      <c r="G71" s="92"/>
      <c r="H71" s="86"/>
      <c r="I71" s="95"/>
    </row>
    <row r="72" spans="1:9" ht="14.25">
      <c r="A72" s="91">
        <v>46</v>
      </c>
      <c r="B72" s="92">
        <v>221</v>
      </c>
      <c r="C72" s="92">
        <v>128</v>
      </c>
      <c r="D72" s="92">
        <v>93</v>
      </c>
      <c r="E72" s="93"/>
      <c r="F72" s="94"/>
      <c r="G72" s="92"/>
      <c r="H72" s="86"/>
      <c r="I72" s="95"/>
    </row>
    <row r="73" spans="1:9" ht="14.25">
      <c r="A73" s="91">
        <v>47</v>
      </c>
      <c r="B73" s="92">
        <v>208</v>
      </c>
      <c r="C73" s="92">
        <v>143</v>
      </c>
      <c r="D73" s="92">
        <v>65</v>
      </c>
      <c r="E73" s="93"/>
      <c r="F73" s="93"/>
      <c r="G73" s="92"/>
      <c r="H73" s="86"/>
      <c r="I73" s="95"/>
    </row>
    <row r="74" spans="1:9" ht="14.25">
      <c r="A74" s="91">
        <v>48</v>
      </c>
      <c r="B74" s="92">
        <v>212</v>
      </c>
      <c r="C74" s="92">
        <v>114</v>
      </c>
      <c r="D74" s="92">
        <v>98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97">
        <v>190</v>
      </c>
      <c r="C75" s="97">
        <v>114</v>
      </c>
      <c r="D75" s="97">
        <v>76</v>
      </c>
      <c r="E75" s="93" t="s">
        <v>232</v>
      </c>
      <c r="F75" s="93"/>
      <c r="G75" s="92"/>
      <c r="H75" s="86"/>
    </row>
    <row r="76" spans="1:8" ht="14.25">
      <c r="A76" s="91"/>
      <c r="B76" s="92"/>
      <c r="C76" s="92"/>
      <c r="D76" s="92"/>
      <c r="E76" s="93" t="s">
        <v>233</v>
      </c>
      <c r="F76" s="94">
        <f>B7+B14+B21</f>
        <v>4250</v>
      </c>
      <c r="G76" s="92">
        <f>C7+C14+C21</f>
        <v>2137</v>
      </c>
      <c r="H76" s="86">
        <f>D7+D14+D21</f>
        <v>2113</v>
      </c>
    </row>
    <row r="77" spans="1:8" ht="14.25">
      <c r="A77" s="91" t="s">
        <v>225</v>
      </c>
      <c r="B77" s="92">
        <v>1064</v>
      </c>
      <c r="C77" s="92">
        <v>645</v>
      </c>
      <c r="D77" s="92">
        <v>419</v>
      </c>
      <c r="E77" s="93" t="s">
        <v>234</v>
      </c>
      <c r="F77" s="94">
        <f>B28+B35+B42+B49+B56+B63+B70+B77+F7+F14</f>
        <v>25479</v>
      </c>
      <c r="G77" s="92">
        <f>C28+C35+C42+C49+C56+C63+C70+C77+G7+G14</f>
        <v>12705</v>
      </c>
      <c r="H77" s="86">
        <f>D28+D35+D42+D49+D56+D63+D70+D77+H7+H14</f>
        <v>12774</v>
      </c>
    </row>
    <row r="78" spans="1:8" ht="14.25">
      <c r="A78" s="91">
        <v>50</v>
      </c>
      <c r="B78" s="92">
        <v>214</v>
      </c>
      <c r="C78" s="92">
        <v>124</v>
      </c>
      <c r="D78" s="92">
        <v>90</v>
      </c>
      <c r="E78" s="93" t="s">
        <v>235</v>
      </c>
      <c r="F78" s="94">
        <f>F21+F28+F35+F42+F49+F56+F63+F70</f>
        <v>1188</v>
      </c>
      <c r="G78" s="92">
        <f>G21+G28+G35+G42+G49+G56+G63+G70</f>
        <v>420</v>
      </c>
      <c r="H78" s="86">
        <f>H21+H28+H35+H42+H49+H56+H63+H70</f>
        <v>768</v>
      </c>
    </row>
    <row r="79" spans="1:8" ht="14.25">
      <c r="A79" s="91">
        <v>51</v>
      </c>
      <c r="B79" s="92">
        <v>215</v>
      </c>
      <c r="C79" s="92">
        <v>128</v>
      </c>
      <c r="D79" s="92">
        <v>87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92">
        <v>216</v>
      </c>
      <c r="C80" s="92">
        <v>142</v>
      </c>
      <c r="D80" s="92">
        <v>74</v>
      </c>
      <c r="E80" s="93" t="s">
        <v>233</v>
      </c>
      <c r="F80" s="102">
        <f>F76/$B$5*100</f>
        <v>13.746482517708705</v>
      </c>
      <c r="G80" s="103">
        <f>G76/$C$5*100</f>
        <v>14.002096710784956</v>
      </c>
      <c r="H80" s="104">
        <f>H76/$D$5*100</f>
        <v>13.497285212392207</v>
      </c>
    </row>
    <row r="81" spans="1:8" ht="14.25">
      <c r="A81" s="91">
        <v>53</v>
      </c>
      <c r="B81" s="92">
        <v>204</v>
      </c>
      <c r="C81" s="92">
        <v>123</v>
      </c>
      <c r="D81" s="92">
        <v>81</v>
      </c>
      <c r="E81" s="93" t="s">
        <v>234</v>
      </c>
      <c r="F81" s="102">
        <f>F77/$B$5*100</f>
        <v>82.41097131028236</v>
      </c>
      <c r="G81" s="103">
        <f>G77/$C$5*100</f>
        <v>83.24597038396017</v>
      </c>
      <c r="H81" s="104">
        <f>H77/$D$5*100</f>
        <v>81.59693388693708</v>
      </c>
    </row>
    <row r="82" spans="1:8" ht="15" thickBot="1">
      <c r="A82" s="105">
        <v>54</v>
      </c>
      <c r="B82" s="106">
        <v>215</v>
      </c>
      <c r="C82" s="106">
        <v>128</v>
      </c>
      <c r="D82" s="106">
        <v>87</v>
      </c>
      <c r="E82" s="107" t="s">
        <v>235</v>
      </c>
      <c r="F82" s="108">
        <f>F78/$B$5*100</f>
        <v>3.8425461720089276</v>
      </c>
      <c r="G82" s="109">
        <f>G78/$C$5*100</f>
        <v>2.7519329052548813</v>
      </c>
      <c r="H82" s="110">
        <f>H78/$D$5*100</f>
        <v>4.905780900670712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249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14164</v>
      </c>
      <c r="C5" s="84">
        <f>SUM(C7,C14,C21,C28,C35,C42,C49,C56,C63,C70,C77,G7,G14,G21,G28,G35,G42,G49,G56,G63,G70,G71)</f>
        <v>6780</v>
      </c>
      <c r="D5" s="85">
        <f>SUM(D7,D14,D21,D28,D35,D42,D49,D56,D63,D70,D77,H7,H14,H21,H28,H35,H42,H49,H56,H63,H70,H71)</f>
        <v>7384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90"/>
      <c r="G6" s="86"/>
      <c r="H6" s="86"/>
    </row>
    <row r="7" spans="1:9" ht="14.25">
      <c r="A7" s="91" t="s">
        <v>206</v>
      </c>
      <c r="B7" s="92">
        <v>1339</v>
      </c>
      <c r="C7" s="92">
        <v>683</v>
      </c>
      <c r="D7" s="92">
        <v>656</v>
      </c>
      <c r="E7" s="93" t="s">
        <v>207</v>
      </c>
      <c r="F7" s="94">
        <v>589</v>
      </c>
      <c r="G7" s="92">
        <v>350</v>
      </c>
      <c r="H7" s="86">
        <v>239</v>
      </c>
      <c r="I7" s="95"/>
    </row>
    <row r="8" spans="1:9" ht="14.25">
      <c r="A8" s="91">
        <v>0</v>
      </c>
      <c r="B8" s="92">
        <v>162</v>
      </c>
      <c r="C8" s="92">
        <v>70</v>
      </c>
      <c r="D8" s="92">
        <v>92</v>
      </c>
      <c r="E8" s="93">
        <v>55</v>
      </c>
      <c r="F8" s="94">
        <v>130</v>
      </c>
      <c r="G8" s="92">
        <v>75</v>
      </c>
      <c r="H8" s="86">
        <v>55</v>
      </c>
      <c r="I8" s="95"/>
    </row>
    <row r="9" spans="1:9" ht="14.25">
      <c r="A9" s="91">
        <v>1</v>
      </c>
      <c r="B9" s="92">
        <v>361</v>
      </c>
      <c r="C9" s="92">
        <v>200</v>
      </c>
      <c r="D9" s="92">
        <v>161</v>
      </c>
      <c r="E9" s="93">
        <v>56</v>
      </c>
      <c r="F9" s="94">
        <v>140</v>
      </c>
      <c r="G9" s="92">
        <v>82</v>
      </c>
      <c r="H9" s="86">
        <v>58</v>
      </c>
      <c r="I9" s="95"/>
    </row>
    <row r="10" spans="1:9" ht="14.25">
      <c r="A10" s="91">
        <v>2</v>
      </c>
      <c r="B10" s="92">
        <v>299</v>
      </c>
      <c r="C10" s="92">
        <v>144</v>
      </c>
      <c r="D10" s="92">
        <v>155</v>
      </c>
      <c r="E10" s="93">
        <v>57</v>
      </c>
      <c r="F10" s="94">
        <v>130</v>
      </c>
      <c r="G10" s="92">
        <v>70</v>
      </c>
      <c r="H10" s="86">
        <v>60</v>
      </c>
      <c r="I10" s="95"/>
    </row>
    <row r="11" spans="1:9" ht="14.25">
      <c r="A11" s="91">
        <v>3</v>
      </c>
      <c r="B11" s="92">
        <v>262</v>
      </c>
      <c r="C11" s="92">
        <v>142</v>
      </c>
      <c r="D11" s="92">
        <v>120</v>
      </c>
      <c r="E11" s="93">
        <v>58</v>
      </c>
      <c r="F11" s="94">
        <v>111</v>
      </c>
      <c r="G11" s="92">
        <v>74</v>
      </c>
      <c r="H11" s="86">
        <v>37</v>
      </c>
      <c r="I11" s="95"/>
    </row>
    <row r="12" spans="1:9" ht="14.25">
      <c r="A12" s="96">
        <v>4</v>
      </c>
      <c r="B12" s="97">
        <v>255</v>
      </c>
      <c r="C12" s="97">
        <v>127</v>
      </c>
      <c r="D12" s="97">
        <v>128</v>
      </c>
      <c r="E12" s="98">
        <v>59</v>
      </c>
      <c r="F12" s="99">
        <v>78</v>
      </c>
      <c r="G12" s="97">
        <v>49</v>
      </c>
      <c r="H12" s="100">
        <v>29</v>
      </c>
      <c r="I12" s="95"/>
    </row>
    <row r="13" spans="1:9" ht="10.5" customHeight="1">
      <c r="A13" s="91"/>
      <c r="B13" s="92"/>
      <c r="C13" s="92"/>
      <c r="D13" s="92"/>
      <c r="E13" s="93"/>
      <c r="F13" s="94"/>
      <c r="G13" s="92"/>
      <c r="H13" s="86"/>
      <c r="I13" s="95"/>
    </row>
    <row r="14" spans="1:9" ht="14.25">
      <c r="A14" s="91" t="s">
        <v>208</v>
      </c>
      <c r="B14" s="92">
        <v>741</v>
      </c>
      <c r="C14" s="92">
        <v>364</v>
      </c>
      <c r="D14" s="92">
        <v>377</v>
      </c>
      <c r="E14" s="93" t="s">
        <v>209</v>
      </c>
      <c r="F14" s="94">
        <v>295</v>
      </c>
      <c r="G14" s="92">
        <v>164</v>
      </c>
      <c r="H14" s="86">
        <v>131</v>
      </c>
      <c r="I14" s="95"/>
    </row>
    <row r="15" spans="1:9" ht="14.25">
      <c r="A15" s="91">
        <v>5</v>
      </c>
      <c r="B15" s="92">
        <v>259</v>
      </c>
      <c r="C15" s="92">
        <v>132</v>
      </c>
      <c r="D15" s="92">
        <v>127</v>
      </c>
      <c r="E15" s="93">
        <v>60</v>
      </c>
      <c r="F15" s="94">
        <v>68</v>
      </c>
      <c r="G15" s="92">
        <v>42</v>
      </c>
      <c r="H15" s="86">
        <v>26</v>
      </c>
      <c r="I15" s="95"/>
    </row>
    <row r="16" spans="1:9" ht="14.25">
      <c r="A16" s="91">
        <v>6</v>
      </c>
      <c r="B16" s="92">
        <v>186</v>
      </c>
      <c r="C16" s="92">
        <v>83</v>
      </c>
      <c r="D16" s="92">
        <v>103</v>
      </c>
      <c r="E16" s="93">
        <v>61</v>
      </c>
      <c r="F16" s="94">
        <v>83</v>
      </c>
      <c r="G16" s="92">
        <v>47</v>
      </c>
      <c r="H16" s="86">
        <v>36</v>
      </c>
      <c r="I16" s="95"/>
    </row>
    <row r="17" spans="1:9" ht="14.25">
      <c r="A17" s="91">
        <v>7</v>
      </c>
      <c r="B17" s="92">
        <v>144</v>
      </c>
      <c r="C17" s="92">
        <v>78</v>
      </c>
      <c r="D17" s="92">
        <v>66</v>
      </c>
      <c r="E17" s="93">
        <v>62</v>
      </c>
      <c r="F17" s="94">
        <v>49</v>
      </c>
      <c r="G17" s="92">
        <v>26</v>
      </c>
      <c r="H17" s="86">
        <v>23</v>
      </c>
      <c r="I17" s="95"/>
    </row>
    <row r="18" spans="1:9" ht="14.25">
      <c r="A18" s="91">
        <v>8</v>
      </c>
      <c r="B18" s="92">
        <v>88</v>
      </c>
      <c r="C18" s="92">
        <v>42</v>
      </c>
      <c r="D18" s="92">
        <v>46</v>
      </c>
      <c r="E18" s="93">
        <v>63</v>
      </c>
      <c r="F18" s="94">
        <v>52</v>
      </c>
      <c r="G18" s="92">
        <v>27</v>
      </c>
      <c r="H18" s="86">
        <v>25</v>
      </c>
      <c r="I18" s="95"/>
    </row>
    <row r="19" spans="1:9" ht="14.25">
      <c r="A19" s="96">
        <v>9</v>
      </c>
      <c r="B19" s="97">
        <v>64</v>
      </c>
      <c r="C19" s="97">
        <v>29</v>
      </c>
      <c r="D19" s="97">
        <v>35</v>
      </c>
      <c r="E19" s="98">
        <v>64</v>
      </c>
      <c r="F19" s="99">
        <v>43</v>
      </c>
      <c r="G19" s="97">
        <v>22</v>
      </c>
      <c r="H19" s="100">
        <v>21</v>
      </c>
      <c r="I19" s="95"/>
    </row>
    <row r="20" spans="1:9" ht="10.5" customHeight="1">
      <c r="A20" s="91"/>
      <c r="B20" s="92"/>
      <c r="C20" s="92"/>
      <c r="D20" s="92"/>
      <c r="E20" s="93"/>
      <c r="F20" s="94"/>
      <c r="G20" s="92"/>
      <c r="H20" s="86"/>
      <c r="I20" s="95"/>
    </row>
    <row r="21" spans="1:9" ht="14.25">
      <c r="A21" s="91" t="s">
        <v>210</v>
      </c>
      <c r="B21" s="92">
        <v>327</v>
      </c>
      <c r="C21" s="92">
        <v>159</v>
      </c>
      <c r="D21" s="92">
        <v>168</v>
      </c>
      <c r="E21" s="93" t="s">
        <v>211</v>
      </c>
      <c r="F21" s="94">
        <v>189</v>
      </c>
      <c r="G21" s="92">
        <v>81</v>
      </c>
      <c r="H21" s="86">
        <v>108</v>
      </c>
      <c r="I21" s="95"/>
    </row>
    <row r="22" spans="1:9" ht="14.25">
      <c r="A22" s="91">
        <v>10</v>
      </c>
      <c r="B22" s="92">
        <v>69</v>
      </c>
      <c r="C22" s="92">
        <v>35</v>
      </c>
      <c r="D22" s="92">
        <v>34</v>
      </c>
      <c r="E22" s="93">
        <v>65</v>
      </c>
      <c r="F22" s="94">
        <v>35</v>
      </c>
      <c r="G22" s="92">
        <v>17</v>
      </c>
      <c r="H22" s="86">
        <v>18</v>
      </c>
      <c r="I22" s="95"/>
    </row>
    <row r="23" spans="1:9" ht="14.25">
      <c r="A23" s="91">
        <v>11</v>
      </c>
      <c r="B23" s="92">
        <v>65</v>
      </c>
      <c r="C23" s="92">
        <v>33</v>
      </c>
      <c r="D23" s="92">
        <v>32</v>
      </c>
      <c r="E23" s="93">
        <v>66</v>
      </c>
      <c r="F23" s="94">
        <v>29</v>
      </c>
      <c r="G23" s="92">
        <v>16</v>
      </c>
      <c r="H23" s="86">
        <v>13</v>
      </c>
      <c r="I23" s="95"/>
    </row>
    <row r="24" spans="1:9" ht="14.25">
      <c r="A24" s="91">
        <v>12</v>
      </c>
      <c r="B24" s="92">
        <v>55</v>
      </c>
      <c r="C24" s="92">
        <v>28</v>
      </c>
      <c r="D24" s="92">
        <v>27</v>
      </c>
      <c r="E24" s="93">
        <v>67</v>
      </c>
      <c r="F24" s="94">
        <v>33</v>
      </c>
      <c r="G24" s="92">
        <v>13</v>
      </c>
      <c r="H24" s="86">
        <v>20</v>
      </c>
      <c r="I24" s="95"/>
    </row>
    <row r="25" spans="1:9" ht="14.25">
      <c r="A25" s="91">
        <v>13</v>
      </c>
      <c r="B25" s="92">
        <v>85</v>
      </c>
      <c r="C25" s="92">
        <v>43</v>
      </c>
      <c r="D25" s="92">
        <v>42</v>
      </c>
      <c r="E25" s="93">
        <v>68</v>
      </c>
      <c r="F25" s="94">
        <v>48</v>
      </c>
      <c r="G25" s="92">
        <v>17</v>
      </c>
      <c r="H25" s="86">
        <v>31</v>
      </c>
      <c r="I25" s="95"/>
    </row>
    <row r="26" spans="1:9" ht="14.25">
      <c r="A26" s="96">
        <v>14</v>
      </c>
      <c r="B26" s="97">
        <v>53</v>
      </c>
      <c r="C26" s="97">
        <v>20</v>
      </c>
      <c r="D26" s="97">
        <v>33</v>
      </c>
      <c r="E26" s="98">
        <v>69</v>
      </c>
      <c r="F26" s="99">
        <v>44</v>
      </c>
      <c r="G26" s="97">
        <v>18</v>
      </c>
      <c r="H26" s="100">
        <v>26</v>
      </c>
      <c r="I26" s="95"/>
    </row>
    <row r="27" spans="1:9" ht="10.5" customHeight="1">
      <c r="A27" s="91"/>
      <c r="B27" s="92"/>
      <c r="C27" s="92"/>
      <c r="D27" s="92"/>
      <c r="E27" s="93"/>
      <c r="F27" s="94"/>
      <c r="G27" s="92"/>
      <c r="H27" s="86"/>
      <c r="I27" s="95"/>
    </row>
    <row r="28" spans="1:9" ht="14.25">
      <c r="A28" s="91" t="s">
        <v>212</v>
      </c>
      <c r="B28" s="92">
        <v>502</v>
      </c>
      <c r="C28" s="92">
        <v>228</v>
      </c>
      <c r="D28" s="92">
        <v>274</v>
      </c>
      <c r="E28" s="93" t="s">
        <v>213</v>
      </c>
      <c r="F28" s="94">
        <v>150</v>
      </c>
      <c r="G28" s="92">
        <v>56</v>
      </c>
      <c r="H28" s="86">
        <v>94</v>
      </c>
      <c r="I28" s="95"/>
    </row>
    <row r="29" spans="1:9" ht="14.25">
      <c r="A29" s="91">
        <v>15</v>
      </c>
      <c r="B29" s="92">
        <v>69</v>
      </c>
      <c r="C29" s="92">
        <v>38</v>
      </c>
      <c r="D29" s="92">
        <v>31</v>
      </c>
      <c r="E29" s="93">
        <v>70</v>
      </c>
      <c r="F29" s="94">
        <v>35</v>
      </c>
      <c r="G29" s="92">
        <v>7</v>
      </c>
      <c r="H29" s="86">
        <v>28</v>
      </c>
      <c r="I29" s="95"/>
    </row>
    <row r="30" spans="1:9" ht="14.25">
      <c r="A30" s="91">
        <v>16</v>
      </c>
      <c r="B30" s="92">
        <v>111</v>
      </c>
      <c r="C30" s="92">
        <v>41</v>
      </c>
      <c r="D30" s="92">
        <v>70</v>
      </c>
      <c r="E30" s="93">
        <v>71</v>
      </c>
      <c r="F30" s="94">
        <v>36</v>
      </c>
      <c r="G30" s="92">
        <v>17</v>
      </c>
      <c r="H30" s="86">
        <v>19</v>
      </c>
      <c r="I30" s="95"/>
    </row>
    <row r="31" spans="1:9" ht="14.25">
      <c r="A31" s="91">
        <v>17</v>
      </c>
      <c r="B31" s="92">
        <v>61</v>
      </c>
      <c r="C31" s="92">
        <v>34</v>
      </c>
      <c r="D31" s="92">
        <v>27</v>
      </c>
      <c r="E31" s="93">
        <v>72</v>
      </c>
      <c r="F31" s="94">
        <v>27</v>
      </c>
      <c r="G31" s="92">
        <v>10</v>
      </c>
      <c r="H31" s="86">
        <v>17</v>
      </c>
      <c r="I31" s="95"/>
    </row>
    <row r="32" spans="1:9" ht="14.25">
      <c r="A32" s="91">
        <v>18</v>
      </c>
      <c r="B32" s="92">
        <v>100</v>
      </c>
      <c r="C32" s="92">
        <v>46</v>
      </c>
      <c r="D32" s="92">
        <v>54</v>
      </c>
      <c r="E32" s="93">
        <v>73</v>
      </c>
      <c r="F32" s="94">
        <v>34</v>
      </c>
      <c r="G32" s="92">
        <v>14</v>
      </c>
      <c r="H32" s="86">
        <v>20</v>
      </c>
      <c r="I32" s="95"/>
    </row>
    <row r="33" spans="1:9" ht="14.25">
      <c r="A33" s="96">
        <v>19</v>
      </c>
      <c r="B33" s="97">
        <v>161</v>
      </c>
      <c r="C33" s="97">
        <v>69</v>
      </c>
      <c r="D33" s="97">
        <v>92</v>
      </c>
      <c r="E33" s="98">
        <v>74</v>
      </c>
      <c r="F33" s="99">
        <v>18</v>
      </c>
      <c r="G33" s="97">
        <v>8</v>
      </c>
      <c r="H33" s="100">
        <v>10</v>
      </c>
      <c r="I33" s="95"/>
    </row>
    <row r="34" spans="1:9" ht="10.5" customHeight="1">
      <c r="A34" s="91"/>
      <c r="B34" s="92"/>
      <c r="C34" s="92"/>
      <c r="D34" s="92"/>
      <c r="E34" s="93"/>
      <c r="F34" s="94"/>
      <c r="G34" s="92"/>
      <c r="H34" s="86"/>
      <c r="I34" s="95"/>
    </row>
    <row r="35" spans="1:9" ht="14.25">
      <c r="A35" s="91" t="s">
        <v>214</v>
      </c>
      <c r="B35" s="92">
        <v>1603</v>
      </c>
      <c r="C35" s="92">
        <v>674</v>
      </c>
      <c r="D35" s="92">
        <v>929</v>
      </c>
      <c r="E35" s="93" t="s">
        <v>215</v>
      </c>
      <c r="F35" s="94">
        <v>117</v>
      </c>
      <c r="G35" s="92">
        <v>46</v>
      </c>
      <c r="H35" s="86">
        <v>71</v>
      </c>
      <c r="I35" s="95"/>
    </row>
    <row r="36" spans="1:9" ht="14.25">
      <c r="A36" s="91">
        <v>20</v>
      </c>
      <c r="B36" s="92">
        <v>198</v>
      </c>
      <c r="C36" s="92">
        <v>89</v>
      </c>
      <c r="D36" s="92">
        <v>109</v>
      </c>
      <c r="E36" s="93">
        <v>75</v>
      </c>
      <c r="F36" s="94">
        <v>24</v>
      </c>
      <c r="G36" s="92">
        <v>11</v>
      </c>
      <c r="H36" s="86">
        <v>13</v>
      </c>
      <c r="I36" s="95"/>
    </row>
    <row r="37" spans="1:9" ht="14.25">
      <c r="A37" s="91">
        <v>21</v>
      </c>
      <c r="B37" s="92">
        <v>249</v>
      </c>
      <c r="C37" s="92">
        <v>87</v>
      </c>
      <c r="D37" s="92">
        <v>162</v>
      </c>
      <c r="E37" s="93">
        <v>76</v>
      </c>
      <c r="F37" s="94">
        <v>25</v>
      </c>
      <c r="G37" s="92">
        <v>9</v>
      </c>
      <c r="H37" s="86">
        <v>16</v>
      </c>
      <c r="I37" s="95"/>
    </row>
    <row r="38" spans="1:9" ht="14.25">
      <c r="A38" s="91">
        <v>22</v>
      </c>
      <c r="B38" s="92">
        <v>315</v>
      </c>
      <c r="C38" s="92">
        <v>120</v>
      </c>
      <c r="D38" s="92">
        <v>195</v>
      </c>
      <c r="E38" s="93">
        <v>77</v>
      </c>
      <c r="F38" s="94">
        <v>27</v>
      </c>
      <c r="G38" s="92">
        <v>12</v>
      </c>
      <c r="H38" s="86">
        <v>15</v>
      </c>
      <c r="I38" s="95"/>
    </row>
    <row r="39" spans="1:9" ht="14.25">
      <c r="A39" s="91">
        <v>23</v>
      </c>
      <c r="B39" s="92">
        <v>391</v>
      </c>
      <c r="C39" s="92">
        <v>181</v>
      </c>
      <c r="D39" s="92">
        <v>210</v>
      </c>
      <c r="E39" s="93">
        <v>78</v>
      </c>
      <c r="F39" s="94">
        <v>21</v>
      </c>
      <c r="G39" s="92">
        <v>7</v>
      </c>
      <c r="H39" s="86">
        <v>14</v>
      </c>
      <c r="I39" s="95"/>
    </row>
    <row r="40" spans="1:9" ht="14.25">
      <c r="A40" s="96">
        <v>24</v>
      </c>
      <c r="B40" s="97">
        <v>450</v>
      </c>
      <c r="C40" s="97">
        <v>197</v>
      </c>
      <c r="D40" s="97">
        <v>253</v>
      </c>
      <c r="E40" s="98">
        <v>79</v>
      </c>
      <c r="F40" s="99">
        <v>20</v>
      </c>
      <c r="G40" s="97">
        <v>7</v>
      </c>
      <c r="H40" s="100">
        <v>13</v>
      </c>
      <c r="I40" s="95"/>
    </row>
    <row r="41" spans="1:9" ht="10.5" customHeight="1">
      <c r="A41" s="91"/>
      <c r="B41" s="92"/>
      <c r="C41" s="92"/>
      <c r="D41" s="92"/>
      <c r="E41" s="93"/>
      <c r="F41" s="94"/>
      <c r="G41" s="92"/>
      <c r="H41" s="86"/>
      <c r="I41" s="95"/>
    </row>
    <row r="42" spans="1:9" ht="14.25">
      <c r="A42" s="91" t="s">
        <v>216</v>
      </c>
      <c r="B42" s="92">
        <v>2656</v>
      </c>
      <c r="C42" s="92">
        <v>1191</v>
      </c>
      <c r="D42" s="92">
        <v>1465</v>
      </c>
      <c r="E42" s="93" t="s">
        <v>217</v>
      </c>
      <c r="F42" s="94">
        <v>106</v>
      </c>
      <c r="G42" s="92">
        <v>30</v>
      </c>
      <c r="H42" s="86">
        <v>76</v>
      </c>
      <c r="I42" s="95"/>
    </row>
    <row r="43" spans="1:9" ht="14.25">
      <c r="A43" s="91">
        <v>25</v>
      </c>
      <c r="B43" s="92">
        <v>479</v>
      </c>
      <c r="C43" s="92">
        <v>199</v>
      </c>
      <c r="D43" s="92">
        <v>280</v>
      </c>
      <c r="E43" s="93">
        <v>80</v>
      </c>
      <c r="F43" s="94">
        <v>18</v>
      </c>
      <c r="G43" s="92">
        <v>4</v>
      </c>
      <c r="H43" s="86">
        <v>14</v>
      </c>
      <c r="I43" s="95"/>
    </row>
    <row r="44" spans="1:9" ht="14.25">
      <c r="A44" s="91">
        <v>26</v>
      </c>
      <c r="B44" s="92">
        <v>519</v>
      </c>
      <c r="C44" s="92">
        <v>248</v>
      </c>
      <c r="D44" s="92">
        <v>271</v>
      </c>
      <c r="E44" s="93">
        <v>81</v>
      </c>
      <c r="F44" s="94">
        <v>24</v>
      </c>
      <c r="G44" s="92">
        <v>8</v>
      </c>
      <c r="H44" s="86">
        <v>16</v>
      </c>
      <c r="I44" s="95"/>
    </row>
    <row r="45" spans="1:9" ht="14.25">
      <c r="A45" s="91">
        <v>27</v>
      </c>
      <c r="B45" s="92">
        <v>581</v>
      </c>
      <c r="C45" s="92">
        <v>273</v>
      </c>
      <c r="D45" s="92">
        <v>308</v>
      </c>
      <c r="E45" s="93">
        <v>82</v>
      </c>
      <c r="F45" s="94">
        <v>21</v>
      </c>
      <c r="G45" s="92">
        <v>5</v>
      </c>
      <c r="H45" s="86">
        <v>16</v>
      </c>
      <c r="I45" s="95"/>
    </row>
    <row r="46" spans="1:9" ht="14.25">
      <c r="A46" s="91">
        <v>28</v>
      </c>
      <c r="B46" s="92">
        <v>564</v>
      </c>
      <c r="C46" s="92">
        <v>252</v>
      </c>
      <c r="D46" s="92">
        <v>312</v>
      </c>
      <c r="E46" s="93">
        <v>83</v>
      </c>
      <c r="F46" s="94">
        <v>24</v>
      </c>
      <c r="G46" s="92">
        <v>5</v>
      </c>
      <c r="H46" s="86">
        <v>19</v>
      </c>
      <c r="I46" s="95"/>
    </row>
    <row r="47" spans="1:9" ht="14.25">
      <c r="A47" s="96">
        <v>29</v>
      </c>
      <c r="B47" s="97">
        <v>513</v>
      </c>
      <c r="C47" s="97">
        <v>219</v>
      </c>
      <c r="D47" s="97">
        <v>294</v>
      </c>
      <c r="E47" s="98">
        <v>84</v>
      </c>
      <c r="F47" s="99">
        <v>19</v>
      </c>
      <c r="G47" s="97">
        <v>8</v>
      </c>
      <c r="H47" s="100">
        <v>11</v>
      </c>
      <c r="I47" s="95"/>
    </row>
    <row r="48" spans="1:9" ht="10.5" customHeight="1">
      <c r="A48" s="91"/>
      <c r="B48" s="92"/>
      <c r="C48" s="92"/>
      <c r="D48" s="92"/>
      <c r="E48" s="93"/>
      <c r="F48" s="94"/>
      <c r="G48" s="92"/>
      <c r="H48" s="86"/>
      <c r="I48" s="95"/>
    </row>
    <row r="49" spans="1:9" ht="14.25">
      <c r="A49" s="91" t="s">
        <v>218</v>
      </c>
      <c r="B49" s="92">
        <v>2338</v>
      </c>
      <c r="C49" s="92">
        <v>1073</v>
      </c>
      <c r="D49" s="92">
        <v>1265</v>
      </c>
      <c r="E49" s="93" t="s">
        <v>219</v>
      </c>
      <c r="F49" s="94">
        <v>80</v>
      </c>
      <c r="G49" s="92">
        <v>16</v>
      </c>
      <c r="H49" s="86">
        <v>64</v>
      </c>
      <c r="I49" s="95"/>
    </row>
    <row r="50" spans="1:9" ht="14.25">
      <c r="A50" s="91">
        <v>30</v>
      </c>
      <c r="B50" s="92">
        <v>606</v>
      </c>
      <c r="C50" s="92">
        <v>260</v>
      </c>
      <c r="D50" s="92">
        <v>346</v>
      </c>
      <c r="E50" s="93">
        <v>85</v>
      </c>
      <c r="F50" s="94">
        <v>24</v>
      </c>
      <c r="G50" s="92">
        <v>6</v>
      </c>
      <c r="H50" s="86">
        <v>18</v>
      </c>
      <c r="I50" s="95"/>
    </row>
    <row r="51" spans="1:9" ht="14.25">
      <c r="A51" s="91">
        <v>31</v>
      </c>
      <c r="B51" s="92">
        <v>502</v>
      </c>
      <c r="C51" s="92">
        <v>225</v>
      </c>
      <c r="D51" s="92">
        <v>277</v>
      </c>
      <c r="E51" s="93">
        <v>86</v>
      </c>
      <c r="F51" s="94">
        <v>14</v>
      </c>
      <c r="G51" s="92">
        <v>2</v>
      </c>
      <c r="H51" s="86">
        <v>12</v>
      </c>
      <c r="I51" s="95"/>
    </row>
    <row r="52" spans="1:9" ht="14.25">
      <c r="A52" s="91">
        <v>32</v>
      </c>
      <c r="B52" s="92">
        <v>507</v>
      </c>
      <c r="C52" s="92">
        <v>236</v>
      </c>
      <c r="D52" s="92">
        <v>271</v>
      </c>
      <c r="E52" s="93">
        <v>87</v>
      </c>
      <c r="F52" s="94">
        <v>16</v>
      </c>
      <c r="G52" s="92">
        <v>2</v>
      </c>
      <c r="H52" s="86">
        <v>14</v>
      </c>
      <c r="I52" s="95"/>
    </row>
    <row r="53" spans="1:9" ht="14.25">
      <c r="A53" s="91">
        <v>33</v>
      </c>
      <c r="B53" s="92">
        <v>379</v>
      </c>
      <c r="C53" s="92">
        <v>191</v>
      </c>
      <c r="D53" s="92">
        <v>188</v>
      </c>
      <c r="E53" s="93">
        <v>88</v>
      </c>
      <c r="F53" s="94">
        <v>9</v>
      </c>
      <c r="G53" s="92">
        <v>2</v>
      </c>
      <c r="H53" s="86">
        <v>7</v>
      </c>
      <c r="I53" s="95"/>
    </row>
    <row r="54" spans="1:9" ht="14.25">
      <c r="A54" s="96">
        <v>34</v>
      </c>
      <c r="B54" s="97">
        <v>344</v>
      </c>
      <c r="C54" s="97">
        <v>161</v>
      </c>
      <c r="D54" s="97">
        <v>183</v>
      </c>
      <c r="E54" s="98">
        <v>89</v>
      </c>
      <c r="F54" s="99">
        <v>17</v>
      </c>
      <c r="G54" s="97">
        <v>4</v>
      </c>
      <c r="H54" s="100">
        <v>13</v>
      </c>
      <c r="I54" s="95"/>
    </row>
    <row r="55" spans="1:9" ht="10.5" customHeight="1">
      <c r="A55" s="91"/>
      <c r="B55" s="92"/>
      <c r="C55" s="92"/>
      <c r="D55" s="92"/>
      <c r="E55" s="93"/>
      <c r="F55" s="94"/>
      <c r="G55" s="92"/>
      <c r="H55" s="86"/>
      <c r="I55" s="95"/>
    </row>
    <row r="56" spans="1:9" ht="14.25">
      <c r="A56" s="91" t="s">
        <v>220</v>
      </c>
      <c r="B56" s="92">
        <v>1188</v>
      </c>
      <c r="C56" s="92">
        <v>586</v>
      </c>
      <c r="D56" s="92">
        <v>602</v>
      </c>
      <c r="E56" s="93" t="s">
        <v>221</v>
      </c>
      <c r="F56" s="94">
        <v>43</v>
      </c>
      <c r="G56" s="92">
        <v>1</v>
      </c>
      <c r="H56" s="86">
        <v>42</v>
      </c>
      <c r="I56" s="95"/>
    </row>
    <row r="57" spans="1:9" ht="14.25">
      <c r="A57" s="91">
        <v>35</v>
      </c>
      <c r="B57" s="92">
        <v>371</v>
      </c>
      <c r="C57" s="92">
        <v>192</v>
      </c>
      <c r="D57" s="92">
        <v>179</v>
      </c>
      <c r="E57" s="93">
        <v>90</v>
      </c>
      <c r="F57" s="111">
        <v>15</v>
      </c>
      <c r="G57" s="112">
        <v>0</v>
      </c>
      <c r="H57" s="113">
        <v>15</v>
      </c>
      <c r="I57" s="95"/>
    </row>
    <row r="58" spans="1:9" ht="14.25">
      <c r="A58" s="91">
        <v>36</v>
      </c>
      <c r="B58" s="92">
        <v>264</v>
      </c>
      <c r="C58" s="92">
        <v>127</v>
      </c>
      <c r="D58" s="92">
        <v>137</v>
      </c>
      <c r="E58" s="93">
        <v>91</v>
      </c>
      <c r="F58" s="111">
        <v>11</v>
      </c>
      <c r="G58" s="112">
        <v>0</v>
      </c>
      <c r="H58" s="113">
        <v>11</v>
      </c>
      <c r="I58" s="95"/>
    </row>
    <row r="59" spans="1:9" ht="14.25">
      <c r="A59" s="91">
        <v>37</v>
      </c>
      <c r="B59" s="92">
        <v>227</v>
      </c>
      <c r="C59" s="92">
        <v>107</v>
      </c>
      <c r="D59" s="92">
        <v>120</v>
      </c>
      <c r="E59" s="93">
        <v>92</v>
      </c>
      <c r="F59" s="111">
        <v>6</v>
      </c>
      <c r="G59" s="112">
        <v>0</v>
      </c>
      <c r="H59" s="113">
        <v>6</v>
      </c>
      <c r="I59" s="95"/>
    </row>
    <row r="60" spans="1:9" ht="14.25">
      <c r="A60" s="91">
        <v>38</v>
      </c>
      <c r="B60" s="92">
        <v>201</v>
      </c>
      <c r="C60" s="92">
        <v>97</v>
      </c>
      <c r="D60" s="92">
        <v>104</v>
      </c>
      <c r="E60" s="93">
        <v>93</v>
      </c>
      <c r="F60" s="111">
        <v>4</v>
      </c>
      <c r="G60" s="112">
        <v>0</v>
      </c>
      <c r="H60" s="113">
        <v>4</v>
      </c>
      <c r="I60" s="95"/>
    </row>
    <row r="61" spans="1:9" ht="14.25">
      <c r="A61" s="96">
        <v>39</v>
      </c>
      <c r="B61" s="97">
        <v>125</v>
      </c>
      <c r="C61" s="97">
        <v>63</v>
      </c>
      <c r="D61" s="97">
        <v>62</v>
      </c>
      <c r="E61" s="98">
        <v>94</v>
      </c>
      <c r="F61" s="114">
        <v>7</v>
      </c>
      <c r="G61" s="115">
        <v>1</v>
      </c>
      <c r="H61" s="116">
        <v>6</v>
      </c>
      <c r="I61" s="95"/>
    </row>
    <row r="62" spans="1:9" ht="10.5" customHeight="1">
      <c r="A62" s="91"/>
      <c r="B62" s="92"/>
      <c r="C62" s="92"/>
      <c r="D62" s="92"/>
      <c r="E62" s="93"/>
      <c r="F62" s="111"/>
      <c r="G62" s="112"/>
      <c r="H62" s="113"/>
      <c r="I62" s="95"/>
    </row>
    <row r="63" spans="1:9" ht="14.25">
      <c r="A63" s="91" t="s">
        <v>222</v>
      </c>
      <c r="B63" s="92">
        <v>690</v>
      </c>
      <c r="C63" s="92">
        <v>401</v>
      </c>
      <c r="D63" s="92">
        <v>289</v>
      </c>
      <c r="E63" s="93" t="s">
        <v>223</v>
      </c>
      <c r="F63" s="111">
        <v>14</v>
      </c>
      <c r="G63" s="112">
        <v>3</v>
      </c>
      <c r="H63" s="113">
        <v>11</v>
      </c>
      <c r="I63" s="95"/>
    </row>
    <row r="64" spans="1:9" ht="14.25">
      <c r="A64" s="91">
        <v>40</v>
      </c>
      <c r="B64" s="92">
        <v>170</v>
      </c>
      <c r="C64" s="92">
        <v>101</v>
      </c>
      <c r="D64" s="92">
        <v>69</v>
      </c>
      <c r="E64" s="93">
        <v>95</v>
      </c>
      <c r="F64" s="111">
        <v>6</v>
      </c>
      <c r="G64" s="112">
        <v>1</v>
      </c>
      <c r="H64" s="113">
        <v>5</v>
      </c>
      <c r="I64" s="95"/>
    </row>
    <row r="65" spans="1:9" ht="14.25">
      <c r="A65" s="91">
        <v>41</v>
      </c>
      <c r="B65" s="92">
        <v>125</v>
      </c>
      <c r="C65" s="92">
        <v>66</v>
      </c>
      <c r="D65" s="92">
        <v>59</v>
      </c>
      <c r="E65" s="93">
        <v>96</v>
      </c>
      <c r="F65" s="111">
        <v>6</v>
      </c>
      <c r="G65" s="112">
        <v>1</v>
      </c>
      <c r="H65" s="113">
        <v>5</v>
      </c>
      <c r="I65" s="95"/>
    </row>
    <row r="66" spans="1:9" ht="14.25">
      <c r="A66" s="91">
        <v>42</v>
      </c>
      <c r="B66" s="92">
        <v>137</v>
      </c>
      <c r="C66" s="92">
        <v>88</v>
      </c>
      <c r="D66" s="92">
        <v>49</v>
      </c>
      <c r="E66" s="93">
        <v>97</v>
      </c>
      <c r="F66" s="111">
        <v>0</v>
      </c>
      <c r="G66" s="112">
        <v>0</v>
      </c>
      <c r="H66" s="113">
        <v>0</v>
      </c>
      <c r="I66" s="95"/>
    </row>
    <row r="67" spans="1:9" ht="14.25">
      <c r="A67" s="91">
        <v>43</v>
      </c>
      <c r="B67" s="92">
        <v>134</v>
      </c>
      <c r="C67" s="92">
        <v>80</v>
      </c>
      <c r="D67" s="92">
        <v>54</v>
      </c>
      <c r="E67" s="93">
        <v>98</v>
      </c>
      <c r="F67" s="111">
        <v>1</v>
      </c>
      <c r="G67" s="112">
        <v>1</v>
      </c>
      <c r="H67" s="113">
        <v>0</v>
      </c>
      <c r="I67" s="95"/>
    </row>
    <row r="68" spans="1:9" ht="14.25">
      <c r="A68" s="96">
        <v>44</v>
      </c>
      <c r="B68" s="97">
        <v>124</v>
      </c>
      <c r="C68" s="97">
        <v>66</v>
      </c>
      <c r="D68" s="97">
        <v>58</v>
      </c>
      <c r="E68" s="98">
        <v>99</v>
      </c>
      <c r="F68" s="114">
        <v>1</v>
      </c>
      <c r="G68" s="115">
        <v>0</v>
      </c>
      <c r="H68" s="116">
        <v>1</v>
      </c>
      <c r="I68" s="95"/>
    </row>
    <row r="69" spans="1:9" ht="10.5" customHeight="1">
      <c r="A69" s="91"/>
      <c r="B69" s="92"/>
      <c r="C69" s="92"/>
      <c r="D69" s="92"/>
      <c r="E69" s="93"/>
      <c r="F69" s="111"/>
      <c r="G69" s="112"/>
      <c r="H69" s="113"/>
      <c r="I69" s="95"/>
    </row>
    <row r="70" spans="1:9" ht="14.25">
      <c r="A70" s="91" t="s">
        <v>224</v>
      </c>
      <c r="B70" s="92">
        <v>569</v>
      </c>
      <c r="C70" s="92">
        <v>324</v>
      </c>
      <c r="D70" s="92">
        <v>245</v>
      </c>
      <c r="E70" s="93" t="s">
        <v>229</v>
      </c>
      <c r="F70" s="111">
        <v>0</v>
      </c>
      <c r="G70" s="112">
        <v>0</v>
      </c>
      <c r="H70" s="113">
        <v>0</v>
      </c>
      <c r="I70" s="95"/>
    </row>
    <row r="71" spans="1:9" ht="14.25">
      <c r="A71" s="91">
        <v>45</v>
      </c>
      <c r="B71" s="92">
        <v>121</v>
      </c>
      <c r="C71" s="92">
        <v>78</v>
      </c>
      <c r="D71" s="92">
        <v>43</v>
      </c>
      <c r="E71" s="93" t="s">
        <v>230</v>
      </c>
      <c r="F71" s="111">
        <v>0</v>
      </c>
      <c r="G71" s="112">
        <v>0</v>
      </c>
      <c r="H71" s="113">
        <v>0</v>
      </c>
      <c r="I71" s="95"/>
    </row>
    <row r="72" spans="1:9" ht="14.25">
      <c r="A72" s="91">
        <v>46</v>
      </c>
      <c r="B72" s="92">
        <v>111</v>
      </c>
      <c r="C72" s="92">
        <v>57</v>
      </c>
      <c r="D72" s="92">
        <v>54</v>
      </c>
      <c r="E72" s="93"/>
      <c r="F72" s="94"/>
      <c r="G72" s="92"/>
      <c r="H72" s="86"/>
      <c r="I72" s="95"/>
    </row>
    <row r="73" spans="1:9" ht="14.25">
      <c r="A73" s="91">
        <v>47</v>
      </c>
      <c r="B73" s="92">
        <v>117</v>
      </c>
      <c r="C73" s="92">
        <v>76</v>
      </c>
      <c r="D73" s="92">
        <v>41</v>
      </c>
      <c r="E73" s="93"/>
      <c r="F73" s="93"/>
      <c r="G73" s="92"/>
      <c r="H73" s="86"/>
      <c r="I73" s="95"/>
    </row>
    <row r="74" spans="1:9" ht="14.25">
      <c r="A74" s="91">
        <v>48</v>
      </c>
      <c r="B74" s="92">
        <v>108</v>
      </c>
      <c r="C74" s="92">
        <v>41</v>
      </c>
      <c r="D74" s="92">
        <v>67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97">
        <v>112</v>
      </c>
      <c r="C75" s="97">
        <v>72</v>
      </c>
      <c r="D75" s="97">
        <v>40</v>
      </c>
      <c r="E75" s="93" t="s">
        <v>232</v>
      </c>
      <c r="F75" s="93"/>
      <c r="G75" s="92"/>
      <c r="H75" s="86"/>
    </row>
    <row r="76" spans="1:8" ht="14.25">
      <c r="A76" s="91"/>
      <c r="B76" s="92"/>
      <c r="C76" s="92"/>
      <c r="D76" s="92"/>
      <c r="E76" s="93" t="s">
        <v>233</v>
      </c>
      <c r="F76" s="94">
        <f>B7+B14+B21</f>
        <v>2407</v>
      </c>
      <c r="G76" s="92">
        <f>C7+C14+C21</f>
        <v>1206</v>
      </c>
      <c r="H76" s="86">
        <f>D7+D14+D21</f>
        <v>1201</v>
      </c>
    </row>
    <row r="77" spans="1:8" ht="14.25">
      <c r="A77" s="91" t="s">
        <v>225</v>
      </c>
      <c r="B77" s="92">
        <v>628</v>
      </c>
      <c r="C77" s="92">
        <v>350</v>
      </c>
      <c r="D77" s="92">
        <v>278</v>
      </c>
      <c r="E77" s="93" t="s">
        <v>234</v>
      </c>
      <c r="F77" s="94">
        <f>B28+B35+B42+B49+B56+B63+B70+B77+F7+F14</f>
        <v>11058</v>
      </c>
      <c r="G77" s="92">
        <f>C28+C35+C42+C49+C56+C63+C70+C77+G7+G14</f>
        <v>5341</v>
      </c>
      <c r="H77" s="86">
        <f>D28+D35+D42+D49+D56+D63+D70+D77+H7+H14</f>
        <v>5717</v>
      </c>
    </row>
    <row r="78" spans="1:8" ht="14.25">
      <c r="A78" s="91">
        <v>50</v>
      </c>
      <c r="B78" s="92">
        <v>131</v>
      </c>
      <c r="C78" s="92">
        <v>72</v>
      </c>
      <c r="D78" s="92">
        <v>59</v>
      </c>
      <c r="E78" s="93" t="s">
        <v>235</v>
      </c>
      <c r="F78" s="94">
        <f>F21+F28+F35+F42+F49+F56+F63+F70</f>
        <v>699</v>
      </c>
      <c r="G78" s="92">
        <f>G21+G28+G35+G42+G49+G56+G63+G70</f>
        <v>233</v>
      </c>
      <c r="H78" s="86">
        <f>H21+H28+H35+H42+H49+H56+H63+H70</f>
        <v>466</v>
      </c>
    </row>
    <row r="79" spans="1:8" ht="14.25">
      <c r="A79" s="91">
        <v>51</v>
      </c>
      <c r="B79" s="92">
        <v>129</v>
      </c>
      <c r="C79" s="92">
        <v>68</v>
      </c>
      <c r="D79" s="92">
        <v>61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92">
        <v>118</v>
      </c>
      <c r="C80" s="92">
        <v>72</v>
      </c>
      <c r="D80" s="92">
        <v>46</v>
      </c>
      <c r="E80" s="93" t="s">
        <v>233</v>
      </c>
      <c r="F80" s="102">
        <f>F76/$B$5*100</f>
        <v>16.99378706580062</v>
      </c>
      <c r="G80" s="103">
        <f>G76/$C$5*100</f>
        <v>17.787610619469028</v>
      </c>
      <c r="H80" s="104">
        <f>H76/$D$5*100</f>
        <v>16.26489707475623</v>
      </c>
    </row>
    <row r="81" spans="1:8" ht="14.25">
      <c r="A81" s="91">
        <v>53</v>
      </c>
      <c r="B81" s="92">
        <v>119</v>
      </c>
      <c r="C81" s="92">
        <v>67</v>
      </c>
      <c r="D81" s="92">
        <v>52</v>
      </c>
      <c r="E81" s="93" t="s">
        <v>234</v>
      </c>
      <c r="F81" s="102">
        <f>F77/$B$5*100</f>
        <v>78.07116633719289</v>
      </c>
      <c r="G81" s="103">
        <f>G77/$C$5*100</f>
        <v>78.77581120943952</v>
      </c>
      <c r="H81" s="104">
        <f>H77/$D$5*100</f>
        <v>77.42416034669556</v>
      </c>
    </row>
    <row r="82" spans="1:8" ht="15" thickBot="1">
      <c r="A82" s="105">
        <v>54</v>
      </c>
      <c r="B82" s="106">
        <v>131</v>
      </c>
      <c r="C82" s="106">
        <v>71</v>
      </c>
      <c r="D82" s="106">
        <v>60</v>
      </c>
      <c r="E82" s="107" t="s">
        <v>235</v>
      </c>
      <c r="F82" s="108">
        <f>F78/$B$5*100</f>
        <v>4.935046597006496</v>
      </c>
      <c r="G82" s="109">
        <f>G78/$C$5*100</f>
        <v>3.436578171091446</v>
      </c>
      <c r="H82" s="110">
        <f>H78/$D$5*100</f>
        <v>6.310942578548212</v>
      </c>
    </row>
    <row r="83" ht="14.25">
      <c r="A83" s="178" t="s">
        <v>296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250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15942</v>
      </c>
      <c r="C5" s="84">
        <f>SUM(C7,C14,C21,C28,C35,C42,C49,C56,C63,C70,C77,G7,G14,G21,G28,G35,G42,G49,G56,G63,G70,G71)</f>
        <v>8213</v>
      </c>
      <c r="D5" s="85">
        <f>SUM(D7,D14,D21,D28,D35,D42,D49,D56,D63,D70,D77,H7,H14,H21,H28,H35,H42,H49,H56,H63,H70,H71)</f>
        <v>7729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90"/>
      <c r="G6" s="86"/>
      <c r="H6" s="86"/>
    </row>
    <row r="7" spans="1:9" ht="14.25">
      <c r="A7" s="91" t="s">
        <v>206</v>
      </c>
      <c r="B7" s="92">
        <v>833</v>
      </c>
      <c r="C7" s="92">
        <v>415</v>
      </c>
      <c r="D7" s="92">
        <v>418</v>
      </c>
      <c r="E7" s="93" t="s">
        <v>207</v>
      </c>
      <c r="F7" s="94">
        <v>391</v>
      </c>
      <c r="G7" s="92">
        <v>255</v>
      </c>
      <c r="H7" s="86">
        <v>136</v>
      </c>
      <c r="I7" s="95"/>
    </row>
    <row r="8" spans="1:9" ht="14.25">
      <c r="A8" s="91">
        <v>0</v>
      </c>
      <c r="B8" s="92">
        <v>107</v>
      </c>
      <c r="C8" s="92">
        <v>56</v>
      </c>
      <c r="D8" s="92">
        <v>51</v>
      </c>
      <c r="E8" s="93">
        <v>55</v>
      </c>
      <c r="F8" s="94">
        <v>82</v>
      </c>
      <c r="G8" s="92">
        <v>52</v>
      </c>
      <c r="H8" s="86">
        <v>30</v>
      </c>
      <c r="I8" s="95"/>
    </row>
    <row r="9" spans="1:9" ht="14.25">
      <c r="A9" s="91">
        <v>1</v>
      </c>
      <c r="B9" s="92">
        <v>192</v>
      </c>
      <c r="C9" s="92">
        <v>93</v>
      </c>
      <c r="D9" s="92">
        <v>99</v>
      </c>
      <c r="E9" s="93">
        <v>56</v>
      </c>
      <c r="F9" s="94">
        <v>95</v>
      </c>
      <c r="G9" s="92">
        <v>60</v>
      </c>
      <c r="H9" s="86">
        <v>35</v>
      </c>
      <c r="I9" s="95"/>
    </row>
    <row r="10" spans="1:9" ht="14.25">
      <c r="A10" s="91">
        <v>2</v>
      </c>
      <c r="B10" s="92">
        <v>189</v>
      </c>
      <c r="C10" s="92">
        <v>96</v>
      </c>
      <c r="D10" s="92">
        <v>93</v>
      </c>
      <c r="E10" s="93">
        <v>57</v>
      </c>
      <c r="F10" s="94">
        <v>78</v>
      </c>
      <c r="G10" s="92">
        <v>54</v>
      </c>
      <c r="H10" s="86">
        <v>24</v>
      </c>
      <c r="I10" s="95"/>
    </row>
    <row r="11" spans="1:9" ht="14.25">
      <c r="A11" s="91">
        <v>3</v>
      </c>
      <c r="B11" s="92">
        <v>186</v>
      </c>
      <c r="C11" s="92">
        <v>93</v>
      </c>
      <c r="D11" s="92">
        <v>93</v>
      </c>
      <c r="E11" s="93">
        <v>58</v>
      </c>
      <c r="F11" s="94">
        <v>85</v>
      </c>
      <c r="G11" s="92">
        <v>54</v>
      </c>
      <c r="H11" s="86">
        <v>31</v>
      </c>
      <c r="I11" s="95"/>
    </row>
    <row r="12" spans="1:9" ht="14.25">
      <c r="A12" s="96">
        <v>4</v>
      </c>
      <c r="B12" s="97">
        <v>159</v>
      </c>
      <c r="C12" s="97">
        <v>77</v>
      </c>
      <c r="D12" s="97">
        <v>82</v>
      </c>
      <c r="E12" s="98">
        <v>59</v>
      </c>
      <c r="F12" s="99">
        <v>51</v>
      </c>
      <c r="G12" s="97">
        <v>35</v>
      </c>
      <c r="H12" s="100">
        <v>16</v>
      </c>
      <c r="I12" s="95"/>
    </row>
    <row r="13" spans="1:9" ht="10.5" customHeight="1">
      <c r="A13" s="91"/>
      <c r="B13" s="92"/>
      <c r="C13" s="92"/>
      <c r="D13" s="92"/>
      <c r="E13" s="93"/>
      <c r="F13" s="94"/>
      <c r="G13" s="92"/>
      <c r="H13" s="86"/>
      <c r="I13" s="95"/>
    </row>
    <row r="14" spans="1:9" ht="14.25">
      <c r="A14" s="91" t="s">
        <v>208</v>
      </c>
      <c r="B14" s="92">
        <v>643</v>
      </c>
      <c r="C14" s="92">
        <v>319</v>
      </c>
      <c r="D14" s="92">
        <v>324</v>
      </c>
      <c r="E14" s="93" t="s">
        <v>209</v>
      </c>
      <c r="F14" s="94">
        <v>169</v>
      </c>
      <c r="G14" s="92">
        <v>108</v>
      </c>
      <c r="H14" s="86">
        <v>61</v>
      </c>
      <c r="I14" s="95"/>
    </row>
    <row r="15" spans="1:9" ht="14.25">
      <c r="A15" s="91">
        <v>5</v>
      </c>
      <c r="B15" s="92">
        <v>151</v>
      </c>
      <c r="C15" s="92">
        <v>78</v>
      </c>
      <c r="D15" s="92">
        <v>73</v>
      </c>
      <c r="E15" s="93">
        <v>60</v>
      </c>
      <c r="F15" s="94">
        <v>45</v>
      </c>
      <c r="G15" s="92">
        <v>33</v>
      </c>
      <c r="H15" s="86">
        <v>12</v>
      </c>
      <c r="I15" s="95"/>
    </row>
    <row r="16" spans="1:9" ht="14.25">
      <c r="A16" s="91">
        <v>6</v>
      </c>
      <c r="B16" s="92">
        <v>161</v>
      </c>
      <c r="C16" s="92">
        <v>79</v>
      </c>
      <c r="D16" s="92">
        <v>82</v>
      </c>
      <c r="E16" s="93">
        <v>61</v>
      </c>
      <c r="F16" s="94">
        <v>38</v>
      </c>
      <c r="G16" s="92">
        <v>23</v>
      </c>
      <c r="H16" s="86">
        <v>15</v>
      </c>
      <c r="I16" s="95"/>
    </row>
    <row r="17" spans="1:9" ht="14.25">
      <c r="A17" s="91">
        <v>7</v>
      </c>
      <c r="B17" s="92">
        <v>114</v>
      </c>
      <c r="C17" s="92">
        <v>56</v>
      </c>
      <c r="D17" s="92">
        <v>58</v>
      </c>
      <c r="E17" s="93">
        <v>62</v>
      </c>
      <c r="F17" s="94">
        <v>28</v>
      </c>
      <c r="G17" s="92">
        <v>13</v>
      </c>
      <c r="H17" s="86">
        <v>15</v>
      </c>
      <c r="I17" s="95"/>
    </row>
    <row r="18" spans="1:9" ht="14.25">
      <c r="A18" s="91">
        <v>8</v>
      </c>
      <c r="B18" s="92">
        <v>120</v>
      </c>
      <c r="C18" s="92">
        <v>63</v>
      </c>
      <c r="D18" s="92">
        <v>57</v>
      </c>
      <c r="E18" s="93">
        <v>63</v>
      </c>
      <c r="F18" s="94">
        <v>27</v>
      </c>
      <c r="G18" s="92">
        <v>19</v>
      </c>
      <c r="H18" s="86">
        <v>8</v>
      </c>
      <c r="I18" s="95"/>
    </row>
    <row r="19" spans="1:9" ht="14.25">
      <c r="A19" s="96">
        <v>9</v>
      </c>
      <c r="B19" s="97">
        <v>97</v>
      </c>
      <c r="C19" s="97">
        <v>43</v>
      </c>
      <c r="D19" s="97">
        <v>54</v>
      </c>
      <c r="E19" s="98">
        <v>64</v>
      </c>
      <c r="F19" s="99">
        <v>31</v>
      </c>
      <c r="G19" s="97">
        <v>20</v>
      </c>
      <c r="H19" s="100">
        <v>11</v>
      </c>
      <c r="I19" s="95"/>
    </row>
    <row r="20" spans="1:9" ht="10.5" customHeight="1">
      <c r="A20" s="91"/>
      <c r="B20" s="92"/>
      <c r="C20" s="92"/>
      <c r="D20" s="92"/>
      <c r="E20" s="93"/>
      <c r="F20" s="94"/>
      <c r="G20" s="92"/>
      <c r="H20" s="86"/>
      <c r="I20" s="95"/>
    </row>
    <row r="21" spans="1:9" ht="14.25">
      <c r="A21" s="91" t="s">
        <v>210</v>
      </c>
      <c r="B21" s="92">
        <v>340</v>
      </c>
      <c r="C21" s="92">
        <v>185</v>
      </c>
      <c r="D21" s="92">
        <v>155</v>
      </c>
      <c r="E21" s="93" t="s">
        <v>211</v>
      </c>
      <c r="F21" s="94">
        <v>116</v>
      </c>
      <c r="G21" s="92">
        <v>60</v>
      </c>
      <c r="H21" s="86">
        <v>56</v>
      </c>
      <c r="I21" s="95"/>
    </row>
    <row r="22" spans="1:9" ht="14.25">
      <c r="A22" s="91">
        <v>10</v>
      </c>
      <c r="B22" s="92">
        <v>77</v>
      </c>
      <c r="C22" s="92">
        <v>45</v>
      </c>
      <c r="D22" s="92">
        <v>32</v>
      </c>
      <c r="E22" s="93">
        <v>65</v>
      </c>
      <c r="F22" s="94">
        <v>25</v>
      </c>
      <c r="G22" s="92">
        <v>14</v>
      </c>
      <c r="H22" s="86">
        <v>11</v>
      </c>
      <c r="I22" s="95"/>
    </row>
    <row r="23" spans="1:9" ht="14.25">
      <c r="A23" s="91">
        <v>11</v>
      </c>
      <c r="B23" s="92">
        <v>86</v>
      </c>
      <c r="C23" s="92">
        <v>48</v>
      </c>
      <c r="D23" s="92">
        <v>38</v>
      </c>
      <c r="E23" s="93">
        <v>66</v>
      </c>
      <c r="F23" s="94">
        <v>26</v>
      </c>
      <c r="G23" s="92">
        <v>14</v>
      </c>
      <c r="H23" s="86">
        <v>12</v>
      </c>
      <c r="I23" s="95"/>
    </row>
    <row r="24" spans="1:9" ht="14.25">
      <c r="A24" s="91">
        <v>12</v>
      </c>
      <c r="B24" s="92">
        <v>67</v>
      </c>
      <c r="C24" s="92">
        <v>35</v>
      </c>
      <c r="D24" s="92">
        <v>32</v>
      </c>
      <c r="E24" s="93">
        <v>67</v>
      </c>
      <c r="F24" s="94">
        <v>21</v>
      </c>
      <c r="G24" s="92">
        <v>12</v>
      </c>
      <c r="H24" s="86">
        <v>9</v>
      </c>
      <c r="I24" s="95"/>
    </row>
    <row r="25" spans="1:9" ht="14.25">
      <c r="A25" s="91">
        <v>13</v>
      </c>
      <c r="B25" s="92">
        <v>51</v>
      </c>
      <c r="C25" s="92">
        <v>30</v>
      </c>
      <c r="D25" s="92">
        <v>21</v>
      </c>
      <c r="E25" s="93">
        <v>68</v>
      </c>
      <c r="F25" s="94">
        <v>23</v>
      </c>
      <c r="G25" s="92">
        <v>11</v>
      </c>
      <c r="H25" s="86">
        <v>12</v>
      </c>
      <c r="I25" s="95"/>
    </row>
    <row r="26" spans="1:9" ht="14.25">
      <c r="A26" s="96">
        <v>14</v>
      </c>
      <c r="B26" s="97">
        <v>59</v>
      </c>
      <c r="C26" s="97">
        <v>27</v>
      </c>
      <c r="D26" s="97">
        <v>32</v>
      </c>
      <c r="E26" s="98">
        <v>69</v>
      </c>
      <c r="F26" s="99">
        <v>21</v>
      </c>
      <c r="G26" s="97">
        <v>9</v>
      </c>
      <c r="H26" s="100">
        <v>12</v>
      </c>
      <c r="I26" s="95"/>
    </row>
    <row r="27" spans="1:9" ht="10.5" customHeight="1">
      <c r="A27" s="91"/>
      <c r="B27" s="92"/>
      <c r="C27" s="92"/>
      <c r="D27" s="92"/>
      <c r="E27" s="93"/>
      <c r="F27" s="94"/>
      <c r="G27" s="92"/>
      <c r="H27" s="86"/>
      <c r="I27" s="95"/>
    </row>
    <row r="28" spans="1:9" ht="14.25">
      <c r="A28" s="91" t="s">
        <v>212</v>
      </c>
      <c r="B28" s="92">
        <v>1169</v>
      </c>
      <c r="C28" s="92">
        <v>732</v>
      </c>
      <c r="D28" s="92">
        <v>437</v>
      </c>
      <c r="E28" s="93" t="s">
        <v>213</v>
      </c>
      <c r="F28" s="94">
        <v>87</v>
      </c>
      <c r="G28" s="92">
        <v>35</v>
      </c>
      <c r="H28" s="86">
        <v>52</v>
      </c>
      <c r="I28" s="95"/>
    </row>
    <row r="29" spans="1:9" ht="14.25">
      <c r="A29" s="91">
        <v>15</v>
      </c>
      <c r="B29" s="92">
        <v>58</v>
      </c>
      <c r="C29" s="92">
        <v>33</v>
      </c>
      <c r="D29" s="92">
        <v>25</v>
      </c>
      <c r="E29" s="93">
        <v>70</v>
      </c>
      <c r="F29" s="94">
        <v>21</v>
      </c>
      <c r="G29" s="92">
        <v>13</v>
      </c>
      <c r="H29" s="86">
        <v>8</v>
      </c>
      <c r="I29" s="95"/>
    </row>
    <row r="30" spans="1:9" ht="14.25">
      <c r="A30" s="91">
        <v>16</v>
      </c>
      <c r="B30" s="92">
        <v>89</v>
      </c>
      <c r="C30" s="92">
        <v>60</v>
      </c>
      <c r="D30" s="92">
        <v>29</v>
      </c>
      <c r="E30" s="93">
        <v>71</v>
      </c>
      <c r="F30" s="94">
        <v>17</v>
      </c>
      <c r="G30" s="92">
        <v>4</v>
      </c>
      <c r="H30" s="86">
        <v>13</v>
      </c>
      <c r="I30" s="95"/>
    </row>
    <row r="31" spans="1:9" ht="14.25">
      <c r="A31" s="91">
        <v>17</v>
      </c>
      <c r="B31" s="92">
        <v>30</v>
      </c>
      <c r="C31" s="92">
        <v>23</v>
      </c>
      <c r="D31" s="92">
        <v>7</v>
      </c>
      <c r="E31" s="93">
        <v>72</v>
      </c>
      <c r="F31" s="94">
        <v>12</v>
      </c>
      <c r="G31" s="92">
        <v>5</v>
      </c>
      <c r="H31" s="86">
        <v>7</v>
      </c>
      <c r="I31" s="95"/>
    </row>
    <row r="32" spans="1:9" ht="14.25">
      <c r="A32" s="91">
        <v>18</v>
      </c>
      <c r="B32" s="92">
        <v>244</v>
      </c>
      <c r="C32" s="92">
        <v>155</v>
      </c>
      <c r="D32" s="92">
        <v>89</v>
      </c>
      <c r="E32" s="93">
        <v>73</v>
      </c>
      <c r="F32" s="94">
        <v>21</v>
      </c>
      <c r="G32" s="92">
        <v>5</v>
      </c>
      <c r="H32" s="86">
        <v>16</v>
      </c>
      <c r="I32" s="95"/>
    </row>
    <row r="33" spans="1:9" ht="14.25">
      <c r="A33" s="96">
        <v>19</v>
      </c>
      <c r="B33" s="97">
        <v>748</v>
      </c>
      <c r="C33" s="97">
        <v>461</v>
      </c>
      <c r="D33" s="97">
        <v>287</v>
      </c>
      <c r="E33" s="98">
        <v>74</v>
      </c>
      <c r="F33" s="99">
        <v>16</v>
      </c>
      <c r="G33" s="97">
        <v>8</v>
      </c>
      <c r="H33" s="100">
        <v>8</v>
      </c>
      <c r="I33" s="95"/>
    </row>
    <row r="34" spans="1:9" ht="10.5" customHeight="1">
      <c r="A34" s="91"/>
      <c r="B34" s="92"/>
      <c r="C34" s="92"/>
      <c r="D34" s="92"/>
      <c r="E34" s="93"/>
      <c r="F34" s="94"/>
      <c r="G34" s="92"/>
      <c r="H34" s="86"/>
      <c r="I34" s="95"/>
    </row>
    <row r="35" spans="1:9" ht="14.25">
      <c r="A35" s="91" t="s">
        <v>214</v>
      </c>
      <c r="B35" s="92">
        <v>3993</v>
      </c>
      <c r="C35" s="92">
        <v>1883</v>
      </c>
      <c r="D35" s="92">
        <v>2110</v>
      </c>
      <c r="E35" s="93" t="s">
        <v>215</v>
      </c>
      <c r="F35" s="94">
        <v>102</v>
      </c>
      <c r="G35" s="92">
        <v>36</v>
      </c>
      <c r="H35" s="86">
        <v>66</v>
      </c>
      <c r="I35" s="95"/>
    </row>
    <row r="36" spans="1:9" ht="14.25">
      <c r="A36" s="91">
        <v>20</v>
      </c>
      <c r="B36" s="92">
        <v>469</v>
      </c>
      <c r="C36" s="92">
        <v>232</v>
      </c>
      <c r="D36" s="92">
        <v>237</v>
      </c>
      <c r="E36" s="93">
        <v>75</v>
      </c>
      <c r="F36" s="94">
        <v>14</v>
      </c>
      <c r="G36" s="92">
        <v>4</v>
      </c>
      <c r="H36" s="86">
        <v>10</v>
      </c>
      <c r="I36" s="95"/>
    </row>
    <row r="37" spans="1:9" ht="14.25">
      <c r="A37" s="91">
        <v>21</v>
      </c>
      <c r="B37" s="92">
        <v>702</v>
      </c>
      <c r="C37" s="92">
        <v>328</v>
      </c>
      <c r="D37" s="92">
        <v>374</v>
      </c>
      <c r="E37" s="93">
        <v>76</v>
      </c>
      <c r="F37" s="94">
        <v>14</v>
      </c>
      <c r="G37" s="92">
        <v>6</v>
      </c>
      <c r="H37" s="86">
        <v>8</v>
      </c>
      <c r="I37" s="95"/>
    </row>
    <row r="38" spans="1:9" ht="14.25">
      <c r="A38" s="91">
        <v>22</v>
      </c>
      <c r="B38" s="92">
        <v>696</v>
      </c>
      <c r="C38" s="92">
        <v>307</v>
      </c>
      <c r="D38" s="92">
        <v>389</v>
      </c>
      <c r="E38" s="93">
        <v>77</v>
      </c>
      <c r="F38" s="94">
        <v>17</v>
      </c>
      <c r="G38" s="92">
        <v>9</v>
      </c>
      <c r="H38" s="86">
        <v>8</v>
      </c>
      <c r="I38" s="95"/>
    </row>
    <row r="39" spans="1:9" ht="14.25">
      <c r="A39" s="91">
        <v>23</v>
      </c>
      <c r="B39" s="92">
        <v>1239</v>
      </c>
      <c r="C39" s="92">
        <v>600</v>
      </c>
      <c r="D39" s="92">
        <v>639</v>
      </c>
      <c r="E39" s="93">
        <v>78</v>
      </c>
      <c r="F39" s="94">
        <v>27</v>
      </c>
      <c r="G39" s="92">
        <v>10</v>
      </c>
      <c r="H39" s="86">
        <v>17</v>
      </c>
      <c r="I39" s="95"/>
    </row>
    <row r="40" spans="1:9" ht="14.25">
      <c r="A40" s="96">
        <v>24</v>
      </c>
      <c r="B40" s="97">
        <v>887</v>
      </c>
      <c r="C40" s="97">
        <v>416</v>
      </c>
      <c r="D40" s="97">
        <v>471</v>
      </c>
      <c r="E40" s="98">
        <v>79</v>
      </c>
      <c r="F40" s="99">
        <v>30</v>
      </c>
      <c r="G40" s="97">
        <v>7</v>
      </c>
      <c r="H40" s="100">
        <v>23</v>
      </c>
      <c r="I40" s="95"/>
    </row>
    <row r="41" spans="1:9" ht="10.5" customHeight="1">
      <c r="A41" s="91"/>
      <c r="B41" s="92"/>
      <c r="C41" s="92"/>
      <c r="D41" s="92"/>
      <c r="E41" s="93"/>
      <c r="F41" s="94"/>
      <c r="G41" s="92"/>
      <c r="H41" s="86"/>
      <c r="I41" s="95"/>
    </row>
    <row r="42" spans="1:9" ht="14.25">
      <c r="A42" s="91" t="s">
        <v>216</v>
      </c>
      <c r="B42" s="92">
        <v>3124</v>
      </c>
      <c r="C42" s="92">
        <v>1506</v>
      </c>
      <c r="D42" s="92">
        <v>1618</v>
      </c>
      <c r="E42" s="93" t="s">
        <v>217</v>
      </c>
      <c r="F42" s="94">
        <v>67</v>
      </c>
      <c r="G42" s="92">
        <v>20</v>
      </c>
      <c r="H42" s="86">
        <v>47</v>
      </c>
      <c r="I42" s="95"/>
    </row>
    <row r="43" spans="1:9" ht="14.25">
      <c r="A43" s="91">
        <v>25</v>
      </c>
      <c r="B43" s="92">
        <v>822</v>
      </c>
      <c r="C43" s="92">
        <v>435</v>
      </c>
      <c r="D43" s="92">
        <v>387</v>
      </c>
      <c r="E43" s="93">
        <v>80</v>
      </c>
      <c r="F43" s="94">
        <v>14</v>
      </c>
      <c r="G43" s="92">
        <v>6</v>
      </c>
      <c r="H43" s="86">
        <v>8</v>
      </c>
      <c r="I43" s="95"/>
    </row>
    <row r="44" spans="1:9" ht="14.25">
      <c r="A44" s="91">
        <v>26</v>
      </c>
      <c r="B44" s="92">
        <v>673</v>
      </c>
      <c r="C44" s="92">
        <v>324</v>
      </c>
      <c r="D44" s="92">
        <v>349</v>
      </c>
      <c r="E44" s="93">
        <v>81</v>
      </c>
      <c r="F44" s="94">
        <v>10</v>
      </c>
      <c r="G44" s="92">
        <v>1</v>
      </c>
      <c r="H44" s="86">
        <v>9</v>
      </c>
      <c r="I44" s="95"/>
    </row>
    <row r="45" spans="1:9" ht="14.25">
      <c r="A45" s="91">
        <v>27</v>
      </c>
      <c r="B45" s="92">
        <v>631</v>
      </c>
      <c r="C45" s="92">
        <v>278</v>
      </c>
      <c r="D45" s="92">
        <v>353</v>
      </c>
      <c r="E45" s="93">
        <v>82</v>
      </c>
      <c r="F45" s="94">
        <v>15</v>
      </c>
      <c r="G45" s="92">
        <v>7</v>
      </c>
      <c r="H45" s="86">
        <v>8</v>
      </c>
      <c r="I45" s="95"/>
    </row>
    <row r="46" spans="1:9" ht="14.25">
      <c r="A46" s="91">
        <v>28</v>
      </c>
      <c r="B46" s="92">
        <v>509</v>
      </c>
      <c r="C46" s="92">
        <v>234</v>
      </c>
      <c r="D46" s="92">
        <v>275</v>
      </c>
      <c r="E46" s="93">
        <v>83</v>
      </c>
      <c r="F46" s="94">
        <v>12</v>
      </c>
      <c r="G46" s="92">
        <v>3</v>
      </c>
      <c r="H46" s="86">
        <v>9</v>
      </c>
      <c r="I46" s="95"/>
    </row>
    <row r="47" spans="1:9" ht="14.25">
      <c r="A47" s="96">
        <v>29</v>
      </c>
      <c r="B47" s="97">
        <v>489</v>
      </c>
      <c r="C47" s="97">
        <v>235</v>
      </c>
      <c r="D47" s="97">
        <v>254</v>
      </c>
      <c r="E47" s="98">
        <v>84</v>
      </c>
      <c r="F47" s="99">
        <v>16</v>
      </c>
      <c r="G47" s="97">
        <v>3</v>
      </c>
      <c r="H47" s="100">
        <v>13</v>
      </c>
      <c r="I47" s="95"/>
    </row>
    <row r="48" spans="1:9" ht="10.5" customHeight="1">
      <c r="A48" s="91"/>
      <c r="B48" s="92"/>
      <c r="C48" s="92"/>
      <c r="D48" s="92"/>
      <c r="E48" s="93"/>
      <c r="F48" s="94"/>
      <c r="G48" s="92"/>
      <c r="H48" s="86"/>
      <c r="I48" s="95"/>
    </row>
    <row r="49" spans="1:9" ht="14.25">
      <c r="A49" s="91" t="s">
        <v>218</v>
      </c>
      <c r="B49" s="92">
        <v>2008</v>
      </c>
      <c r="C49" s="92">
        <v>911</v>
      </c>
      <c r="D49" s="92">
        <v>1097</v>
      </c>
      <c r="E49" s="93" t="s">
        <v>219</v>
      </c>
      <c r="F49" s="94">
        <v>64</v>
      </c>
      <c r="G49" s="92">
        <v>15</v>
      </c>
      <c r="H49" s="86">
        <v>49</v>
      </c>
      <c r="I49" s="95"/>
    </row>
    <row r="50" spans="1:9" ht="14.25">
      <c r="A50" s="91">
        <v>30</v>
      </c>
      <c r="B50" s="92">
        <v>481</v>
      </c>
      <c r="C50" s="92">
        <v>202</v>
      </c>
      <c r="D50" s="92">
        <v>279</v>
      </c>
      <c r="E50" s="93">
        <v>85</v>
      </c>
      <c r="F50" s="94">
        <v>20</v>
      </c>
      <c r="G50" s="92">
        <v>3</v>
      </c>
      <c r="H50" s="86">
        <v>17</v>
      </c>
      <c r="I50" s="95"/>
    </row>
    <row r="51" spans="1:9" ht="14.25">
      <c r="A51" s="91">
        <v>31</v>
      </c>
      <c r="B51" s="92">
        <v>468</v>
      </c>
      <c r="C51" s="92">
        <v>206</v>
      </c>
      <c r="D51" s="92">
        <v>262</v>
      </c>
      <c r="E51" s="93">
        <v>86</v>
      </c>
      <c r="F51" s="94">
        <v>15</v>
      </c>
      <c r="G51" s="92">
        <v>5</v>
      </c>
      <c r="H51" s="86">
        <v>10</v>
      </c>
      <c r="I51" s="95"/>
    </row>
    <row r="52" spans="1:9" ht="14.25">
      <c r="A52" s="91">
        <v>32</v>
      </c>
      <c r="B52" s="92">
        <v>395</v>
      </c>
      <c r="C52" s="92">
        <v>189</v>
      </c>
      <c r="D52" s="92">
        <v>206</v>
      </c>
      <c r="E52" s="93">
        <v>87</v>
      </c>
      <c r="F52" s="94">
        <v>16</v>
      </c>
      <c r="G52" s="92">
        <v>5</v>
      </c>
      <c r="H52" s="86">
        <v>11</v>
      </c>
      <c r="I52" s="95"/>
    </row>
    <row r="53" spans="1:9" ht="14.25">
      <c r="A53" s="91">
        <v>33</v>
      </c>
      <c r="B53" s="92">
        <v>326</v>
      </c>
      <c r="C53" s="92">
        <v>148</v>
      </c>
      <c r="D53" s="92">
        <v>178</v>
      </c>
      <c r="E53" s="93">
        <v>88</v>
      </c>
      <c r="F53" s="94">
        <v>4</v>
      </c>
      <c r="G53" s="92">
        <v>2</v>
      </c>
      <c r="H53" s="86">
        <v>2</v>
      </c>
      <c r="I53" s="95"/>
    </row>
    <row r="54" spans="1:9" ht="14.25">
      <c r="A54" s="96">
        <v>34</v>
      </c>
      <c r="B54" s="97">
        <v>338</v>
      </c>
      <c r="C54" s="97">
        <v>166</v>
      </c>
      <c r="D54" s="97">
        <v>172</v>
      </c>
      <c r="E54" s="98">
        <v>89</v>
      </c>
      <c r="F54" s="99">
        <v>9</v>
      </c>
      <c r="G54" s="97"/>
      <c r="H54" s="100">
        <v>9</v>
      </c>
      <c r="I54" s="95"/>
    </row>
    <row r="55" spans="1:9" ht="10.5" customHeight="1">
      <c r="A55" s="91"/>
      <c r="B55" s="92"/>
      <c r="C55" s="92"/>
      <c r="D55" s="92"/>
      <c r="E55" s="93"/>
      <c r="F55" s="94"/>
      <c r="G55" s="92"/>
      <c r="H55" s="86"/>
      <c r="I55" s="95"/>
    </row>
    <row r="56" spans="1:9" ht="14.25">
      <c r="A56" s="91" t="s">
        <v>220</v>
      </c>
      <c r="B56" s="92">
        <v>1197</v>
      </c>
      <c r="C56" s="92">
        <v>677</v>
      </c>
      <c r="D56" s="92">
        <v>520</v>
      </c>
      <c r="E56" s="93" t="s">
        <v>221</v>
      </c>
      <c r="F56" s="94">
        <v>21</v>
      </c>
      <c r="G56" s="92">
        <v>5</v>
      </c>
      <c r="H56" s="86">
        <v>16</v>
      </c>
      <c r="I56" s="95"/>
    </row>
    <row r="57" spans="1:9" ht="14.25">
      <c r="A57" s="91">
        <v>35</v>
      </c>
      <c r="B57" s="92">
        <v>284</v>
      </c>
      <c r="C57" s="92">
        <v>137</v>
      </c>
      <c r="D57" s="92">
        <v>147</v>
      </c>
      <c r="E57" s="93">
        <v>90</v>
      </c>
      <c r="F57" s="94">
        <v>6</v>
      </c>
      <c r="G57" s="92">
        <v>1</v>
      </c>
      <c r="H57" s="86">
        <v>5</v>
      </c>
      <c r="I57" s="95"/>
    </row>
    <row r="58" spans="1:9" ht="14.25">
      <c r="A58" s="91">
        <v>36</v>
      </c>
      <c r="B58" s="92">
        <v>277</v>
      </c>
      <c r="C58" s="92">
        <v>162</v>
      </c>
      <c r="D58" s="92">
        <v>115</v>
      </c>
      <c r="E58" s="93">
        <v>91</v>
      </c>
      <c r="F58" s="94">
        <v>7</v>
      </c>
      <c r="G58" s="92">
        <v>2</v>
      </c>
      <c r="H58" s="86">
        <v>5</v>
      </c>
      <c r="I58" s="95"/>
    </row>
    <row r="59" spans="1:9" ht="14.25">
      <c r="A59" s="91">
        <v>37</v>
      </c>
      <c r="B59" s="92">
        <v>251</v>
      </c>
      <c r="C59" s="92">
        <v>152</v>
      </c>
      <c r="D59" s="92">
        <v>99</v>
      </c>
      <c r="E59" s="93">
        <v>92</v>
      </c>
      <c r="F59" s="94">
        <v>6</v>
      </c>
      <c r="G59" s="92">
        <v>2</v>
      </c>
      <c r="H59" s="86">
        <v>4</v>
      </c>
      <c r="I59" s="95"/>
    </row>
    <row r="60" spans="1:9" ht="14.25">
      <c r="A60" s="91">
        <v>38</v>
      </c>
      <c r="B60" s="92">
        <v>245</v>
      </c>
      <c r="C60" s="92">
        <v>138</v>
      </c>
      <c r="D60" s="92">
        <v>107</v>
      </c>
      <c r="E60" s="93">
        <v>93</v>
      </c>
      <c r="F60" s="111">
        <v>1</v>
      </c>
      <c r="G60" s="112">
        <v>0</v>
      </c>
      <c r="H60" s="113">
        <v>1</v>
      </c>
      <c r="I60" s="95"/>
    </row>
    <row r="61" spans="1:9" ht="14.25">
      <c r="A61" s="96">
        <v>39</v>
      </c>
      <c r="B61" s="97">
        <v>140</v>
      </c>
      <c r="C61" s="97">
        <v>88</v>
      </c>
      <c r="D61" s="97">
        <v>52</v>
      </c>
      <c r="E61" s="98">
        <v>94</v>
      </c>
      <c r="F61" s="114">
        <v>1</v>
      </c>
      <c r="G61" s="115">
        <v>0</v>
      </c>
      <c r="H61" s="116">
        <v>1</v>
      </c>
      <c r="I61" s="95"/>
    </row>
    <row r="62" spans="1:9" ht="10.5" customHeight="1">
      <c r="A62" s="91"/>
      <c r="B62" s="92"/>
      <c r="C62" s="92"/>
      <c r="D62" s="92"/>
      <c r="E62" s="93"/>
      <c r="F62" s="111"/>
      <c r="G62" s="112"/>
      <c r="H62" s="113"/>
      <c r="I62" s="95"/>
    </row>
    <row r="63" spans="1:9" ht="14.25">
      <c r="A63" s="91" t="s">
        <v>222</v>
      </c>
      <c r="B63" s="92">
        <v>717</v>
      </c>
      <c r="C63" s="92">
        <v>444</v>
      </c>
      <c r="D63" s="92">
        <v>273</v>
      </c>
      <c r="E63" s="93" t="s">
        <v>223</v>
      </c>
      <c r="F63" s="111">
        <v>7</v>
      </c>
      <c r="G63" s="112">
        <v>1</v>
      </c>
      <c r="H63" s="113">
        <v>6</v>
      </c>
      <c r="I63" s="95"/>
    </row>
    <row r="64" spans="1:9" ht="14.25">
      <c r="A64" s="91">
        <v>40</v>
      </c>
      <c r="B64" s="92">
        <v>176</v>
      </c>
      <c r="C64" s="92">
        <v>108</v>
      </c>
      <c r="D64" s="92">
        <v>68</v>
      </c>
      <c r="E64" s="93">
        <v>95</v>
      </c>
      <c r="F64" s="111">
        <v>3</v>
      </c>
      <c r="G64" s="112">
        <v>1</v>
      </c>
      <c r="H64" s="113">
        <v>2</v>
      </c>
      <c r="I64" s="95"/>
    </row>
    <row r="65" spans="1:9" ht="14.25">
      <c r="A65" s="91">
        <v>41</v>
      </c>
      <c r="B65" s="92">
        <v>160</v>
      </c>
      <c r="C65" s="92">
        <v>97</v>
      </c>
      <c r="D65" s="92">
        <v>63</v>
      </c>
      <c r="E65" s="93">
        <v>96</v>
      </c>
      <c r="F65" s="111">
        <v>0</v>
      </c>
      <c r="G65" s="112">
        <v>0</v>
      </c>
      <c r="H65" s="113">
        <v>0</v>
      </c>
      <c r="I65" s="95"/>
    </row>
    <row r="66" spans="1:9" ht="14.25">
      <c r="A66" s="91">
        <v>42</v>
      </c>
      <c r="B66" s="92">
        <v>149</v>
      </c>
      <c r="C66" s="92">
        <v>88</v>
      </c>
      <c r="D66" s="92">
        <v>61</v>
      </c>
      <c r="E66" s="93">
        <v>97</v>
      </c>
      <c r="F66" s="111">
        <v>1</v>
      </c>
      <c r="G66" s="112">
        <v>0</v>
      </c>
      <c r="H66" s="113">
        <v>1</v>
      </c>
      <c r="I66" s="95"/>
    </row>
    <row r="67" spans="1:9" ht="14.25">
      <c r="A67" s="91">
        <v>43</v>
      </c>
      <c r="B67" s="92">
        <v>127</v>
      </c>
      <c r="C67" s="92">
        <v>85</v>
      </c>
      <c r="D67" s="92">
        <v>42</v>
      </c>
      <c r="E67" s="93">
        <v>98</v>
      </c>
      <c r="F67" s="111">
        <v>2</v>
      </c>
      <c r="G67" s="112">
        <v>0</v>
      </c>
      <c r="H67" s="113">
        <v>2</v>
      </c>
      <c r="I67" s="95"/>
    </row>
    <row r="68" spans="1:9" ht="14.25">
      <c r="A68" s="96">
        <v>44</v>
      </c>
      <c r="B68" s="97">
        <v>105</v>
      </c>
      <c r="C68" s="97">
        <v>66</v>
      </c>
      <c r="D68" s="97">
        <v>39</v>
      </c>
      <c r="E68" s="98">
        <v>99</v>
      </c>
      <c r="F68" s="114">
        <v>1</v>
      </c>
      <c r="G68" s="115">
        <v>0</v>
      </c>
      <c r="H68" s="116">
        <v>1</v>
      </c>
      <c r="I68" s="95"/>
    </row>
    <row r="69" spans="1:9" ht="10.5" customHeight="1">
      <c r="A69" s="91"/>
      <c r="B69" s="92"/>
      <c r="C69" s="92"/>
      <c r="D69" s="92"/>
      <c r="E69" s="93"/>
      <c r="F69" s="111"/>
      <c r="G69" s="112"/>
      <c r="H69" s="113"/>
      <c r="I69" s="95"/>
    </row>
    <row r="70" spans="1:9" ht="14.25">
      <c r="A70" s="91" t="s">
        <v>224</v>
      </c>
      <c r="B70" s="92">
        <v>476</v>
      </c>
      <c r="C70" s="92">
        <v>322</v>
      </c>
      <c r="D70" s="92">
        <v>154</v>
      </c>
      <c r="E70" s="93" t="s">
        <v>229</v>
      </c>
      <c r="F70" s="111">
        <v>0</v>
      </c>
      <c r="G70" s="112">
        <v>0</v>
      </c>
      <c r="H70" s="113">
        <v>0</v>
      </c>
      <c r="I70" s="95"/>
    </row>
    <row r="71" spans="1:9" ht="14.25">
      <c r="A71" s="91">
        <v>45</v>
      </c>
      <c r="B71" s="92">
        <v>108</v>
      </c>
      <c r="C71" s="92">
        <v>80</v>
      </c>
      <c r="D71" s="92">
        <v>28</v>
      </c>
      <c r="E71" s="93" t="s">
        <v>230</v>
      </c>
      <c r="F71" s="111">
        <v>0</v>
      </c>
      <c r="G71" s="112">
        <v>0</v>
      </c>
      <c r="H71" s="113">
        <v>0</v>
      </c>
      <c r="I71" s="95"/>
    </row>
    <row r="72" spans="1:9" ht="14.25">
      <c r="A72" s="91">
        <v>46</v>
      </c>
      <c r="B72" s="92">
        <v>104</v>
      </c>
      <c r="C72" s="92">
        <v>67</v>
      </c>
      <c r="D72" s="92">
        <v>37</v>
      </c>
      <c r="E72" s="93"/>
      <c r="F72" s="94"/>
      <c r="G72" s="92"/>
      <c r="H72" s="86"/>
      <c r="I72" s="95"/>
    </row>
    <row r="73" spans="1:9" ht="14.25">
      <c r="A73" s="91">
        <v>47</v>
      </c>
      <c r="B73" s="92">
        <v>88</v>
      </c>
      <c r="C73" s="92">
        <v>65</v>
      </c>
      <c r="D73" s="92">
        <v>23</v>
      </c>
      <c r="E73" s="93"/>
      <c r="F73" s="93"/>
      <c r="G73" s="92"/>
      <c r="H73" s="86"/>
      <c r="I73" s="95"/>
    </row>
    <row r="74" spans="1:9" ht="14.25">
      <c r="A74" s="91">
        <v>48</v>
      </c>
      <c r="B74" s="92">
        <v>101</v>
      </c>
      <c r="C74" s="92">
        <v>71</v>
      </c>
      <c r="D74" s="92">
        <v>30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97">
        <v>75</v>
      </c>
      <c r="C75" s="97">
        <v>39</v>
      </c>
      <c r="D75" s="97">
        <v>36</v>
      </c>
      <c r="E75" s="93" t="s">
        <v>232</v>
      </c>
      <c r="F75" s="93"/>
      <c r="G75" s="92"/>
      <c r="H75" s="86"/>
    </row>
    <row r="76" spans="1:8" ht="14.25">
      <c r="A76" s="91"/>
      <c r="B76" s="92"/>
      <c r="C76" s="92"/>
      <c r="D76" s="92"/>
      <c r="E76" s="93" t="s">
        <v>233</v>
      </c>
      <c r="F76" s="94">
        <f>B7+B14+B21</f>
        <v>1816</v>
      </c>
      <c r="G76" s="92">
        <f>C7+C14+C21</f>
        <v>919</v>
      </c>
      <c r="H76" s="86">
        <f>D7+D14+D21</f>
        <v>897</v>
      </c>
    </row>
    <row r="77" spans="1:8" ht="14.25">
      <c r="A77" s="91" t="s">
        <v>225</v>
      </c>
      <c r="B77" s="92">
        <v>418</v>
      </c>
      <c r="C77" s="92">
        <v>284</v>
      </c>
      <c r="D77" s="92">
        <v>134</v>
      </c>
      <c r="E77" s="93" t="s">
        <v>234</v>
      </c>
      <c r="F77" s="94">
        <f>B28+B35+B42+B49+B56+B63+B70+B77+F7+F14</f>
        <v>13662</v>
      </c>
      <c r="G77" s="92">
        <f>C28+C35+C42+C49+C56+C63+C70+C77+G7+G14</f>
        <v>7122</v>
      </c>
      <c r="H77" s="86">
        <f>D28+D35+D42+D49+D56+D63+D70+D77+H7+H14</f>
        <v>6540</v>
      </c>
    </row>
    <row r="78" spans="1:8" ht="14.25">
      <c r="A78" s="91">
        <v>50</v>
      </c>
      <c r="B78" s="92">
        <v>81</v>
      </c>
      <c r="C78" s="92">
        <v>52</v>
      </c>
      <c r="D78" s="92">
        <v>29</v>
      </c>
      <c r="E78" s="93" t="s">
        <v>235</v>
      </c>
      <c r="F78" s="94">
        <f>F21+F28+F35+F42+F49+F56+F63+F70</f>
        <v>464</v>
      </c>
      <c r="G78" s="92">
        <f>G21+G28+G35+G42+G49+G56+G63+G70</f>
        <v>172</v>
      </c>
      <c r="H78" s="86">
        <f>H21+H28+H35+H42+H49+H56+H63+H70</f>
        <v>292</v>
      </c>
    </row>
    <row r="79" spans="1:8" ht="14.25">
      <c r="A79" s="91">
        <v>51</v>
      </c>
      <c r="B79" s="92">
        <v>79</v>
      </c>
      <c r="C79" s="92">
        <v>55</v>
      </c>
      <c r="D79" s="92">
        <v>24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92">
        <v>97</v>
      </c>
      <c r="C80" s="92">
        <v>69</v>
      </c>
      <c r="D80" s="92">
        <v>28</v>
      </c>
      <c r="E80" s="93" t="s">
        <v>233</v>
      </c>
      <c r="F80" s="102">
        <f>F76/$B$5*100</f>
        <v>11.391293438715342</v>
      </c>
      <c r="G80" s="103">
        <f>G76/$C$5*100</f>
        <v>11.189577499086814</v>
      </c>
      <c r="H80" s="104">
        <f>H76/$D$5*100</f>
        <v>11.605641091991203</v>
      </c>
    </row>
    <row r="81" spans="1:8" ht="14.25">
      <c r="A81" s="91">
        <v>53</v>
      </c>
      <c r="B81" s="92">
        <v>81</v>
      </c>
      <c r="C81" s="92">
        <v>55</v>
      </c>
      <c r="D81" s="92">
        <v>26</v>
      </c>
      <c r="E81" s="93" t="s">
        <v>234</v>
      </c>
      <c r="F81" s="102">
        <f>F77/$B$5*100</f>
        <v>85.69815581482875</v>
      </c>
      <c r="G81" s="103">
        <f>G77/$C$5*100</f>
        <v>86.71618166321686</v>
      </c>
      <c r="H81" s="104">
        <f>H77/$D$5*100</f>
        <v>84.6163798680295</v>
      </c>
    </row>
    <row r="82" spans="1:8" ht="15" thickBot="1">
      <c r="A82" s="105">
        <v>54</v>
      </c>
      <c r="B82" s="106">
        <v>80</v>
      </c>
      <c r="C82" s="106">
        <v>53</v>
      </c>
      <c r="D82" s="106">
        <v>27</v>
      </c>
      <c r="E82" s="107" t="s">
        <v>235</v>
      </c>
      <c r="F82" s="108">
        <f>F78/$B$5*100</f>
        <v>2.9105507464559026</v>
      </c>
      <c r="G82" s="109">
        <f>G78/$C$5*100</f>
        <v>2.094240837696335</v>
      </c>
      <c r="H82" s="110">
        <f>H78/$D$5*100</f>
        <v>3.7779790399792983</v>
      </c>
    </row>
    <row r="83" ht="14.25">
      <c r="A83" s="178" t="s">
        <v>296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251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148</v>
      </c>
      <c r="C5" s="84">
        <f>SUM(C7,C14,C21,C28,C35,C42,C49,C56,C63,C70,C77,G7,G14,G21,G28,G35,G42,G49,G56,G63,G70,G71)</f>
        <v>86</v>
      </c>
      <c r="D5" s="85">
        <f>SUM(D7,D14,D21,D28,D35,D42,D49,D56,D63,D70,D77,H7,H14,H21,H28,H35,H42,H49,H56,H63,H70,H71)</f>
        <v>62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9</v>
      </c>
      <c r="C7" s="112">
        <v>2</v>
      </c>
      <c r="D7" s="112">
        <v>7</v>
      </c>
      <c r="E7" s="93" t="s">
        <v>207</v>
      </c>
      <c r="F7" s="111">
        <v>0</v>
      </c>
      <c r="G7" s="112">
        <v>0</v>
      </c>
      <c r="H7" s="113">
        <v>0</v>
      </c>
      <c r="I7" s="95"/>
    </row>
    <row r="8" spans="1:9" ht="14.25">
      <c r="A8" s="91">
        <v>0</v>
      </c>
      <c r="B8" s="112">
        <v>2</v>
      </c>
      <c r="C8" s="112">
        <v>0</v>
      </c>
      <c r="D8" s="112">
        <v>2</v>
      </c>
      <c r="E8" s="93">
        <v>55</v>
      </c>
      <c r="F8" s="111" t="s">
        <v>176</v>
      </c>
      <c r="G8" s="112" t="s">
        <v>176</v>
      </c>
      <c r="H8" s="113" t="s">
        <v>176</v>
      </c>
      <c r="I8" s="95"/>
    </row>
    <row r="9" spans="1:9" ht="14.25">
      <c r="A9" s="91">
        <v>1</v>
      </c>
      <c r="B9" s="112">
        <v>1</v>
      </c>
      <c r="C9" s="112">
        <v>0</v>
      </c>
      <c r="D9" s="112">
        <v>1</v>
      </c>
      <c r="E9" s="93">
        <v>56</v>
      </c>
      <c r="F9" s="111" t="s">
        <v>176</v>
      </c>
      <c r="G9" s="112" t="s">
        <v>176</v>
      </c>
      <c r="H9" s="113" t="s">
        <v>176</v>
      </c>
      <c r="I9" s="95"/>
    </row>
    <row r="10" spans="1:9" ht="14.25">
      <c r="A10" s="91">
        <v>2</v>
      </c>
      <c r="B10" s="112">
        <v>2</v>
      </c>
      <c r="C10" s="112">
        <v>1</v>
      </c>
      <c r="D10" s="112">
        <v>1</v>
      </c>
      <c r="E10" s="93">
        <v>57</v>
      </c>
      <c r="F10" s="111" t="s">
        <v>176</v>
      </c>
      <c r="G10" s="112" t="s">
        <v>176</v>
      </c>
      <c r="H10" s="113" t="s">
        <v>176</v>
      </c>
      <c r="I10" s="95"/>
    </row>
    <row r="11" spans="1:9" ht="14.25">
      <c r="A11" s="91">
        <v>3</v>
      </c>
      <c r="B11" s="112">
        <v>2</v>
      </c>
      <c r="C11" s="112">
        <v>0</v>
      </c>
      <c r="D11" s="112">
        <v>2</v>
      </c>
      <c r="E11" s="93">
        <v>58</v>
      </c>
      <c r="F11" s="111" t="s">
        <v>176</v>
      </c>
      <c r="G11" s="112" t="s">
        <v>176</v>
      </c>
      <c r="H11" s="113" t="s">
        <v>176</v>
      </c>
      <c r="I11" s="95"/>
    </row>
    <row r="12" spans="1:9" ht="14.25">
      <c r="A12" s="96">
        <v>4</v>
      </c>
      <c r="B12" s="115">
        <v>2</v>
      </c>
      <c r="C12" s="115">
        <v>1</v>
      </c>
      <c r="D12" s="115">
        <v>1</v>
      </c>
      <c r="E12" s="98">
        <v>59</v>
      </c>
      <c r="F12" s="114" t="s">
        <v>176</v>
      </c>
      <c r="G12" s="115" t="s">
        <v>176</v>
      </c>
      <c r="H12" s="116" t="s">
        <v>176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5</v>
      </c>
      <c r="C14" s="112">
        <v>5</v>
      </c>
      <c r="D14" s="112">
        <v>0</v>
      </c>
      <c r="E14" s="93" t="s">
        <v>209</v>
      </c>
      <c r="F14" s="111">
        <v>0</v>
      </c>
      <c r="G14" s="112">
        <v>0</v>
      </c>
      <c r="H14" s="113">
        <v>0</v>
      </c>
      <c r="I14" s="95"/>
    </row>
    <row r="15" spans="1:9" ht="14.25">
      <c r="A15" s="91">
        <v>5</v>
      </c>
      <c r="B15" s="112">
        <v>1</v>
      </c>
      <c r="C15" s="112">
        <v>1</v>
      </c>
      <c r="D15" s="112">
        <v>0</v>
      </c>
      <c r="E15" s="93">
        <v>60</v>
      </c>
      <c r="F15" s="111" t="s">
        <v>176</v>
      </c>
      <c r="G15" s="112" t="s">
        <v>176</v>
      </c>
      <c r="H15" s="113" t="s">
        <v>176</v>
      </c>
      <c r="I15" s="95"/>
    </row>
    <row r="16" spans="1:9" ht="14.25">
      <c r="A16" s="91">
        <v>6</v>
      </c>
      <c r="B16" s="112">
        <v>1</v>
      </c>
      <c r="C16" s="112">
        <v>1</v>
      </c>
      <c r="D16" s="112">
        <v>0</v>
      </c>
      <c r="E16" s="93">
        <v>61</v>
      </c>
      <c r="F16" s="111" t="s">
        <v>176</v>
      </c>
      <c r="G16" s="112" t="s">
        <v>176</v>
      </c>
      <c r="H16" s="113" t="s">
        <v>176</v>
      </c>
      <c r="I16" s="95"/>
    </row>
    <row r="17" spans="1:9" ht="14.25">
      <c r="A17" s="91">
        <v>7</v>
      </c>
      <c r="B17" s="112">
        <v>1</v>
      </c>
      <c r="C17" s="112">
        <v>1</v>
      </c>
      <c r="D17" s="112">
        <v>0</v>
      </c>
      <c r="E17" s="93">
        <v>62</v>
      </c>
      <c r="F17" s="111" t="s">
        <v>176</v>
      </c>
      <c r="G17" s="112" t="s">
        <v>176</v>
      </c>
      <c r="H17" s="113" t="s">
        <v>176</v>
      </c>
      <c r="I17" s="95"/>
    </row>
    <row r="18" spans="1:9" ht="14.25">
      <c r="A18" s="91">
        <v>8</v>
      </c>
      <c r="B18" s="112" t="s">
        <v>176</v>
      </c>
      <c r="C18" s="112" t="s">
        <v>176</v>
      </c>
      <c r="D18" s="112" t="s">
        <v>176</v>
      </c>
      <c r="E18" s="93">
        <v>63</v>
      </c>
      <c r="F18" s="111" t="s">
        <v>176</v>
      </c>
      <c r="G18" s="112" t="s">
        <v>176</v>
      </c>
      <c r="H18" s="113" t="s">
        <v>176</v>
      </c>
      <c r="I18" s="95"/>
    </row>
    <row r="19" spans="1:9" ht="14.25">
      <c r="A19" s="96">
        <v>9</v>
      </c>
      <c r="B19" s="115">
        <v>2</v>
      </c>
      <c r="C19" s="115">
        <v>2</v>
      </c>
      <c r="D19" s="115">
        <v>0</v>
      </c>
      <c r="E19" s="98">
        <v>64</v>
      </c>
      <c r="F19" s="114" t="s">
        <v>176</v>
      </c>
      <c r="G19" s="115" t="s">
        <v>176</v>
      </c>
      <c r="H19" s="116" t="s">
        <v>176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7</v>
      </c>
      <c r="C21" s="112">
        <v>4</v>
      </c>
      <c r="D21" s="112">
        <v>3</v>
      </c>
      <c r="E21" s="93" t="s">
        <v>211</v>
      </c>
      <c r="F21" s="111">
        <v>2</v>
      </c>
      <c r="G21" s="112">
        <v>1</v>
      </c>
      <c r="H21" s="113">
        <v>1</v>
      </c>
      <c r="I21" s="95"/>
    </row>
    <row r="22" spans="1:9" ht="14.25">
      <c r="A22" s="91">
        <v>10</v>
      </c>
      <c r="B22" s="112">
        <v>1</v>
      </c>
      <c r="C22" s="112">
        <v>0</v>
      </c>
      <c r="D22" s="112">
        <v>1</v>
      </c>
      <c r="E22" s="93">
        <v>65</v>
      </c>
      <c r="F22" s="111" t="s">
        <v>176</v>
      </c>
      <c r="G22" s="112" t="s">
        <v>176</v>
      </c>
      <c r="H22" s="113" t="s">
        <v>176</v>
      </c>
      <c r="I22" s="95"/>
    </row>
    <row r="23" spans="1:9" ht="14.25">
      <c r="A23" s="91">
        <v>11</v>
      </c>
      <c r="B23" s="112">
        <v>2</v>
      </c>
      <c r="C23" s="112">
        <v>1</v>
      </c>
      <c r="D23" s="112">
        <v>1</v>
      </c>
      <c r="E23" s="93">
        <v>66</v>
      </c>
      <c r="F23" s="111">
        <v>2</v>
      </c>
      <c r="G23" s="112">
        <v>1</v>
      </c>
      <c r="H23" s="113">
        <v>1</v>
      </c>
      <c r="I23" s="95"/>
    </row>
    <row r="24" spans="1:9" ht="14.25">
      <c r="A24" s="91">
        <v>12</v>
      </c>
      <c r="B24" s="112">
        <v>1</v>
      </c>
      <c r="C24" s="112">
        <v>0</v>
      </c>
      <c r="D24" s="112">
        <v>1</v>
      </c>
      <c r="E24" s="93">
        <v>67</v>
      </c>
      <c r="F24" s="111" t="s">
        <v>176</v>
      </c>
      <c r="G24" s="112" t="s">
        <v>176</v>
      </c>
      <c r="H24" s="113" t="s">
        <v>176</v>
      </c>
      <c r="I24" s="95"/>
    </row>
    <row r="25" spans="1:9" ht="14.25">
      <c r="A25" s="91">
        <v>13</v>
      </c>
      <c r="B25" s="112" t="s">
        <v>176</v>
      </c>
      <c r="C25" s="112" t="s">
        <v>176</v>
      </c>
      <c r="D25" s="112" t="s">
        <v>176</v>
      </c>
      <c r="E25" s="93">
        <v>68</v>
      </c>
      <c r="F25" s="111" t="s">
        <v>176</v>
      </c>
      <c r="G25" s="112" t="s">
        <v>176</v>
      </c>
      <c r="H25" s="113" t="s">
        <v>176</v>
      </c>
      <c r="I25" s="95"/>
    </row>
    <row r="26" spans="1:9" ht="14.25">
      <c r="A26" s="96">
        <v>14</v>
      </c>
      <c r="B26" s="115">
        <v>3</v>
      </c>
      <c r="C26" s="115">
        <v>3</v>
      </c>
      <c r="D26" s="115">
        <v>0</v>
      </c>
      <c r="E26" s="98">
        <v>69</v>
      </c>
      <c r="F26" s="114" t="s">
        <v>176</v>
      </c>
      <c r="G26" s="115" t="s">
        <v>176</v>
      </c>
      <c r="H26" s="116" t="s">
        <v>176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14</v>
      </c>
      <c r="C28" s="112">
        <v>9</v>
      </c>
      <c r="D28" s="112">
        <v>5</v>
      </c>
      <c r="E28" s="93" t="s">
        <v>213</v>
      </c>
      <c r="F28" s="111">
        <v>3</v>
      </c>
      <c r="G28" s="112">
        <v>1</v>
      </c>
      <c r="H28" s="113">
        <v>2</v>
      </c>
      <c r="I28" s="95"/>
    </row>
    <row r="29" spans="1:9" ht="14.25">
      <c r="A29" s="91">
        <v>15</v>
      </c>
      <c r="B29" s="112" t="s">
        <v>176</v>
      </c>
      <c r="C29" s="112" t="s">
        <v>176</v>
      </c>
      <c r="D29" s="112" t="s">
        <v>176</v>
      </c>
      <c r="E29" s="93">
        <v>70</v>
      </c>
      <c r="F29" s="111">
        <v>1</v>
      </c>
      <c r="G29" s="112">
        <v>1</v>
      </c>
      <c r="H29" s="113">
        <v>0</v>
      </c>
      <c r="I29" s="95"/>
    </row>
    <row r="30" spans="1:9" ht="14.25">
      <c r="A30" s="91">
        <v>16</v>
      </c>
      <c r="B30" s="112" t="s">
        <v>176</v>
      </c>
      <c r="C30" s="112" t="s">
        <v>176</v>
      </c>
      <c r="D30" s="112" t="s">
        <v>176</v>
      </c>
      <c r="E30" s="93">
        <v>71</v>
      </c>
      <c r="F30" s="111">
        <v>1</v>
      </c>
      <c r="G30" s="112">
        <v>0</v>
      </c>
      <c r="H30" s="113">
        <v>1</v>
      </c>
      <c r="I30" s="95"/>
    </row>
    <row r="31" spans="1:9" ht="14.25">
      <c r="A31" s="91">
        <v>17</v>
      </c>
      <c r="B31" s="112">
        <v>2</v>
      </c>
      <c r="C31" s="112">
        <v>2</v>
      </c>
      <c r="D31" s="112">
        <v>0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</v>
      </c>
      <c r="C32" s="112">
        <v>2</v>
      </c>
      <c r="D32" s="112">
        <v>0</v>
      </c>
      <c r="E32" s="93">
        <v>73</v>
      </c>
      <c r="F32" s="111">
        <v>1</v>
      </c>
      <c r="G32" s="112">
        <v>0</v>
      </c>
      <c r="H32" s="113">
        <v>1</v>
      </c>
      <c r="I32" s="95"/>
    </row>
    <row r="33" spans="1:9" ht="14.25">
      <c r="A33" s="96">
        <v>19</v>
      </c>
      <c r="B33" s="115">
        <v>10</v>
      </c>
      <c r="C33" s="115">
        <v>5</v>
      </c>
      <c r="D33" s="115">
        <v>5</v>
      </c>
      <c r="E33" s="98">
        <v>74</v>
      </c>
      <c r="F33" s="114"/>
      <c r="G33" s="115"/>
      <c r="H33" s="116"/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34</v>
      </c>
      <c r="C35" s="112">
        <v>18</v>
      </c>
      <c r="D35" s="112">
        <v>16</v>
      </c>
      <c r="E35" s="93" t="s">
        <v>215</v>
      </c>
      <c r="F35" s="111"/>
      <c r="G35" s="112"/>
      <c r="H35" s="113"/>
      <c r="I35" s="95"/>
    </row>
    <row r="36" spans="1:9" ht="14.25">
      <c r="A36" s="91">
        <v>20</v>
      </c>
      <c r="B36" s="112">
        <v>7</v>
      </c>
      <c r="C36" s="112">
        <v>2</v>
      </c>
      <c r="D36" s="112">
        <v>5</v>
      </c>
      <c r="E36" s="93">
        <v>75</v>
      </c>
      <c r="F36" s="111"/>
      <c r="G36" s="112"/>
      <c r="H36" s="113"/>
      <c r="I36" s="95"/>
    </row>
    <row r="37" spans="1:9" ht="14.25">
      <c r="A37" s="91">
        <v>21</v>
      </c>
      <c r="B37" s="112">
        <v>5</v>
      </c>
      <c r="C37" s="112">
        <v>5</v>
      </c>
      <c r="D37" s="112">
        <v>0</v>
      </c>
      <c r="E37" s="93">
        <v>76</v>
      </c>
      <c r="F37" s="111"/>
      <c r="G37" s="112"/>
      <c r="H37" s="113"/>
      <c r="I37" s="95"/>
    </row>
    <row r="38" spans="1:9" ht="14.25">
      <c r="A38" s="91">
        <v>22</v>
      </c>
      <c r="B38" s="112">
        <v>4</v>
      </c>
      <c r="C38" s="112">
        <v>2</v>
      </c>
      <c r="D38" s="112">
        <v>2</v>
      </c>
      <c r="E38" s="93">
        <v>77</v>
      </c>
      <c r="F38" s="111"/>
      <c r="G38" s="112"/>
      <c r="H38" s="113"/>
      <c r="I38" s="95"/>
    </row>
    <row r="39" spans="1:9" ht="14.25">
      <c r="A39" s="91">
        <v>23</v>
      </c>
      <c r="B39" s="112">
        <v>8</v>
      </c>
      <c r="C39" s="112">
        <v>6</v>
      </c>
      <c r="D39" s="112">
        <v>2</v>
      </c>
      <c r="E39" s="93">
        <v>78</v>
      </c>
      <c r="F39" s="111"/>
      <c r="G39" s="112"/>
      <c r="H39" s="113"/>
      <c r="I39" s="95"/>
    </row>
    <row r="40" spans="1:9" ht="14.25">
      <c r="A40" s="96">
        <v>24</v>
      </c>
      <c r="B40" s="115">
        <v>10</v>
      </c>
      <c r="C40" s="115">
        <v>3</v>
      </c>
      <c r="D40" s="115">
        <v>7</v>
      </c>
      <c r="E40" s="98">
        <v>79</v>
      </c>
      <c r="F40" s="114"/>
      <c r="G40" s="115"/>
      <c r="H40" s="116"/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18</v>
      </c>
      <c r="C42" s="112">
        <v>13</v>
      </c>
      <c r="D42" s="112">
        <v>5</v>
      </c>
      <c r="E42" s="93" t="s">
        <v>217</v>
      </c>
      <c r="F42" s="111"/>
      <c r="G42" s="112"/>
      <c r="H42" s="113"/>
      <c r="I42" s="95"/>
    </row>
    <row r="43" spans="1:9" ht="14.25">
      <c r="A43" s="91">
        <v>25</v>
      </c>
      <c r="B43" s="112">
        <v>9</v>
      </c>
      <c r="C43" s="112">
        <v>8</v>
      </c>
      <c r="D43" s="112">
        <v>1</v>
      </c>
      <c r="E43" s="93">
        <v>80</v>
      </c>
      <c r="F43" s="111"/>
      <c r="G43" s="112"/>
      <c r="H43" s="113"/>
      <c r="I43" s="95"/>
    </row>
    <row r="44" spans="1:9" ht="14.25">
      <c r="A44" s="91">
        <v>26</v>
      </c>
      <c r="B44" s="112">
        <v>3</v>
      </c>
      <c r="C44" s="112">
        <v>2</v>
      </c>
      <c r="D44" s="112">
        <v>1</v>
      </c>
      <c r="E44" s="93">
        <v>81</v>
      </c>
      <c r="F44" s="111"/>
      <c r="G44" s="112"/>
      <c r="H44" s="113"/>
      <c r="I44" s="95"/>
    </row>
    <row r="45" spans="1:9" ht="14.25">
      <c r="A45" s="91">
        <v>27</v>
      </c>
      <c r="B45" s="112">
        <v>3</v>
      </c>
      <c r="C45" s="112">
        <v>2</v>
      </c>
      <c r="D45" s="112">
        <v>1</v>
      </c>
      <c r="E45" s="93">
        <v>82</v>
      </c>
      <c r="F45" s="111"/>
      <c r="G45" s="112"/>
      <c r="H45" s="113"/>
      <c r="I45" s="95"/>
    </row>
    <row r="46" spans="1:9" ht="14.25">
      <c r="A46" s="91">
        <v>28</v>
      </c>
      <c r="B46" s="112">
        <v>2</v>
      </c>
      <c r="C46" s="112">
        <v>1</v>
      </c>
      <c r="D46" s="112">
        <v>1</v>
      </c>
      <c r="E46" s="93">
        <v>83</v>
      </c>
      <c r="F46" s="111"/>
      <c r="G46" s="112"/>
      <c r="H46" s="113"/>
      <c r="I46" s="95"/>
    </row>
    <row r="47" spans="1:9" ht="14.25">
      <c r="A47" s="96">
        <v>29</v>
      </c>
      <c r="B47" s="115">
        <v>1</v>
      </c>
      <c r="C47" s="115">
        <v>0</v>
      </c>
      <c r="D47" s="115">
        <v>1</v>
      </c>
      <c r="E47" s="98">
        <v>84</v>
      </c>
      <c r="F47" s="114"/>
      <c r="G47" s="115"/>
      <c r="H47" s="116"/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19</v>
      </c>
      <c r="C49" s="112">
        <v>9</v>
      </c>
      <c r="D49" s="112">
        <v>10</v>
      </c>
      <c r="E49" s="93" t="s">
        <v>219</v>
      </c>
      <c r="F49" s="111"/>
      <c r="G49" s="112"/>
      <c r="H49" s="113"/>
      <c r="I49" s="95"/>
    </row>
    <row r="50" spans="1:9" ht="14.25">
      <c r="A50" s="91">
        <v>30</v>
      </c>
      <c r="B50" s="112">
        <v>2</v>
      </c>
      <c r="C50" s="112">
        <v>1</v>
      </c>
      <c r="D50" s="112">
        <v>1</v>
      </c>
      <c r="E50" s="93">
        <v>85</v>
      </c>
      <c r="F50" s="111"/>
      <c r="G50" s="112"/>
      <c r="H50" s="113"/>
      <c r="I50" s="95"/>
    </row>
    <row r="51" spans="1:9" ht="14.25">
      <c r="A51" s="91">
        <v>31</v>
      </c>
      <c r="B51" s="112">
        <v>6</v>
      </c>
      <c r="C51" s="112">
        <v>3</v>
      </c>
      <c r="D51" s="112">
        <v>3</v>
      </c>
      <c r="E51" s="93">
        <v>86</v>
      </c>
      <c r="F51" s="111"/>
      <c r="G51" s="112"/>
      <c r="H51" s="113"/>
      <c r="I51" s="95"/>
    </row>
    <row r="52" spans="1:9" ht="14.25">
      <c r="A52" s="91">
        <v>32</v>
      </c>
      <c r="B52" s="112">
        <v>4</v>
      </c>
      <c r="C52" s="112">
        <v>2</v>
      </c>
      <c r="D52" s="112">
        <v>2</v>
      </c>
      <c r="E52" s="93">
        <v>87</v>
      </c>
      <c r="F52" s="111"/>
      <c r="G52" s="112"/>
      <c r="H52" s="113"/>
      <c r="I52" s="95"/>
    </row>
    <row r="53" spans="1:9" ht="14.25">
      <c r="A53" s="91">
        <v>33</v>
      </c>
      <c r="B53" s="112">
        <v>3</v>
      </c>
      <c r="C53" s="112">
        <v>1</v>
      </c>
      <c r="D53" s="112">
        <v>2</v>
      </c>
      <c r="E53" s="93">
        <v>88</v>
      </c>
      <c r="F53" s="111"/>
      <c r="G53" s="112"/>
      <c r="H53" s="113"/>
      <c r="I53" s="95"/>
    </row>
    <row r="54" spans="1:9" ht="14.25">
      <c r="A54" s="96">
        <v>34</v>
      </c>
      <c r="B54" s="115">
        <v>4</v>
      </c>
      <c r="C54" s="115">
        <v>2</v>
      </c>
      <c r="D54" s="115">
        <v>2</v>
      </c>
      <c r="E54" s="98">
        <v>89</v>
      </c>
      <c r="F54" s="114"/>
      <c r="G54" s="115"/>
      <c r="H54" s="116"/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12</v>
      </c>
      <c r="C56" s="112">
        <v>6</v>
      </c>
      <c r="D56" s="112">
        <v>6</v>
      </c>
      <c r="E56" s="93" t="s">
        <v>221</v>
      </c>
      <c r="F56" s="111"/>
      <c r="G56" s="112"/>
      <c r="H56" s="113"/>
      <c r="I56" s="95"/>
    </row>
    <row r="57" spans="1:9" ht="14.25">
      <c r="A57" s="91">
        <v>35</v>
      </c>
      <c r="B57" s="112">
        <v>5</v>
      </c>
      <c r="C57" s="112">
        <v>3</v>
      </c>
      <c r="D57" s="112">
        <v>2</v>
      </c>
      <c r="E57" s="93">
        <v>90</v>
      </c>
      <c r="F57" s="111"/>
      <c r="G57" s="112"/>
      <c r="H57" s="113"/>
      <c r="I57" s="95"/>
    </row>
    <row r="58" spans="1:9" ht="14.25">
      <c r="A58" s="91">
        <v>36</v>
      </c>
      <c r="B58" s="112">
        <v>2</v>
      </c>
      <c r="C58" s="112">
        <v>1</v>
      </c>
      <c r="D58" s="112">
        <v>1</v>
      </c>
      <c r="E58" s="93">
        <v>91</v>
      </c>
      <c r="F58" s="111"/>
      <c r="G58" s="112"/>
      <c r="H58" s="113"/>
      <c r="I58" s="95"/>
    </row>
    <row r="59" spans="1:9" ht="14.25">
      <c r="A59" s="91">
        <v>37</v>
      </c>
      <c r="B59" s="112">
        <v>2</v>
      </c>
      <c r="C59" s="112">
        <v>1</v>
      </c>
      <c r="D59" s="112">
        <v>1</v>
      </c>
      <c r="E59" s="93">
        <v>92</v>
      </c>
      <c r="F59" s="111"/>
      <c r="G59" s="112"/>
      <c r="H59" s="113"/>
      <c r="I59" s="95"/>
    </row>
    <row r="60" spans="1:9" ht="14.25">
      <c r="A60" s="91">
        <v>38</v>
      </c>
      <c r="B60" s="112">
        <v>3</v>
      </c>
      <c r="C60" s="112">
        <v>1</v>
      </c>
      <c r="D60" s="112">
        <v>2</v>
      </c>
      <c r="E60" s="93">
        <v>93</v>
      </c>
      <c r="F60" s="111"/>
      <c r="G60" s="112"/>
      <c r="H60" s="113"/>
      <c r="I60" s="95"/>
    </row>
    <row r="61" spans="1:9" ht="14.25">
      <c r="A61" s="96">
        <v>39</v>
      </c>
      <c r="B61" s="115" t="s">
        <v>176</v>
      </c>
      <c r="C61" s="115" t="s">
        <v>176</v>
      </c>
      <c r="D61" s="115" t="s">
        <v>176</v>
      </c>
      <c r="E61" s="98">
        <v>94</v>
      </c>
      <c r="F61" s="114"/>
      <c r="G61" s="115"/>
      <c r="H61" s="116"/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15</v>
      </c>
      <c r="C63" s="112">
        <v>11</v>
      </c>
      <c r="D63" s="112">
        <v>4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3</v>
      </c>
      <c r="C64" s="112">
        <v>2</v>
      </c>
      <c r="D64" s="112">
        <v>1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4</v>
      </c>
      <c r="C65" s="112">
        <v>4</v>
      </c>
      <c r="D65" s="112">
        <v>0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1</v>
      </c>
      <c r="C66" s="112">
        <v>0</v>
      </c>
      <c r="D66" s="112">
        <v>1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2</v>
      </c>
      <c r="C67" s="112">
        <v>1</v>
      </c>
      <c r="D67" s="112">
        <v>1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5</v>
      </c>
      <c r="C68" s="115">
        <v>4</v>
      </c>
      <c r="D68" s="115">
        <v>1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7</v>
      </c>
      <c r="C70" s="112">
        <v>5</v>
      </c>
      <c r="D70" s="112">
        <v>2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3</v>
      </c>
      <c r="C71" s="112">
        <v>2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1</v>
      </c>
      <c r="C72" s="112">
        <v>1</v>
      </c>
      <c r="D72" s="112">
        <v>0</v>
      </c>
      <c r="E72" s="93"/>
      <c r="F72" s="94"/>
      <c r="G72" s="92"/>
      <c r="H72" s="86"/>
      <c r="I72" s="95"/>
    </row>
    <row r="73" spans="1:9" ht="14.25">
      <c r="A73" s="91">
        <v>47</v>
      </c>
      <c r="B73" s="112" t="s">
        <v>176</v>
      </c>
      <c r="C73" s="112" t="s">
        <v>176</v>
      </c>
      <c r="D73" s="112" t="s">
        <v>176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3</v>
      </c>
      <c r="C74" s="112">
        <v>2</v>
      </c>
      <c r="D74" s="112">
        <v>1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 t="s">
        <v>176</v>
      </c>
      <c r="C75" s="115" t="s">
        <v>176</v>
      </c>
      <c r="D75" s="115" t="s">
        <v>176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21</v>
      </c>
      <c r="G76" s="92">
        <f>C7+C14+C21</f>
        <v>11</v>
      </c>
      <c r="H76" s="86">
        <f>D7+D14+D21</f>
        <v>10</v>
      </c>
    </row>
    <row r="77" spans="1:8" ht="14.25">
      <c r="A77" s="91" t="s">
        <v>225</v>
      </c>
      <c r="B77" s="112">
        <v>3</v>
      </c>
      <c r="C77" s="112">
        <v>2</v>
      </c>
      <c r="D77" s="112">
        <v>1</v>
      </c>
      <c r="E77" s="93" t="s">
        <v>234</v>
      </c>
      <c r="F77" s="94">
        <f>B28+B35+B42+B49+B56+B63+B70+B77+F7+F14</f>
        <v>122</v>
      </c>
      <c r="G77" s="92">
        <f>C28+C35+C42+C49+C56+C63+C70+C77+G7+G14</f>
        <v>73</v>
      </c>
      <c r="H77" s="86">
        <f>D28+D35+D42+D49+D56+D63+D70+D77+H7+H14</f>
        <v>49</v>
      </c>
    </row>
    <row r="78" spans="1:8" ht="14.25">
      <c r="A78" s="91">
        <v>50</v>
      </c>
      <c r="B78" s="112" t="s">
        <v>176</v>
      </c>
      <c r="C78" s="112" t="s">
        <v>176</v>
      </c>
      <c r="D78" s="112" t="s">
        <v>176</v>
      </c>
      <c r="E78" s="93" t="s">
        <v>235</v>
      </c>
      <c r="F78" s="94">
        <f>F21+F28+F35+F42+F49+F56+F63+F70</f>
        <v>5</v>
      </c>
      <c r="G78" s="92">
        <f>G21+G28+G35+G42+G49+G56+G63+G70</f>
        <v>2</v>
      </c>
      <c r="H78" s="86">
        <f>H21+H28+H35+H42+H49+H56+H63+H70</f>
        <v>3</v>
      </c>
    </row>
    <row r="79" spans="1:8" ht="14.25">
      <c r="A79" s="91">
        <v>51</v>
      </c>
      <c r="B79" s="112" t="s">
        <v>176</v>
      </c>
      <c r="C79" s="112" t="s">
        <v>176</v>
      </c>
      <c r="D79" s="112" t="s">
        <v>176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2</v>
      </c>
      <c r="C80" s="112">
        <v>2</v>
      </c>
      <c r="D80" s="112">
        <v>0</v>
      </c>
      <c r="E80" s="93" t="s">
        <v>233</v>
      </c>
      <c r="F80" s="102">
        <f>F76/$B$5*100</f>
        <v>14.18918918918919</v>
      </c>
      <c r="G80" s="103">
        <f>G76/$C$5*100</f>
        <v>12.790697674418606</v>
      </c>
      <c r="H80" s="104">
        <f>H76/$D$5*100</f>
        <v>16.129032258064516</v>
      </c>
    </row>
    <row r="81" spans="1:8" ht="14.25">
      <c r="A81" s="91">
        <v>53</v>
      </c>
      <c r="B81" s="112">
        <v>1</v>
      </c>
      <c r="C81" s="112">
        <v>0</v>
      </c>
      <c r="D81" s="112">
        <v>1</v>
      </c>
      <c r="E81" s="93" t="s">
        <v>234</v>
      </c>
      <c r="F81" s="102">
        <f>F77/$B$5*100</f>
        <v>82.43243243243244</v>
      </c>
      <c r="G81" s="103">
        <f>G77/$C$5*100</f>
        <v>84.88372093023256</v>
      </c>
      <c r="H81" s="104">
        <f>H77/$D$5*100</f>
        <v>79.03225806451613</v>
      </c>
    </row>
    <row r="82" spans="1:8" ht="15" thickBot="1">
      <c r="A82" s="105">
        <v>54</v>
      </c>
      <c r="B82" s="117" t="s">
        <v>176</v>
      </c>
      <c r="C82" s="117" t="s">
        <v>176</v>
      </c>
      <c r="D82" s="117" t="s">
        <v>176</v>
      </c>
      <c r="E82" s="107" t="s">
        <v>235</v>
      </c>
      <c r="F82" s="108">
        <f>F78/$B$5*100</f>
        <v>3.3783783783783785</v>
      </c>
      <c r="G82" s="109">
        <f>G78/$C$5*100</f>
        <v>2.3255813953488373</v>
      </c>
      <c r="H82" s="110">
        <f>H78/$D$5*100</f>
        <v>4.838709677419355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252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121</v>
      </c>
      <c r="C5" s="84">
        <f>SUM(C7,C14,C21,C28,C35,C42,C49,C56,C63,C70,C77,G7,G14,G21,G28,G35,G42,G49,G56,G63,G70,G71)</f>
        <v>81</v>
      </c>
      <c r="D5" s="85">
        <f>SUM(D7,D14,D21,D28,D35,D42,D49,D56,D63,D70,D77,H7,H14,H21,H28,H35,H42,H49,H56,H63,H70,H71)</f>
        <v>40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9</v>
      </c>
      <c r="C7" s="112">
        <v>4</v>
      </c>
      <c r="D7" s="112">
        <v>5</v>
      </c>
      <c r="E7" s="93" t="s">
        <v>207</v>
      </c>
      <c r="F7" s="111">
        <v>5</v>
      </c>
      <c r="G7" s="112">
        <v>4</v>
      </c>
      <c r="H7" s="113">
        <v>1</v>
      </c>
      <c r="I7" s="95"/>
    </row>
    <row r="8" spans="1:9" ht="14.25">
      <c r="A8" s="91">
        <v>0</v>
      </c>
      <c r="B8" s="112" t="s">
        <v>176</v>
      </c>
      <c r="C8" s="112" t="s">
        <v>176</v>
      </c>
      <c r="D8" s="112" t="s">
        <v>176</v>
      </c>
      <c r="E8" s="93">
        <v>55</v>
      </c>
      <c r="F8" s="111">
        <v>1</v>
      </c>
      <c r="G8" s="112">
        <v>1</v>
      </c>
      <c r="H8" s="113">
        <v>0</v>
      </c>
      <c r="I8" s="95"/>
    </row>
    <row r="9" spans="1:9" ht="14.25">
      <c r="A9" s="91">
        <v>1</v>
      </c>
      <c r="B9" s="112">
        <v>4</v>
      </c>
      <c r="C9" s="112">
        <v>2</v>
      </c>
      <c r="D9" s="112">
        <v>2</v>
      </c>
      <c r="E9" s="93">
        <v>56</v>
      </c>
      <c r="F9" s="111">
        <v>2</v>
      </c>
      <c r="G9" s="112">
        <v>1</v>
      </c>
      <c r="H9" s="113">
        <v>1</v>
      </c>
      <c r="I9" s="95"/>
    </row>
    <row r="10" spans="1:9" ht="14.25">
      <c r="A10" s="91">
        <v>2</v>
      </c>
      <c r="B10" s="112">
        <v>2</v>
      </c>
      <c r="C10" s="112">
        <v>1</v>
      </c>
      <c r="D10" s="112">
        <v>1</v>
      </c>
      <c r="E10" s="93">
        <v>57</v>
      </c>
      <c r="F10" s="111">
        <v>1</v>
      </c>
      <c r="G10" s="112">
        <v>1</v>
      </c>
      <c r="H10" s="113">
        <v>0</v>
      </c>
      <c r="I10" s="95"/>
    </row>
    <row r="11" spans="1:9" ht="14.25">
      <c r="A11" s="91">
        <v>3</v>
      </c>
      <c r="B11" s="112">
        <v>2</v>
      </c>
      <c r="C11" s="112">
        <v>1</v>
      </c>
      <c r="D11" s="112">
        <v>1</v>
      </c>
      <c r="E11" s="93">
        <v>58</v>
      </c>
      <c r="F11" s="111">
        <v>1</v>
      </c>
      <c r="G11" s="112">
        <v>1</v>
      </c>
      <c r="H11" s="113">
        <v>0</v>
      </c>
      <c r="I11" s="95"/>
    </row>
    <row r="12" spans="1:9" ht="14.25">
      <c r="A12" s="96">
        <v>4</v>
      </c>
      <c r="B12" s="115">
        <v>1</v>
      </c>
      <c r="C12" s="115">
        <v>0</v>
      </c>
      <c r="D12" s="115">
        <v>1</v>
      </c>
      <c r="E12" s="98">
        <v>59</v>
      </c>
      <c r="F12" s="114" t="s">
        <v>176</v>
      </c>
      <c r="G12" s="115" t="s">
        <v>176</v>
      </c>
      <c r="H12" s="116" t="s">
        <v>176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5</v>
      </c>
      <c r="C14" s="112">
        <v>1</v>
      </c>
      <c r="D14" s="112">
        <v>4</v>
      </c>
      <c r="E14" s="93" t="s">
        <v>209</v>
      </c>
      <c r="F14" s="111">
        <v>3</v>
      </c>
      <c r="G14" s="112">
        <v>2</v>
      </c>
      <c r="H14" s="113">
        <v>1</v>
      </c>
      <c r="I14" s="95"/>
    </row>
    <row r="15" spans="1:9" ht="14.25">
      <c r="A15" s="91">
        <v>5</v>
      </c>
      <c r="B15" s="112">
        <v>2</v>
      </c>
      <c r="C15" s="112">
        <v>1</v>
      </c>
      <c r="D15" s="112">
        <v>1</v>
      </c>
      <c r="E15" s="93">
        <v>60</v>
      </c>
      <c r="F15" s="111">
        <v>2</v>
      </c>
      <c r="G15" s="112">
        <v>2</v>
      </c>
      <c r="H15" s="113">
        <v>0</v>
      </c>
      <c r="I15" s="95"/>
    </row>
    <row r="16" spans="1:9" ht="14.25">
      <c r="A16" s="91">
        <v>6</v>
      </c>
      <c r="B16" s="112">
        <v>1</v>
      </c>
      <c r="C16" s="112">
        <v>0</v>
      </c>
      <c r="D16" s="112">
        <v>1</v>
      </c>
      <c r="E16" s="93">
        <v>61</v>
      </c>
      <c r="F16" s="111">
        <v>1</v>
      </c>
      <c r="G16" s="112">
        <v>0</v>
      </c>
      <c r="H16" s="113">
        <v>1</v>
      </c>
      <c r="I16" s="95"/>
    </row>
    <row r="17" spans="1:9" ht="14.25">
      <c r="A17" s="91">
        <v>7</v>
      </c>
      <c r="B17" s="112">
        <v>1</v>
      </c>
      <c r="C17" s="112">
        <v>0</v>
      </c>
      <c r="D17" s="112">
        <v>1</v>
      </c>
      <c r="E17" s="93">
        <v>62</v>
      </c>
      <c r="F17" s="111" t="s">
        <v>176</v>
      </c>
      <c r="G17" s="112" t="s">
        <v>176</v>
      </c>
      <c r="H17" s="113" t="s">
        <v>176</v>
      </c>
      <c r="I17" s="95"/>
    </row>
    <row r="18" spans="1:9" ht="14.25">
      <c r="A18" s="91">
        <v>8</v>
      </c>
      <c r="B18" s="112">
        <v>1</v>
      </c>
      <c r="C18" s="112">
        <v>0</v>
      </c>
      <c r="D18" s="112">
        <v>1</v>
      </c>
      <c r="E18" s="93">
        <v>63</v>
      </c>
      <c r="F18" s="111" t="s">
        <v>176</v>
      </c>
      <c r="G18" s="112" t="s">
        <v>176</v>
      </c>
      <c r="H18" s="113" t="s">
        <v>176</v>
      </c>
      <c r="I18" s="95"/>
    </row>
    <row r="19" spans="1:9" ht="14.25">
      <c r="A19" s="96">
        <v>9</v>
      </c>
      <c r="B19" s="115" t="s">
        <v>176</v>
      </c>
      <c r="C19" s="115" t="s">
        <v>176</v>
      </c>
      <c r="D19" s="115" t="s">
        <v>176</v>
      </c>
      <c r="E19" s="98">
        <v>64</v>
      </c>
      <c r="F19" s="114" t="s">
        <v>176</v>
      </c>
      <c r="G19" s="115" t="s">
        <v>176</v>
      </c>
      <c r="H19" s="116" t="s">
        <v>176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0</v>
      </c>
      <c r="C21" s="112">
        <v>0</v>
      </c>
      <c r="D21" s="112">
        <v>0</v>
      </c>
      <c r="E21" s="93" t="s">
        <v>211</v>
      </c>
      <c r="F21" s="111">
        <v>2</v>
      </c>
      <c r="G21" s="112">
        <v>2</v>
      </c>
      <c r="H21" s="113">
        <v>0</v>
      </c>
      <c r="I21" s="95"/>
    </row>
    <row r="22" spans="1:9" ht="14.25">
      <c r="A22" s="91">
        <v>10</v>
      </c>
      <c r="B22" s="112" t="s">
        <v>176</v>
      </c>
      <c r="C22" s="112" t="s">
        <v>176</v>
      </c>
      <c r="D22" s="112" t="s">
        <v>176</v>
      </c>
      <c r="E22" s="93">
        <v>65</v>
      </c>
      <c r="F22" s="111">
        <v>1</v>
      </c>
      <c r="G22" s="112">
        <v>1</v>
      </c>
      <c r="H22" s="113">
        <v>0</v>
      </c>
      <c r="I22" s="95"/>
    </row>
    <row r="23" spans="1:9" ht="14.25">
      <c r="A23" s="91">
        <v>11</v>
      </c>
      <c r="B23" s="112" t="s">
        <v>176</v>
      </c>
      <c r="C23" s="112" t="s">
        <v>176</v>
      </c>
      <c r="D23" s="112" t="s">
        <v>176</v>
      </c>
      <c r="E23" s="93">
        <v>66</v>
      </c>
      <c r="F23" s="111" t="s">
        <v>176</v>
      </c>
      <c r="G23" s="112" t="s">
        <v>176</v>
      </c>
      <c r="H23" s="113" t="s">
        <v>176</v>
      </c>
      <c r="I23" s="95"/>
    </row>
    <row r="24" spans="1:9" ht="14.25">
      <c r="A24" s="91">
        <v>12</v>
      </c>
      <c r="B24" s="112" t="s">
        <v>176</v>
      </c>
      <c r="C24" s="112" t="s">
        <v>176</v>
      </c>
      <c r="D24" s="112" t="s">
        <v>176</v>
      </c>
      <c r="E24" s="93">
        <v>67</v>
      </c>
      <c r="F24" s="111" t="s">
        <v>176</v>
      </c>
      <c r="G24" s="112" t="s">
        <v>176</v>
      </c>
      <c r="H24" s="113" t="s">
        <v>176</v>
      </c>
      <c r="I24" s="95"/>
    </row>
    <row r="25" spans="1:9" ht="14.25">
      <c r="A25" s="91">
        <v>13</v>
      </c>
      <c r="B25" s="112" t="s">
        <v>176</v>
      </c>
      <c r="C25" s="112" t="s">
        <v>176</v>
      </c>
      <c r="D25" s="112" t="s">
        <v>176</v>
      </c>
      <c r="E25" s="93">
        <v>68</v>
      </c>
      <c r="F25" s="111">
        <v>1</v>
      </c>
      <c r="G25" s="112">
        <v>1</v>
      </c>
      <c r="H25" s="113">
        <v>0</v>
      </c>
      <c r="I25" s="95"/>
    </row>
    <row r="26" spans="1:9" ht="14.25">
      <c r="A26" s="96">
        <v>14</v>
      </c>
      <c r="B26" s="115" t="s">
        <v>176</v>
      </c>
      <c r="C26" s="115" t="s">
        <v>176</v>
      </c>
      <c r="D26" s="115" t="s">
        <v>176</v>
      </c>
      <c r="E26" s="98">
        <v>69</v>
      </c>
      <c r="F26" s="114" t="s">
        <v>176</v>
      </c>
      <c r="G26" s="115" t="s">
        <v>176</v>
      </c>
      <c r="H26" s="116" t="s">
        <v>176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9</v>
      </c>
      <c r="C28" s="112">
        <v>9</v>
      </c>
      <c r="D28" s="112">
        <v>0</v>
      </c>
      <c r="E28" s="93" t="s">
        <v>213</v>
      </c>
      <c r="F28" s="111">
        <v>0</v>
      </c>
      <c r="G28" s="112">
        <v>0</v>
      </c>
      <c r="H28" s="113">
        <v>0</v>
      </c>
      <c r="I28" s="95"/>
    </row>
    <row r="29" spans="1:9" ht="14.25">
      <c r="A29" s="91">
        <v>15</v>
      </c>
      <c r="B29" s="112">
        <v>1</v>
      </c>
      <c r="C29" s="112">
        <v>1</v>
      </c>
      <c r="D29" s="112">
        <v>0</v>
      </c>
      <c r="E29" s="93">
        <v>70</v>
      </c>
      <c r="F29" s="111" t="s">
        <v>176</v>
      </c>
      <c r="G29" s="112" t="s">
        <v>176</v>
      </c>
      <c r="H29" s="113" t="s">
        <v>176</v>
      </c>
      <c r="I29" s="95"/>
    </row>
    <row r="30" spans="1:9" ht="14.25">
      <c r="A30" s="91">
        <v>16</v>
      </c>
      <c r="B30" s="112" t="s">
        <v>176</v>
      </c>
      <c r="C30" s="112" t="s">
        <v>176</v>
      </c>
      <c r="D30" s="112" t="s">
        <v>176</v>
      </c>
      <c r="E30" s="93">
        <v>71</v>
      </c>
      <c r="F30" s="111" t="s">
        <v>176</v>
      </c>
      <c r="G30" s="112" t="s">
        <v>176</v>
      </c>
      <c r="H30" s="113" t="s">
        <v>176</v>
      </c>
      <c r="I30" s="95"/>
    </row>
    <row r="31" spans="1:9" ht="14.25">
      <c r="A31" s="91">
        <v>17</v>
      </c>
      <c r="B31" s="112" t="s">
        <v>176</v>
      </c>
      <c r="C31" s="112" t="s">
        <v>176</v>
      </c>
      <c r="D31" s="112" t="s">
        <v>176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</v>
      </c>
      <c r="C32" s="112">
        <v>2</v>
      </c>
      <c r="D32" s="112">
        <v>0</v>
      </c>
      <c r="E32" s="93">
        <v>73</v>
      </c>
      <c r="F32" s="111" t="s">
        <v>176</v>
      </c>
      <c r="G32" s="112" t="s">
        <v>176</v>
      </c>
      <c r="H32" s="113" t="s">
        <v>176</v>
      </c>
      <c r="I32" s="95"/>
    </row>
    <row r="33" spans="1:9" ht="14.25">
      <c r="A33" s="96">
        <v>19</v>
      </c>
      <c r="B33" s="115">
        <v>6</v>
      </c>
      <c r="C33" s="115">
        <v>6</v>
      </c>
      <c r="D33" s="115">
        <v>0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23</v>
      </c>
      <c r="C35" s="112">
        <v>18</v>
      </c>
      <c r="D35" s="112">
        <v>5</v>
      </c>
      <c r="E35" s="93" t="s">
        <v>215</v>
      </c>
      <c r="F35" s="111">
        <v>0</v>
      </c>
      <c r="G35" s="112">
        <v>0</v>
      </c>
      <c r="H35" s="113">
        <v>0</v>
      </c>
      <c r="I35" s="95"/>
    </row>
    <row r="36" spans="1:9" ht="14.25">
      <c r="A36" s="91">
        <v>20</v>
      </c>
      <c r="B36" s="112">
        <v>3</v>
      </c>
      <c r="C36" s="112">
        <v>3</v>
      </c>
      <c r="D36" s="112">
        <v>0</v>
      </c>
      <c r="E36" s="93">
        <v>75</v>
      </c>
      <c r="F36" s="111" t="s">
        <v>176</v>
      </c>
      <c r="G36" s="112" t="s">
        <v>176</v>
      </c>
      <c r="H36" s="113" t="s">
        <v>176</v>
      </c>
      <c r="I36" s="95"/>
    </row>
    <row r="37" spans="1:9" ht="14.25">
      <c r="A37" s="91">
        <v>21</v>
      </c>
      <c r="B37" s="112">
        <v>6</v>
      </c>
      <c r="C37" s="112">
        <v>4</v>
      </c>
      <c r="D37" s="112">
        <v>2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 t="s">
        <v>176</v>
      </c>
      <c r="C38" s="112" t="s">
        <v>176</v>
      </c>
      <c r="D38" s="112" t="s">
        <v>176</v>
      </c>
      <c r="E38" s="93">
        <v>77</v>
      </c>
      <c r="F38" s="111" t="s">
        <v>176</v>
      </c>
      <c r="G38" s="112" t="s">
        <v>176</v>
      </c>
      <c r="H38" s="113" t="s">
        <v>176</v>
      </c>
      <c r="I38" s="95"/>
    </row>
    <row r="39" spans="1:9" ht="14.25">
      <c r="A39" s="91">
        <v>23</v>
      </c>
      <c r="B39" s="112">
        <v>10</v>
      </c>
      <c r="C39" s="112">
        <v>9</v>
      </c>
      <c r="D39" s="112">
        <v>1</v>
      </c>
      <c r="E39" s="93">
        <v>78</v>
      </c>
      <c r="F39" s="111" t="s">
        <v>176</v>
      </c>
      <c r="G39" s="112" t="s">
        <v>176</v>
      </c>
      <c r="H39" s="113" t="s">
        <v>176</v>
      </c>
      <c r="I39" s="95"/>
    </row>
    <row r="40" spans="1:9" ht="14.25">
      <c r="A40" s="96">
        <v>24</v>
      </c>
      <c r="B40" s="115">
        <v>4</v>
      </c>
      <c r="C40" s="115">
        <v>2</v>
      </c>
      <c r="D40" s="115">
        <v>2</v>
      </c>
      <c r="E40" s="98">
        <v>79</v>
      </c>
      <c r="F40" s="114" t="s">
        <v>176</v>
      </c>
      <c r="G40" s="115" t="s">
        <v>176</v>
      </c>
      <c r="H40" s="116" t="s">
        <v>176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27</v>
      </c>
      <c r="C42" s="112">
        <v>18</v>
      </c>
      <c r="D42" s="112">
        <v>9</v>
      </c>
      <c r="E42" s="93" t="s">
        <v>217</v>
      </c>
      <c r="F42" s="111">
        <v>0</v>
      </c>
      <c r="G42" s="112">
        <v>0</v>
      </c>
      <c r="H42" s="113">
        <v>0</v>
      </c>
      <c r="I42" s="95"/>
    </row>
    <row r="43" spans="1:9" ht="14.25">
      <c r="A43" s="91">
        <v>25</v>
      </c>
      <c r="B43" s="112">
        <v>7</v>
      </c>
      <c r="C43" s="112">
        <v>4</v>
      </c>
      <c r="D43" s="112">
        <v>3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7</v>
      </c>
      <c r="C44" s="112">
        <v>5</v>
      </c>
      <c r="D44" s="112">
        <v>2</v>
      </c>
      <c r="E44" s="93">
        <v>81</v>
      </c>
      <c r="F44" s="111" t="s">
        <v>176</v>
      </c>
      <c r="G44" s="112" t="s">
        <v>176</v>
      </c>
      <c r="H44" s="113" t="s">
        <v>176</v>
      </c>
      <c r="I44" s="95"/>
    </row>
    <row r="45" spans="1:9" ht="14.25">
      <c r="A45" s="91">
        <v>27</v>
      </c>
      <c r="B45" s="112">
        <v>4</v>
      </c>
      <c r="C45" s="112">
        <v>4</v>
      </c>
      <c r="D45" s="112">
        <v>0</v>
      </c>
      <c r="E45" s="93">
        <v>82</v>
      </c>
      <c r="F45" s="111" t="s">
        <v>176</v>
      </c>
      <c r="G45" s="112" t="s">
        <v>176</v>
      </c>
      <c r="H45" s="113" t="s">
        <v>176</v>
      </c>
      <c r="I45" s="95"/>
    </row>
    <row r="46" spans="1:9" ht="14.25">
      <c r="A46" s="91">
        <v>28</v>
      </c>
      <c r="B46" s="112">
        <v>3</v>
      </c>
      <c r="C46" s="112">
        <v>2</v>
      </c>
      <c r="D46" s="112">
        <v>1</v>
      </c>
      <c r="E46" s="93">
        <v>83</v>
      </c>
      <c r="F46" s="111" t="s">
        <v>176</v>
      </c>
      <c r="G46" s="112" t="s">
        <v>176</v>
      </c>
      <c r="H46" s="113" t="s">
        <v>176</v>
      </c>
      <c r="I46" s="95"/>
    </row>
    <row r="47" spans="1:9" ht="14.25">
      <c r="A47" s="96">
        <v>29</v>
      </c>
      <c r="B47" s="115">
        <v>6</v>
      </c>
      <c r="C47" s="115">
        <v>3</v>
      </c>
      <c r="D47" s="115">
        <v>3</v>
      </c>
      <c r="E47" s="98">
        <v>84</v>
      </c>
      <c r="F47" s="114" t="s">
        <v>176</v>
      </c>
      <c r="G47" s="115" t="s">
        <v>176</v>
      </c>
      <c r="H47" s="116" t="s">
        <v>176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18</v>
      </c>
      <c r="C49" s="112">
        <v>10</v>
      </c>
      <c r="D49" s="112">
        <v>8</v>
      </c>
      <c r="E49" s="93" t="s">
        <v>219</v>
      </c>
      <c r="F49" s="111">
        <v>1</v>
      </c>
      <c r="G49" s="112">
        <v>0</v>
      </c>
      <c r="H49" s="113">
        <v>1</v>
      </c>
      <c r="I49" s="95"/>
    </row>
    <row r="50" spans="1:9" ht="14.25">
      <c r="A50" s="91">
        <v>30</v>
      </c>
      <c r="B50" s="112">
        <v>3</v>
      </c>
      <c r="C50" s="112">
        <v>2</v>
      </c>
      <c r="D50" s="112">
        <v>1</v>
      </c>
      <c r="E50" s="93">
        <v>85</v>
      </c>
      <c r="F50" s="111" t="s">
        <v>176</v>
      </c>
      <c r="G50" s="112" t="s">
        <v>176</v>
      </c>
      <c r="H50" s="113" t="s">
        <v>176</v>
      </c>
      <c r="I50" s="95"/>
    </row>
    <row r="51" spans="1:9" ht="14.25">
      <c r="A51" s="91">
        <v>31</v>
      </c>
      <c r="B51" s="112">
        <v>4</v>
      </c>
      <c r="C51" s="112">
        <v>2</v>
      </c>
      <c r="D51" s="112">
        <v>2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2</v>
      </c>
      <c r="C52" s="112">
        <v>1</v>
      </c>
      <c r="D52" s="112">
        <v>1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3</v>
      </c>
      <c r="C53" s="112">
        <v>2</v>
      </c>
      <c r="D53" s="112">
        <v>1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6</v>
      </c>
      <c r="C54" s="115">
        <v>3</v>
      </c>
      <c r="D54" s="115">
        <v>3</v>
      </c>
      <c r="E54" s="98">
        <v>89</v>
      </c>
      <c r="F54" s="114">
        <v>1</v>
      </c>
      <c r="G54" s="115">
        <v>0</v>
      </c>
      <c r="H54" s="116">
        <v>1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10</v>
      </c>
      <c r="C56" s="112">
        <v>6</v>
      </c>
      <c r="D56" s="112">
        <v>4</v>
      </c>
      <c r="E56" s="93" t="s">
        <v>221</v>
      </c>
      <c r="F56" s="111">
        <v>0</v>
      </c>
      <c r="G56" s="112">
        <v>0</v>
      </c>
      <c r="H56" s="113">
        <v>0</v>
      </c>
      <c r="I56" s="95"/>
    </row>
    <row r="57" spans="1:9" ht="14.25">
      <c r="A57" s="91">
        <v>35</v>
      </c>
      <c r="B57" s="112">
        <v>4</v>
      </c>
      <c r="C57" s="112">
        <v>3</v>
      </c>
      <c r="D57" s="112">
        <v>1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3</v>
      </c>
      <c r="C58" s="112">
        <v>2</v>
      </c>
      <c r="D58" s="112">
        <v>1</v>
      </c>
      <c r="E58" s="93">
        <v>91</v>
      </c>
      <c r="F58" s="111" t="s">
        <v>176</v>
      </c>
      <c r="G58" s="112" t="s">
        <v>176</v>
      </c>
      <c r="H58" s="113" t="s">
        <v>176</v>
      </c>
      <c r="I58" s="95"/>
    </row>
    <row r="59" spans="1:9" ht="14.25">
      <c r="A59" s="91">
        <v>37</v>
      </c>
      <c r="B59" s="112">
        <v>1</v>
      </c>
      <c r="C59" s="112">
        <v>1</v>
      </c>
      <c r="D59" s="112">
        <v>0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2</v>
      </c>
      <c r="C60" s="112">
        <v>0</v>
      </c>
      <c r="D60" s="112">
        <v>2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 t="s">
        <v>176</v>
      </c>
      <c r="C61" s="115" t="s">
        <v>176</v>
      </c>
      <c r="D61" s="115" t="s">
        <v>176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4</v>
      </c>
      <c r="C63" s="112">
        <v>4</v>
      </c>
      <c r="D63" s="112">
        <v>0</v>
      </c>
      <c r="E63" s="93" t="s">
        <v>223</v>
      </c>
      <c r="F63" s="111">
        <v>0</v>
      </c>
      <c r="G63" s="112">
        <v>0</v>
      </c>
      <c r="H63" s="113">
        <v>0</v>
      </c>
      <c r="I63" s="95"/>
    </row>
    <row r="64" spans="1:9" ht="14.25">
      <c r="A64" s="91">
        <v>40</v>
      </c>
      <c r="B64" s="112" t="s">
        <v>176</v>
      </c>
      <c r="C64" s="112" t="s">
        <v>176</v>
      </c>
      <c r="D64" s="112" t="s">
        <v>176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2</v>
      </c>
      <c r="C65" s="112">
        <v>2</v>
      </c>
      <c r="D65" s="112">
        <v>0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 t="s">
        <v>176</v>
      </c>
      <c r="C66" s="112" t="s">
        <v>176</v>
      </c>
      <c r="D66" s="112" t="s">
        <v>176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2</v>
      </c>
      <c r="C67" s="112">
        <v>2</v>
      </c>
      <c r="D67" s="112">
        <v>0</v>
      </c>
      <c r="E67" s="93">
        <v>98</v>
      </c>
      <c r="F67" s="111" t="s">
        <v>176</v>
      </c>
      <c r="G67" s="112" t="s">
        <v>176</v>
      </c>
      <c r="H67" s="113" t="s">
        <v>176</v>
      </c>
      <c r="I67" s="95"/>
    </row>
    <row r="68" spans="1:9" ht="14.25">
      <c r="A68" s="96">
        <v>44</v>
      </c>
      <c r="B68" s="115" t="s">
        <v>176</v>
      </c>
      <c r="C68" s="115" t="s">
        <v>176</v>
      </c>
      <c r="D68" s="115" t="s">
        <v>176</v>
      </c>
      <c r="E68" s="98">
        <v>99</v>
      </c>
      <c r="F68" s="114" t="s">
        <v>176</v>
      </c>
      <c r="G68" s="115" t="s">
        <v>176</v>
      </c>
      <c r="H68" s="116" t="s">
        <v>176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2</v>
      </c>
      <c r="C70" s="112">
        <v>1</v>
      </c>
      <c r="D70" s="112">
        <v>1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1</v>
      </c>
      <c r="C71" s="112">
        <v>0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 t="s">
        <v>176</v>
      </c>
      <c r="C72" s="112" t="s">
        <v>176</v>
      </c>
      <c r="D72" s="112" t="s">
        <v>176</v>
      </c>
      <c r="E72" s="93"/>
      <c r="F72" s="94"/>
      <c r="G72" s="92"/>
      <c r="H72" s="86"/>
      <c r="I72" s="95"/>
    </row>
    <row r="73" spans="1:9" ht="14.25">
      <c r="A73" s="91">
        <v>47</v>
      </c>
      <c r="B73" s="112" t="s">
        <v>176</v>
      </c>
      <c r="C73" s="112" t="s">
        <v>176</v>
      </c>
      <c r="D73" s="112" t="s">
        <v>176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</v>
      </c>
      <c r="C74" s="112">
        <v>1</v>
      </c>
      <c r="D74" s="112">
        <v>0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 t="s">
        <v>176</v>
      </c>
      <c r="C75" s="115" t="s">
        <v>176</v>
      </c>
      <c r="D75" s="115" t="s">
        <v>176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14</v>
      </c>
      <c r="G76" s="92">
        <f>C7+C14+C21</f>
        <v>5</v>
      </c>
      <c r="H76" s="86">
        <f>D7+D14+D21</f>
        <v>9</v>
      </c>
    </row>
    <row r="77" spans="1:8" ht="14.25">
      <c r="A77" s="91" t="s">
        <v>225</v>
      </c>
      <c r="B77" s="112">
        <v>3</v>
      </c>
      <c r="C77" s="112">
        <v>2</v>
      </c>
      <c r="D77" s="112">
        <v>1</v>
      </c>
      <c r="E77" s="93" t="s">
        <v>234</v>
      </c>
      <c r="F77" s="94">
        <f>B28+B35+B42+B49+B56+B63+B70+B77+F7+F14</f>
        <v>104</v>
      </c>
      <c r="G77" s="92">
        <f>C28+C35+C42+C49+C56+C63+C70+C77+G7+G14</f>
        <v>74</v>
      </c>
      <c r="H77" s="86">
        <f>D28+D35+D42+D49+D56+D63+D70+D77+H7+H14</f>
        <v>30</v>
      </c>
    </row>
    <row r="78" spans="1:8" ht="14.25">
      <c r="A78" s="91">
        <v>50</v>
      </c>
      <c r="B78" s="112">
        <v>1</v>
      </c>
      <c r="C78" s="112">
        <v>1</v>
      </c>
      <c r="D78" s="112">
        <v>0</v>
      </c>
      <c r="E78" s="93" t="s">
        <v>235</v>
      </c>
      <c r="F78" s="94">
        <f>F21+F28+F35+F42+F49+F56+F63+F70</f>
        <v>3</v>
      </c>
      <c r="G78" s="92">
        <f>G21+G28+G35+G42+G49+G56+G63+G70</f>
        <v>2</v>
      </c>
      <c r="H78" s="86">
        <f>H21+H28+H35+H42+H49+H56+H63+H70</f>
        <v>1</v>
      </c>
    </row>
    <row r="79" spans="1:8" ht="14.25">
      <c r="A79" s="91">
        <v>51</v>
      </c>
      <c r="B79" s="112" t="s">
        <v>176</v>
      </c>
      <c r="C79" s="112" t="s">
        <v>176</v>
      </c>
      <c r="D79" s="112" t="s">
        <v>176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 t="s">
        <v>176</v>
      </c>
      <c r="C80" s="112" t="s">
        <v>176</v>
      </c>
      <c r="D80" s="112" t="s">
        <v>176</v>
      </c>
      <c r="E80" s="93" t="s">
        <v>233</v>
      </c>
      <c r="F80" s="102">
        <f>F76/$B$5*100</f>
        <v>11.570247933884298</v>
      </c>
      <c r="G80" s="103">
        <f>G76/$C$5*100</f>
        <v>6.172839506172839</v>
      </c>
      <c r="H80" s="104">
        <f>H76/$D$5*100</f>
        <v>22.5</v>
      </c>
    </row>
    <row r="81" spans="1:8" ht="14.25">
      <c r="A81" s="91">
        <v>53</v>
      </c>
      <c r="B81" s="112">
        <v>1</v>
      </c>
      <c r="C81" s="112">
        <v>1</v>
      </c>
      <c r="D81" s="112">
        <v>0</v>
      </c>
      <c r="E81" s="93" t="s">
        <v>234</v>
      </c>
      <c r="F81" s="102">
        <f>F77/$B$5*100</f>
        <v>85.9504132231405</v>
      </c>
      <c r="G81" s="103">
        <f>G77/$C$5*100</f>
        <v>91.35802469135803</v>
      </c>
      <c r="H81" s="104">
        <f>H77/$D$5*100</f>
        <v>75</v>
      </c>
    </row>
    <row r="82" spans="1:8" ht="15" thickBot="1">
      <c r="A82" s="105">
        <v>54</v>
      </c>
      <c r="B82" s="117">
        <v>1</v>
      </c>
      <c r="C82" s="117">
        <v>0</v>
      </c>
      <c r="D82" s="117">
        <v>1</v>
      </c>
      <c r="E82" s="107" t="s">
        <v>235</v>
      </c>
      <c r="F82" s="108">
        <f>F78/$B$5*100</f>
        <v>2.479338842975207</v>
      </c>
      <c r="G82" s="109">
        <f>G78/$C$5*100</f>
        <v>2.4691358024691357</v>
      </c>
      <c r="H82" s="110">
        <f>H78/$D$5*100</f>
        <v>2.5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253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2611</v>
      </c>
      <c r="C5" s="84">
        <f>SUM(C7,C14,C21,C28,C35,C42,C49,C56,C63,C70,C77,G7,G14,G21,G28,G35,G42,G49,G56,G63,G70,G71)</f>
        <v>1480</v>
      </c>
      <c r="D5" s="85">
        <f>SUM(D7,D14,D21,D28,D35,D42,D49,D56,D63,D70,D77,H7,H14,H21,H28,H35,H42,H49,H56,H63,H70,H71)</f>
        <v>1131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124</v>
      </c>
      <c r="C7" s="112">
        <v>57</v>
      </c>
      <c r="D7" s="112">
        <v>67</v>
      </c>
      <c r="E7" s="93" t="s">
        <v>207</v>
      </c>
      <c r="F7" s="111">
        <v>45</v>
      </c>
      <c r="G7" s="112">
        <v>27</v>
      </c>
      <c r="H7" s="113">
        <v>18</v>
      </c>
      <c r="I7" s="95"/>
    </row>
    <row r="8" spans="1:9" ht="14.25">
      <c r="A8" s="91">
        <v>0</v>
      </c>
      <c r="B8" s="112">
        <v>25</v>
      </c>
      <c r="C8" s="112">
        <v>11</v>
      </c>
      <c r="D8" s="112">
        <v>14</v>
      </c>
      <c r="E8" s="93">
        <v>55</v>
      </c>
      <c r="F8" s="111">
        <v>8</v>
      </c>
      <c r="G8" s="112">
        <v>5</v>
      </c>
      <c r="H8" s="113">
        <v>3</v>
      </c>
      <c r="I8" s="95"/>
    </row>
    <row r="9" spans="1:9" ht="14.25">
      <c r="A9" s="91">
        <v>1</v>
      </c>
      <c r="B9" s="112">
        <v>32</v>
      </c>
      <c r="C9" s="112">
        <v>14</v>
      </c>
      <c r="D9" s="112">
        <v>18</v>
      </c>
      <c r="E9" s="93">
        <v>56</v>
      </c>
      <c r="F9" s="111">
        <v>7</v>
      </c>
      <c r="G9" s="112">
        <v>5</v>
      </c>
      <c r="H9" s="113">
        <v>2</v>
      </c>
      <c r="I9" s="95"/>
    </row>
    <row r="10" spans="1:9" ht="14.25">
      <c r="A10" s="91">
        <v>2</v>
      </c>
      <c r="B10" s="112">
        <v>22</v>
      </c>
      <c r="C10" s="112">
        <v>10</v>
      </c>
      <c r="D10" s="112">
        <v>12</v>
      </c>
      <c r="E10" s="93">
        <v>57</v>
      </c>
      <c r="F10" s="111">
        <v>10</v>
      </c>
      <c r="G10" s="112">
        <v>7</v>
      </c>
      <c r="H10" s="113">
        <v>3</v>
      </c>
      <c r="I10" s="95"/>
    </row>
    <row r="11" spans="1:9" ht="14.25">
      <c r="A11" s="91">
        <v>3</v>
      </c>
      <c r="B11" s="112">
        <v>26</v>
      </c>
      <c r="C11" s="112">
        <v>13</v>
      </c>
      <c r="D11" s="112">
        <v>13</v>
      </c>
      <c r="E11" s="93">
        <v>58</v>
      </c>
      <c r="F11" s="111">
        <v>13</v>
      </c>
      <c r="G11" s="112">
        <v>6</v>
      </c>
      <c r="H11" s="113">
        <v>7</v>
      </c>
      <c r="I11" s="95"/>
    </row>
    <row r="12" spans="1:9" ht="14.25">
      <c r="A12" s="96">
        <v>4</v>
      </c>
      <c r="B12" s="115">
        <v>19</v>
      </c>
      <c r="C12" s="115">
        <v>9</v>
      </c>
      <c r="D12" s="115">
        <v>10</v>
      </c>
      <c r="E12" s="98">
        <v>59</v>
      </c>
      <c r="F12" s="114">
        <v>7</v>
      </c>
      <c r="G12" s="115">
        <v>4</v>
      </c>
      <c r="H12" s="116">
        <v>3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86</v>
      </c>
      <c r="C14" s="112">
        <v>43</v>
      </c>
      <c r="D14" s="112">
        <v>43</v>
      </c>
      <c r="E14" s="93" t="s">
        <v>209</v>
      </c>
      <c r="F14" s="111">
        <v>27</v>
      </c>
      <c r="G14" s="112">
        <v>17</v>
      </c>
      <c r="H14" s="113">
        <v>10</v>
      </c>
      <c r="I14" s="95"/>
    </row>
    <row r="15" spans="1:9" ht="14.25">
      <c r="A15" s="91">
        <v>5</v>
      </c>
      <c r="B15" s="112">
        <v>14</v>
      </c>
      <c r="C15" s="112">
        <v>7</v>
      </c>
      <c r="D15" s="112">
        <v>7</v>
      </c>
      <c r="E15" s="93">
        <v>60</v>
      </c>
      <c r="F15" s="111">
        <v>5</v>
      </c>
      <c r="G15" s="112">
        <v>2</v>
      </c>
      <c r="H15" s="113">
        <v>3</v>
      </c>
      <c r="I15" s="95"/>
    </row>
    <row r="16" spans="1:9" ht="14.25">
      <c r="A16" s="91">
        <v>6</v>
      </c>
      <c r="B16" s="112">
        <v>21</v>
      </c>
      <c r="C16" s="112">
        <v>9</v>
      </c>
      <c r="D16" s="112">
        <v>12</v>
      </c>
      <c r="E16" s="93">
        <v>61</v>
      </c>
      <c r="F16" s="111">
        <v>7</v>
      </c>
      <c r="G16" s="112">
        <v>6</v>
      </c>
      <c r="H16" s="113">
        <v>1</v>
      </c>
      <c r="I16" s="95"/>
    </row>
    <row r="17" spans="1:9" ht="14.25">
      <c r="A17" s="91">
        <v>7</v>
      </c>
      <c r="B17" s="112">
        <v>11</v>
      </c>
      <c r="C17" s="112">
        <v>9</v>
      </c>
      <c r="D17" s="112">
        <v>2</v>
      </c>
      <c r="E17" s="93">
        <v>62</v>
      </c>
      <c r="F17" s="111">
        <v>4</v>
      </c>
      <c r="G17" s="112">
        <v>3</v>
      </c>
      <c r="H17" s="113">
        <v>1</v>
      </c>
      <c r="I17" s="95"/>
    </row>
    <row r="18" spans="1:9" ht="14.25">
      <c r="A18" s="91">
        <v>8</v>
      </c>
      <c r="B18" s="112">
        <v>22</v>
      </c>
      <c r="C18" s="112">
        <v>11</v>
      </c>
      <c r="D18" s="112">
        <v>11</v>
      </c>
      <c r="E18" s="93">
        <v>63</v>
      </c>
      <c r="F18" s="111">
        <v>3</v>
      </c>
      <c r="G18" s="112">
        <v>2</v>
      </c>
      <c r="H18" s="113">
        <v>1</v>
      </c>
      <c r="I18" s="95"/>
    </row>
    <row r="19" spans="1:9" ht="14.25">
      <c r="A19" s="96">
        <v>9</v>
      </c>
      <c r="B19" s="115">
        <v>18</v>
      </c>
      <c r="C19" s="115">
        <v>7</v>
      </c>
      <c r="D19" s="115">
        <v>11</v>
      </c>
      <c r="E19" s="98">
        <v>64</v>
      </c>
      <c r="F19" s="114">
        <v>8</v>
      </c>
      <c r="G19" s="115">
        <v>4</v>
      </c>
      <c r="H19" s="116">
        <v>4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54</v>
      </c>
      <c r="C21" s="112">
        <v>28</v>
      </c>
      <c r="D21" s="112">
        <v>26</v>
      </c>
      <c r="E21" s="93" t="s">
        <v>211</v>
      </c>
      <c r="F21" s="111">
        <v>19</v>
      </c>
      <c r="G21" s="112">
        <v>11</v>
      </c>
      <c r="H21" s="113">
        <v>8</v>
      </c>
      <c r="I21" s="95"/>
    </row>
    <row r="22" spans="1:9" ht="14.25">
      <c r="A22" s="91">
        <v>10</v>
      </c>
      <c r="B22" s="112">
        <v>16</v>
      </c>
      <c r="C22" s="112">
        <v>8</v>
      </c>
      <c r="D22" s="112">
        <v>8</v>
      </c>
      <c r="E22" s="93">
        <v>65</v>
      </c>
      <c r="F22" s="111">
        <v>4</v>
      </c>
      <c r="G22" s="112">
        <v>2</v>
      </c>
      <c r="H22" s="113">
        <v>2</v>
      </c>
      <c r="I22" s="95"/>
    </row>
    <row r="23" spans="1:9" ht="14.25">
      <c r="A23" s="91">
        <v>11</v>
      </c>
      <c r="B23" s="112">
        <v>12</v>
      </c>
      <c r="C23" s="112">
        <v>7</v>
      </c>
      <c r="D23" s="112">
        <v>5</v>
      </c>
      <c r="E23" s="93">
        <v>66</v>
      </c>
      <c r="F23" s="111">
        <v>6</v>
      </c>
      <c r="G23" s="112">
        <v>5</v>
      </c>
      <c r="H23" s="113">
        <v>1</v>
      </c>
      <c r="I23" s="95"/>
    </row>
    <row r="24" spans="1:9" ht="14.25">
      <c r="A24" s="91">
        <v>12</v>
      </c>
      <c r="B24" s="112">
        <v>8</v>
      </c>
      <c r="C24" s="112">
        <v>5</v>
      </c>
      <c r="D24" s="112">
        <v>3</v>
      </c>
      <c r="E24" s="93">
        <v>67</v>
      </c>
      <c r="F24" s="111">
        <v>5</v>
      </c>
      <c r="G24" s="112">
        <v>2</v>
      </c>
      <c r="H24" s="113">
        <v>3</v>
      </c>
      <c r="I24" s="95"/>
    </row>
    <row r="25" spans="1:9" ht="14.25">
      <c r="A25" s="91">
        <v>13</v>
      </c>
      <c r="B25" s="112">
        <v>10</v>
      </c>
      <c r="C25" s="112">
        <v>6</v>
      </c>
      <c r="D25" s="112">
        <v>4</v>
      </c>
      <c r="E25" s="93">
        <v>68</v>
      </c>
      <c r="F25" s="111">
        <v>1</v>
      </c>
      <c r="G25" s="112">
        <v>1</v>
      </c>
      <c r="H25" s="113">
        <v>0</v>
      </c>
      <c r="I25" s="95"/>
    </row>
    <row r="26" spans="1:9" ht="14.25">
      <c r="A26" s="96">
        <v>14</v>
      </c>
      <c r="B26" s="115">
        <v>8</v>
      </c>
      <c r="C26" s="115">
        <v>2</v>
      </c>
      <c r="D26" s="115">
        <v>6</v>
      </c>
      <c r="E26" s="98">
        <v>69</v>
      </c>
      <c r="F26" s="114">
        <v>3</v>
      </c>
      <c r="G26" s="115">
        <v>1</v>
      </c>
      <c r="H26" s="116">
        <v>2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167</v>
      </c>
      <c r="C28" s="112">
        <v>93</v>
      </c>
      <c r="D28" s="112">
        <v>74</v>
      </c>
      <c r="E28" s="93" t="s">
        <v>213</v>
      </c>
      <c r="F28" s="111">
        <v>20</v>
      </c>
      <c r="G28" s="112">
        <v>6</v>
      </c>
      <c r="H28" s="113">
        <v>14</v>
      </c>
      <c r="I28" s="95"/>
    </row>
    <row r="29" spans="1:9" ht="14.25">
      <c r="A29" s="91">
        <v>15</v>
      </c>
      <c r="B29" s="112">
        <v>10</v>
      </c>
      <c r="C29" s="112">
        <v>6</v>
      </c>
      <c r="D29" s="112">
        <v>4</v>
      </c>
      <c r="E29" s="93">
        <v>70</v>
      </c>
      <c r="F29" s="111">
        <v>5</v>
      </c>
      <c r="G29" s="112">
        <v>2</v>
      </c>
      <c r="H29" s="113">
        <v>3</v>
      </c>
      <c r="I29" s="95"/>
    </row>
    <row r="30" spans="1:9" ht="14.25">
      <c r="A30" s="91">
        <v>16</v>
      </c>
      <c r="B30" s="112">
        <v>6</v>
      </c>
      <c r="C30" s="112">
        <v>3</v>
      </c>
      <c r="D30" s="112">
        <v>3</v>
      </c>
      <c r="E30" s="93">
        <v>71</v>
      </c>
      <c r="F30" s="111">
        <v>3</v>
      </c>
      <c r="G30" s="112">
        <v>1</v>
      </c>
      <c r="H30" s="113">
        <v>2</v>
      </c>
      <c r="I30" s="95"/>
    </row>
    <row r="31" spans="1:9" ht="14.25">
      <c r="A31" s="91">
        <v>17</v>
      </c>
      <c r="B31" s="112">
        <v>6</v>
      </c>
      <c r="C31" s="112">
        <v>3</v>
      </c>
      <c r="D31" s="112">
        <v>3</v>
      </c>
      <c r="E31" s="93">
        <v>72</v>
      </c>
      <c r="F31" s="111">
        <v>3</v>
      </c>
      <c r="G31" s="112">
        <v>0</v>
      </c>
      <c r="H31" s="113">
        <v>3</v>
      </c>
      <c r="I31" s="95"/>
    </row>
    <row r="32" spans="1:9" ht="14.25">
      <c r="A32" s="91">
        <v>18</v>
      </c>
      <c r="B32" s="112">
        <v>27</v>
      </c>
      <c r="C32" s="112">
        <v>19</v>
      </c>
      <c r="D32" s="112">
        <v>8</v>
      </c>
      <c r="E32" s="93">
        <v>73</v>
      </c>
      <c r="F32" s="111">
        <v>5</v>
      </c>
      <c r="G32" s="112">
        <v>1</v>
      </c>
      <c r="H32" s="113">
        <v>4</v>
      </c>
      <c r="I32" s="95"/>
    </row>
    <row r="33" spans="1:9" ht="14.25">
      <c r="A33" s="96">
        <v>19</v>
      </c>
      <c r="B33" s="115">
        <v>118</v>
      </c>
      <c r="C33" s="115">
        <v>62</v>
      </c>
      <c r="D33" s="115">
        <v>56</v>
      </c>
      <c r="E33" s="98">
        <v>74</v>
      </c>
      <c r="F33" s="114">
        <v>4</v>
      </c>
      <c r="G33" s="115">
        <v>2</v>
      </c>
      <c r="H33" s="116">
        <v>2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696</v>
      </c>
      <c r="C35" s="112">
        <v>426</v>
      </c>
      <c r="D35" s="112">
        <v>270</v>
      </c>
      <c r="E35" s="93" t="s">
        <v>215</v>
      </c>
      <c r="F35" s="111">
        <v>19</v>
      </c>
      <c r="G35" s="112">
        <v>5</v>
      </c>
      <c r="H35" s="113">
        <v>14</v>
      </c>
      <c r="I35" s="95"/>
    </row>
    <row r="36" spans="1:9" ht="14.25">
      <c r="A36" s="91">
        <v>20</v>
      </c>
      <c r="B36" s="112">
        <v>79</v>
      </c>
      <c r="C36" s="112">
        <v>54</v>
      </c>
      <c r="D36" s="112">
        <v>25</v>
      </c>
      <c r="E36" s="93">
        <v>75</v>
      </c>
      <c r="F36" s="111">
        <v>3</v>
      </c>
      <c r="G36" s="112">
        <v>0</v>
      </c>
      <c r="H36" s="113">
        <v>3</v>
      </c>
      <c r="I36" s="95"/>
    </row>
    <row r="37" spans="1:9" ht="14.25">
      <c r="A37" s="91">
        <v>21</v>
      </c>
      <c r="B37" s="112">
        <v>118</v>
      </c>
      <c r="C37" s="112">
        <v>81</v>
      </c>
      <c r="D37" s="112">
        <v>37</v>
      </c>
      <c r="E37" s="93">
        <v>76</v>
      </c>
      <c r="F37" s="111">
        <v>1</v>
      </c>
      <c r="G37" s="112">
        <v>1</v>
      </c>
      <c r="H37" s="113">
        <v>0</v>
      </c>
      <c r="I37" s="95"/>
    </row>
    <row r="38" spans="1:9" ht="14.25">
      <c r="A38" s="91">
        <v>22</v>
      </c>
      <c r="B38" s="112">
        <v>117</v>
      </c>
      <c r="C38" s="112">
        <v>68</v>
      </c>
      <c r="D38" s="112">
        <v>49</v>
      </c>
      <c r="E38" s="93">
        <v>77</v>
      </c>
      <c r="F38" s="111">
        <v>5</v>
      </c>
      <c r="G38" s="112">
        <v>1</v>
      </c>
      <c r="H38" s="113">
        <v>4</v>
      </c>
      <c r="I38" s="95"/>
    </row>
    <row r="39" spans="1:9" ht="14.25">
      <c r="A39" s="91">
        <v>23</v>
      </c>
      <c r="B39" s="112">
        <v>226</v>
      </c>
      <c r="C39" s="112">
        <v>135</v>
      </c>
      <c r="D39" s="112">
        <v>91</v>
      </c>
      <c r="E39" s="93">
        <v>78</v>
      </c>
      <c r="F39" s="111">
        <v>4</v>
      </c>
      <c r="G39" s="112">
        <v>2</v>
      </c>
      <c r="H39" s="113">
        <v>2</v>
      </c>
      <c r="I39" s="95"/>
    </row>
    <row r="40" spans="1:9" ht="14.25">
      <c r="A40" s="96">
        <v>24</v>
      </c>
      <c r="B40" s="115">
        <v>156</v>
      </c>
      <c r="C40" s="115">
        <v>88</v>
      </c>
      <c r="D40" s="115">
        <v>68</v>
      </c>
      <c r="E40" s="98">
        <v>79</v>
      </c>
      <c r="F40" s="114">
        <v>6</v>
      </c>
      <c r="G40" s="115">
        <v>1</v>
      </c>
      <c r="H40" s="116">
        <v>5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557</v>
      </c>
      <c r="C42" s="112">
        <v>306</v>
      </c>
      <c r="D42" s="112">
        <v>251</v>
      </c>
      <c r="E42" s="93" t="s">
        <v>217</v>
      </c>
      <c r="F42" s="111">
        <v>13</v>
      </c>
      <c r="G42" s="112">
        <v>4</v>
      </c>
      <c r="H42" s="113">
        <v>9</v>
      </c>
      <c r="I42" s="95"/>
    </row>
    <row r="43" spans="1:9" ht="14.25">
      <c r="A43" s="91">
        <v>25</v>
      </c>
      <c r="B43" s="112">
        <v>174</v>
      </c>
      <c r="C43" s="112">
        <v>108</v>
      </c>
      <c r="D43" s="112">
        <v>66</v>
      </c>
      <c r="E43" s="93">
        <v>80</v>
      </c>
      <c r="F43" s="111">
        <v>2</v>
      </c>
      <c r="G43" s="112">
        <v>1</v>
      </c>
      <c r="H43" s="113">
        <v>1</v>
      </c>
      <c r="I43" s="95"/>
    </row>
    <row r="44" spans="1:9" ht="14.25">
      <c r="A44" s="91">
        <v>26</v>
      </c>
      <c r="B44" s="112">
        <v>114</v>
      </c>
      <c r="C44" s="112">
        <v>63</v>
      </c>
      <c r="D44" s="112">
        <v>51</v>
      </c>
      <c r="E44" s="93">
        <v>81</v>
      </c>
      <c r="F44" s="111">
        <v>1</v>
      </c>
      <c r="G44" s="112">
        <v>0</v>
      </c>
      <c r="H44" s="113">
        <v>1</v>
      </c>
      <c r="I44" s="95"/>
    </row>
    <row r="45" spans="1:9" ht="14.25">
      <c r="A45" s="91">
        <v>27</v>
      </c>
      <c r="B45" s="112">
        <v>105</v>
      </c>
      <c r="C45" s="112">
        <v>48</v>
      </c>
      <c r="D45" s="112">
        <v>57</v>
      </c>
      <c r="E45" s="93">
        <v>82</v>
      </c>
      <c r="F45" s="111">
        <v>3</v>
      </c>
      <c r="G45" s="112">
        <v>0</v>
      </c>
      <c r="H45" s="113">
        <v>3</v>
      </c>
      <c r="I45" s="95"/>
    </row>
    <row r="46" spans="1:9" ht="14.25">
      <c r="A46" s="91">
        <v>28</v>
      </c>
      <c r="B46" s="112">
        <v>91</v>
      </c>
      <c r="C46" s="112">
        <v>43</v>
      </c>
      <c r="D46" s="112">
        <v>48</v>
      </c>
      <c r="E46" s="93">
        <v>83</v>
      </c>
      <c r="F46" s="111">
        <v>5</v>
      </c>
      <c r="G46" s="112">
        <v>3</v>
      </c>
      <c r="H46" s="113">
        <v>2</v>
      </c>
      <c r="I46" s="95"/>
    </row>
    <row r="47" spans="1:9" ht="14.25">
      <c r="A47" s="96">
        <v>29</v>
      </c>
      <c r="B47" s="115">
        <v>73</v>
      </c>
      <c r="C47" s="115">
        <v>44</v>
      </c>
      <c r="D47" s="115">
        <v>29</v>
      </c>
      <c r="E47" s="98">
        <v>84</v>
      </c>
      <c r="F47" s="114">
        <v>2</v>
      </c>
      <c r="G47" s="115">
        <v>0</v>
      </c>
      <c r="H47" s="116">
        <v>2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308</v>
      </c>
      <c r="C49" s="112">
        <v>171</v>
      </c>
      <c r="D49" s="112">
        <v>137</v>
      </c>
      <c r="E49" s="93" t="s">
        <v>219</v>
      </c>
      <c r="F49" s="111">
        <v>6</v>
      </c>
      <c r="G49" s="112">
        <v>0</v>
      </c>
      <c r="H49" s="113">
        <v>6</v>
      </c>
      <c r="I49" s="95"/>
    </row>
    <row r="50" spans="1:9" ht="14.25">
      <c r="A50" s="91">
        <v>30</v>
      </c>
      <c r="B50" s="112">
        <v>72</v>
      </c>
      <c r="C50" s="112">
        <v>39</v>
      </c>
      <c r="D50" s="112">
        <v>33</v>
      </c>
      <c r="E50" s="93">
        <v>85</v>
      </c>
      <c r="F50" s="111">
        <v>1</v>
      </c>
      <c r="G50" s="112">
        <v>0</v>
      </c>
      <c r="H50" s="113">
        <v>1</v>
      </c>
      <c r="I50" s="95"/>
    </row>
    <row r="51" spans="1:9" ht="14.25">
      <c r="A51" s="91">
        <v>31</v>
      </c>
      <c r="B51" s="112">
        <v>73</v>
      </c>
      <c r="C51" s="112">
        <v>44</v>
      </c>
      <c r="D51" s="112">
        <v>29</v>
      </c>
      <c r="E51" s="93">
        <v>86</v>
      </c>
      <c r="F51" s="111">
        <v>4</v>
      </c>
      <c r="G51" s="112">
        <v>0</v>
      </c>
      <c r="H51" s="113">
        <v>4</v>
      </c>
      <c r="I51" s="95"/>
    </row>
    <row r="52" spans="1:9" ht="14.25">
      <c r="A52" s="91">
        <v>32</v>
      </c>
      <c r="B52" s="112">
        <v>60</v>
      </c>
      <c r="C52" s="112">
        <v>29</v>
      </c>
      <c r="D52" s="112">
        <v>31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57</v>
      </c>
      <c r="C53" s="112">
        <v>28</v>
      </c>
      <c r="D53" s="112">
        <v>29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46</v>
      </c>
      <c r="C54" s="115">
        <v>31</v>
      </c>
      <c r="D54" s="115">
        <v>15</v>
      </c>
      <c r="E54" s="98">
        <v>89</v>
      </c>
      <c r="F54" s="114">
        <v>1</v>
      </c>
      <c r="G54" s="115">
        <v>0</v>
      </c>
      <c r="H54" s="116">
        <v>1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199</v>
      </c>
      <c r="C56" s="112">
        <v>113</v>
      </c>
      <c r="D56" s="112">
        <v>86</v>
      </c>
      <c r="E56" s="93" t="s">
        <v>221</v>
      </c>
      <c r="F56" s="111">
        <v>3</v>
      </c>
      <c r="G56" s="112">
        <v>1</v>
      </c>
      <c r="H56" s="113">
        <v>2</v>
      </c>
      <c r="I56" s="95"/>
    </row>
    <row r="57" spans="1:9" ht="14.25">
      <c r="A57" s="91">
        <v>35</v>
      </c>
      <c r="B57" s="112">
        <v>44</v>
      </c>
      <c r="C57" s="112">
        <v>23</v>
      </c>
      <c r="D57" s="112">
        <v>21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45</v>
      </c>
      <c r="C58" s="112">
        <v>26</v>
      </c>
      <c r="D58" s="112">
        <v>19</v>
      </c>
      <c r="E58" s="93">
        <v>91</v>
      </c>
      <c r="F58" s="111">
        <v>2</v>
      </c>
      <c r="G58" s="112">
        <v>1</v>
      </c>
      <c r="H58" s="113">
        <v>1</v>
      </c>
      <c r="I58" s="95"/>
    </row>
    <row r="59" spans="1:9" ht="14.25">
      <c r="A59" s="91">
        <v>37</v>
      </c>
      <c r="B59" s="112">
        <v>44</v>
      </c>
      <c r="C59" s="112">
        <v>29</v>
      </c>
      <c r="D59" s="112">
        <v>15</v>
      </c>
      <c r="E59" s="93">
        <v>92</v>
      </c>
      <c r="F59" s="111">
        <v>1</v>
      </c>
      <c r="G59" s="112">
        <v>0</v>
      </c>
      <c r="H59" s="113">
        <v>1</v>
      </c>
      <c r="I59" s="95"/>
    </row>
    <row r="60" spans="1:9" ht="14.25">
      <c r="A60" s="91">
        <v>38</v>
      </c>
      <c r="B60" s="112">
        <v>38</v>
      </c>
      <c r="C60" s="112">
        <v>19</v>
      </c>
      <c r="D60" s="112">
        <v>19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>
        <v>28</v>
      </c>
      <c r="C61" s="115">
        <v>16</v>
      </c>
      <c r="D61" s="115">
        <v>12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139</v>
      </c>
      <c r="C63" s="112">
        <v>84</v>
      </c>
      <c r="D63" s="112">
        <v>55</v>
      </c>
      <c r="E63" s="93" t="s">
        <v>223</v>
      </c>
      <c r="F63" s="111">
        <v>1</v>
      </c>
      <c r="G63" s="112">
        <v>0</v>
      </c>
      <c r="H63" s="113">
        <v>1</v>
      </c>
      <c r="I63" s="95"/>
    </row>
    <row r="64" spans="1:9" ht="14.25">
      <c r="A64" s="91">
        <v>40</v>
      </c>
      <c r="B64" s="112">
        <v>33</v>
      </c>
      <c r="C64" s="112">
        <v>21</v>
      </c>
      <c r="D64" s="112">
        <v>12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37</v>
      </c>
      <c r="C65" s="112">
        <v>23</v>
      </c>
      <c r="D65" s="112">
        <v>14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27</v>
      </c>
      <c r="C66" s="112">
        <v>12</v>
      </c>
      <c r="D66" s="112">
        <v>15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24</v>
      </c>
      <c r="C67" s="112">
        <v>15</v>
      </c>
      <c r="D67" s="112">
        <v>9</v>
      </c>
      <c r="E67" s="93">
        <v>98</v>
      </c>
      <c r="F67" s="111">
        <v>1</v>
      </c>
      <c r="G67" s="112">
        <v>0</v>
      </c>
      <c r="H67" s="113">
        <v>1</v>
      </c>
      <c r="I67" s="95"/>
    </row>
    <row r="68" spans="1:9" ht="14.25">
      <c r="A68" s="96">
        <v>44</v>
      </c>
      <c r="B68" s="115">
        <v>18</v>
      </c>
      <c r="C68" s="115">
        <v>13</v>
      </c>
      <c r="D68" s="115">
        <v>5</v>
      </c>
      <c r="E68" s="98">
        <v>99</v>
      </c>
      <c r="F68" s="114" t="s">
        <v>176</v>
      </c>
      <c r="G68" s="115" t="s">
        <v>176</v>
      </c>
      <c r="H68" s="116" t="s">
        <v>176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68</v>
      </c>
      <c r="C70" s="112">
        <v>43</v>
      </c>
      <c r="D70" s="112">
        <v>25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12</v>
      </c>
      <c r="C71" s="112">
        <v>11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12</v>
      </c>
      <c r="C72" s="112">
        <v>8</v>
      </c>
      <c r="D72" s="112">
        <v>4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16</v>
      </c>
      <c r="C73" s="112">
        <v>12</v>
      </c>
      <c r="D73" s="112">
        <v>4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17</v>
      </c>
      <c r="C74" s="112">
        <v>8</v>
      </c>
      <c r="D74" s="112">
        <v>9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11</v>
      </c>
      <c r="C75" s="115">
        <v>4</v>
      </c>
      <c r="D75" s="115">
        <v>7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264</v>
      </c>
      <c r="G76" s="92">
        <f>C7+C14+C21</f>
        <v>128</v>
      </c>
      <c r="H76" s="86">
        <f>D7+D14+D21</f>
        <v>136</v>
      </c>
    </row>
    <row r="77" spans="1:8" ht="14.25">
      <c r="A77" s="91" t="s">
        <v>225</v>
      </c>
      <c r="B77" s="112">
        <v>60</v>
      </c>
      <c r="C77" s="112">
        <v>45</v>
      </c>
      <c r="D77" s="112">
        <v>15</v>
      </c>
      <c r="E77" s="93" t="s">
        <v>234</v>
      </c>
      <c r="F77" s="94">
        <f>B28+B35+B42+B49+B56+B63+B70+B77+F7+F14</f>
        <v>2266</v>
      </c>
      <c r="G77" s="92">
        <f>C28+C35+C42+C49+C56+C63+C70+C77+G7+G14</f>
        <v>1325</v>
      </c>
      <c r="H77" s="86">
        <f>D28+D35+D42+D49+D56+D63+D70+D77+H7+H14</f>
        <v>941</v>
      </c>
    </row>
    <row r="78" spans="1:8" ht="14.25">
      <c r="A78" s="91">
        <v>50</v>
      </c>
      <c r="B78" s="112">
        <v>12</v>
      </c>
      <c r="C78" s="112">
        <v>10</v>
      </c>
      <c r="D78" s="112">
        <v>2</v>
      </c>
      <c r="E78" s="93" t="s">
        <v>235</v>
      </c>
      <c r="F78" s="94">
        <f>F21+F28+F35+F42+F49+F56+F63+F70</f>
        <v>81</v>
      </c>
      <c r="G78" s="92">
        <f>G21+G28+G35+G42+G49+G56+G63+G70</f>
        <v>27</v>
      </c>
      <c r="H78" s="86">
        <f>H21+H28+H35+H42+H49+H56+H63+H70</f>
        <v>54</v>
      </c>
    </row>
    <row r="79" spans="1:8" ht="14.25">
      <c r="A79" s="91">
        <v>51</v>
      </c>
      <c r="B79" s="112">
        <v>15</v>
      </c>
      <c r="C79" s="112">
        <v>13</v>
      </c>
      <c r="D79" s="112">
        <v>2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8</v>
      </c>
      <c r="C80" s="112">
        <v>6</v>
      </c>
      <c r="D80" s="112">
        <v>2</v>
      </c>
      <c r="E80" s="93" t="s">
        <v>233</v>
      </c>
      <c r="F80" s="102">
        <f>F76/$B$5*100</f>
        <v>10.111068556108771</v>
      </c>
      <c r="G80" s="103">
        <f>G76/$C$5*100</f>
        <v>8.64864864864865</v>
      </c>
      <c r="H80" s="104">
        <f>H76/$D$5*100</f>
        <v>12.024756852343058</v>
      </c>
    </row>
    <row r="81" spans="1:8" ht="14.25">
      <c r="A81" s="91">
        <v>53</v>
      </c>
      <c r="B81" s="112">
        <v>12</v>
      </c>
      <c r="C81" s="112">
        <v>8</v>
      </c>
      <c r="D81" s="112">
        <v>4</v>
      </c>
      <c r="E81" s="93" t="s">
        <v>234</v>
      </c>
      <c r="F81" s="102">
        <f>F77/$B$5*100</f>
        <v>86.78667177326695</v>
      </c>
      <c r="G81" s="103">
        <f>G77/$C$5*100</f>
        <v>89.52702702702703</v>
      </c>
      <c r="H81" s="104">
        <f>H77/$D$5*100</f>
        <v>83.20070733863837</v>
      </c>
    </row>
    <row r="82" spans="1:8" ht="15" thickBot="1">
      <c r="A82" s="105">
        <v>54</v>
      </c>
      <c r="B82" s="117">
        <v>13</v>
      </c>
      <c r="C82" s="117">
        <v>8</v>
      </c>
      <c r="D82" s="117">
        <v>5</v>
      </c>
      <c r="E82" s="107" t="s">
        <v>235</v>
      </c>
      <c r="F82" s="108">
        <f>F78/$B$5*100</f>
        <v>3.1022596706242815</v>
      </c>
      <c r="G82" s="109">
        <f>G78/$C$5*100</f>
        <v>1.8243243243243243</v>
      </c>
      <c r="H82" s="110">
        <f>H78/$D$5*100</f>
        <v>4.774535809018567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254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975</v>
      </c>
      <c r="C5" s="84">
        <f>SUM(C7,C14,C21,C28,C35,C42,C49,C56,C63,C70,C77,G7,G14,G21,G28,G35,G42,G49,G56,G63,G70,G71)</f>
        <v>590</v>
      </c>
      <c r="D5" s="85">
        <f>SUM(D7,D14,D21,D28,D35,D42,D49,D56,D63,D70,D77,H7,H14,H21,H28,H35,H42,H49,H56,H63,H70,H71)</f>
        <v>385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57</v>
      </c>
      <c r="C7" s="112">
        <v>29</v>
      </c>
      <c r="D7" s="112">
        <v>28</v>
      </c>
      <c r="E7" s="93" t="s">
        <v>207</v>
      </c>
      <c r="F7" s="111">
        <v>32</v>
      </c>
      <c r="G7" s="112">
        <v>18</v>
      </c>
      <c r="H7" s="113">
        <v>14</v>
      </c>
      <c r="I7" s="95"/>
    </row>
    <row r="8" spans="1:9" ht="14.25">
      <c r="A8" s="91">
        <v>0</v>
      </c>
      <c r="B8" s="112">
        <v>7</v>
      </c>
      <c r="C8" s="112">
        <v>5</v>
      </c>
      <c r="D8" s="112">
        <v>2</v>
      </c>
      <c r="E8" s="93">
        <v>55</v>
      </c>
      <c r="F8" s="111">
        <v>5</v>
      </c>
      <c r="G8" s="112">
        <v>3</v>
      </c>
      <c r="H8" s="113">
        <v>2</v>
      </c>
      <c r="I8" s="95"/>
    </row>
    <row r="9" spans="1:9" ht="14.25">
      <c r="A9" s="91">
        <v>1</v>
      </c>
      <c r="B9" s="112">
        <v>17</v>
      </c>
      <c r="C9" s="112">
        <v>8</v>
      </c>
      <c r="D9" s="112">
        <v>9</v>
      </c>
      <c r="E9" s="93">
        <v>56</v>
      </c>
      <c r="F9" s="111">
        <v>11</v>
      </c>
      <c r="G9" s="112">
        <v>6</v>
      </c>
      <c r="H9" s="113">
        <v>5</v>
      </c>
      <c r="I9" s="95"/>
    </row>
    <row r="10" spans="1:9" ht="14.25">
      <c r="A10" s="91">
        <v>2</v>
      </c>
      <c r="B10" s="112">
        <v>9</v>
      </c>
      <c r="C10" s="112">
        <v>5</v>
      </c>
      <c r="D10" s="112">
        <v>4</v>
      </c>
      <c r="E10" s="93">
        <v>57</v>
      </c>
      <c r="F10" s="111">
        <v>7</v>
      </c>
      <c r="G10" s="112">
        <v>2</v>
      </c>
      <c r="H10" s="113">
        <v>5</v>
      </c>
      <c r="I10" s="95"/>
    </row>
    <row r="11" spans="1:9" ht="14.25">
      <c r="A11" s="91">
        <v>3</v>
      </c>
      <c r="B11" s="112">
        <v>12</v>
      </c>
      <c r="C11" s="112">
        <v>6</v>
      </c>
      <c r="D11" s="112">
        <v>6</v>
      </c>
      <c r="E11" s="93">
        <v>58</v>
      </c>
      <c r="F11" s="111">
        <v>7</v>
      </c>
      <c r="G11" s="112">
        <v>5</v>
      </c>
      <c r="H11" s="113">
        <v>2</v>
      </c>
      <c r="I11" s="95"/>
    </row>
    <row r="12" spans="1:9" ht="14.25">
      <c r="A12" s="96">
        <v>4</v>
      </c>
      <c r="B12" s="115">
        <v>12</v>
      </c>
      <c r="C12" s="115">
        <v>5</v>
      </c>
      <c r="D12" s="115">
        <v>7</v>
      </c>
      <c r="E12" s="98">
        <v>59</v>
      </c>
      <c r="F12" s="114">
        <v>2</v>
      </c>
      <c r="G12" s="115">
        <v>2</v>
      </c>
      <c r="H12" s="116">
        <v>0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39</v>
      </c>
      <c r="C14" s="112">
        <v>18</v>
      </c>
      <c r="D14" s="112">
        <v>21</v>
      </c>
      <c r="E14" s="93" t="s">
        <v>209</v>
      </c>
      <c r="F14" s="111">
        <v>12</v>
      </c>
      <c r="G14" s="112">
        <v>7</v>
      </c>
      <c r="H14" s="113">
        <v>5</v>
      </c>
      <c r="I14" s="95"/>
    </row>
    <row r="15" spans="1:9" ht="14.25">
      <c r="A15" s="91">
        <v>5</v>
      </c>
      <c r="B15" s="112">
        <v>7</v>
      </c>
      <c r="C15" s="112">
        <v>2</v>
      </c>
      <c r="D15" s="112">
        <v>5</v>
      </c>
      <c r="E15" s="93">
        <v>60</v>
      </c>
      <c r="F15" s="111">
        <v>3</v>
      </c>
      <c r="G15" s="112">
        <v>3</v>
      </c>
      <c r="H15" s="113">
        <v>0</v>
      </c>
      <c r="I15" s="95"/>
    </row>
    <row r="16" spans="1:9" ht="14.25">
      <c r="A16" s="91">
        <v>6</v>
      </c>
      <c r="B16" s="112">
        <v>11</v>
      </c>
      <c r="C16" s="112">
        <v>3</v>
      </c>
      <c r="D16" s="112">
        <v>8</v>
      </c>
      <c r="E16" s="93">
        <v>61</v>
      </c>
      <c r="F16" s="111">
        <v>3</v>
      </c>
      <c r="G16" s="112">
        <v>1</v>
      </c>
      <c r="H16" s="113">
        <v>2</v>
      </c>
      <c r="I16" s="95"/>
    </row>
    <row r="17" spans="1:9" ht="14.25">
      <c r="A17" s="91">
        <v>7</v>
      </c>
      <c r="B17" s="112">
        <v>7</v>
      </c>
      <c r="C17" s="112">
        <v>4</v>
      </c>
      <c r="D17" s="112">
        <v>3</v>
      </c>
      <c r="E17" s="93">
        <v>62</v>
      </c>
      <c r="F17" s="111">
        <v>2</v>
      </c>
      <c r="G17" s="112">
        <v>1</v>
      </c>
      <c r="H17" s="113">
        <v>1</v>
      </c>
      <c r="I17" s="95"/>
    </row>
    <row r="18" spans="1:9" ht="14.25">
      <c r="A18" s="91">
        <v>8</v>
      </c>
      <c r="B18" s="112">
        <v>9</v>
      </c>
      <c r="C18" s="112">
        <v>6</v>
      </c>
      <c r="D18" s="112">
        <v>3</v>
      </c>
      <c r="E18" s="93">
        <v>63</v>
      </c>
      <c r="F18" s="111">
        <v>3</v>
      </c>
      <c r="G18" s="112">
        <v>1</v>
      </c>
      <c r="H18" s="113">
        <v>2</v>
      </c>
      <c r="I18" s="95"/>
    </row>
    <row r="19" spans="1:9" ht="14.25">
      <c r="A19" s="96">
        <v>9</v>
      </c>
      <c r="B19" s="115">
        <v>5</v>
      </c>
      <c r="C19" s="115">
        <v>3</v>
      </c>
      <c r="D19" s="115">
        <v>2</v>
      </c>
      <c r="E19" s="98">
        <v>64</v>
      </c>
      <c r="F19" s="114">
        <v>1</v>
      </c>
      <c r="G19" s="115">
        <v>1</v>
      </c>
      <c r="H19" s="116">
        <v>0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21</v>
      </c>
      <c r="C21" s="112">
        <v>10</v>
      </c>
      <c r="D21" s="112">
        <v>11</v>
      </c>
      <c r="E21" s="93" t="s">
        <v>211</v>
      </c>
      <c r="F21" s="111">
        <v>9</v>
      </c>
      <c r="G21" s="112">
        <v>6</v>
      </c>
      <c r="H21" s="113">
        <v>3</v>
      </c>
      <c r="I21" s="95"/>
    </row>
    <row r="22" spans="1:9" ht="14.25">
      <c r="A22" s="91">
        <v>10</v>
      </c>
      <c r="B22" s="112">
        <v>6</v>
      </c>
      <c r="C22" s="112">
        <v>1</v>
      </c>
      <c r="D22" s="112">
        <v>5</v>
      </c>
      <c r="E22" s="93">
        <v>65</v>
      </c>
      <c r="F22" s="111">
        <v>3</v>
      </c>
      <c r="G22" s="112">
        <v>3</v>
      </c>
      <c r="H22" s="113">
        <v>0</v>
      </c>
      <c r="I22" s="95"/>
    </row>
    <row r="23" spans="1:9" ht="14.25">
      <c r="A23" s="91">
        <v>11</v>
      </c>
      <c r="B23" s="112">
        <v>4</v>
      </c>
      <c r="C23" s="112">
        <v>3</v>
      </c>
      <c r="D23" s="112">
        <v>1</v>
      </c>
      <c r="E23" s="93">
        <v>66</v>
      </c>
      <c r="F23" s="111">
        <v>2</v>
      </c>
      <c r="G23" s="112">
        <v>0</v>
      </c>
      <c r="H23" s="113">
        <v>2</v>
      </c>
      <c r="I23" s="95"/>
    </row>
    <row r="24" spans="1:9" ht="14.25">
      <c r="A24" s="91">
        <v>12</v>
      </c>
      <c r="B24" s="112">
        <v>4</v>
      </c>
      <c r="C24" s="112">
        <v>2</v>
      </c>
      <c r="D24" s="112">
        <v>2</v>
      </c>
      <c r="E24" s="93">
        <v>67</v>
      </c>
      <c r="F24" s="111">
        <v>1</v>
      </c>
      <c r="G24" s="112">
        <v>0</v>
      </c>
      <c r="H24" s="113">
        <v>1</v>
      </c>
      <c r="I24" s="95"/>
    </row>
    <row r="25" spans="1:9" ht="14.25">
      <c r="A25" s="91">
        <v>13</v>
      </c>
      <c r="B25" s="112">
        <v>2</v>
      </c>
      <c r="C25" s="112">
        <v>1</v>
      </c>
      <c r="D25" s="112">
        <v>1</v>
      </c>
      <c r="E25" s="93">
        <v>68</v>
      </c>
      <c r="F25" s="111">
        <v>2</v>
      </c>
      <c r="G25" s="112">
        <v>2</v>
      </c>
      <c r="H25" s="113">
        <v>0</v>
      </c>
      <c r="I25" s="95"/>
    </row>
    <row r="26" spans="1:9" ht="14.25">
      <c r="A26" s="96">
        <v>14</v>
      </c>
      <c r="B26" s="115">
        <v>5</v>
      </c>
      <c r="C26" s="115">
        <v>3</v>
      </c>
      <c r="D26" s="115">
        <v>2</v>
      </c>
      <c r="E26" s="98">
        <v>69</v>
      </c>
      <c r="F26" s="114">
        <v>1</v>
      </c>
      <c r="G26" s="115">
        <v>1</v>
      </c>
      <c r="H26" s="116">
        <v>0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105</v>
      </c>
      <c r="C28" s="112">
        <v>85</v>
      </c>
      <c r="D28" s="112">
        <v>20</v>
      </c>
      <c r="E28" s="93" t="s">
        <v>213</v>
      </c>
      <c r="F28" s="111">
        <v>1</v>
      </c>
      <c r="G28" s="112">
        <v>1</v>
      </c>
      <c r="H28" s="113">
        <v>0</v>
      </c>
      <c r="I28" s="95"/>
    </row>
    <row r="29" spans="1:9" ht="14.25">
      <c r="A29" s="91">
        <v>15</v>
      </c>
      <c r="B29" s="112">
        <v>1</v>
      </c>
      <c r="C29" s="112">
        <v>1</v>
      </c>
      <c r="D29" s="112">
        <v>0</v>
      </c>
      <c r="E29" s="93">
        <v>70</v>
      </c>
      <c r="F29" s="111" t="s">
        <v>176</v>
      </c>
      <c r="G29" s="112" t="s">
        <v>176</v>
      </c>
      <c r="H29" s="113" t="s">
        <v>176</v>
      </c>
      <c r="I29" s="95"/>
    </row>
    <row r="30" spans="1:9" ht="14.25">
      <c r="A30" s="91">
        <v>16</v>
      </c>
      <c r="B30" s="112">
        <v>1</v>
      </c>
      <c r="C30" s="112">
        <v>1</v>
      </c>
      <c r="D30" s="112">
        <v>0</v>
      </c>
      <c r="E30" s="93">
        <v>71</v>
      </c>
      <c r="F30" s="111" t="s">
        <v>176</v>
      </c>
      <c r="G30" s="112" t="s">
        <v>176</v>
      </c>
      <c r="H30" s="113" t="s">
        <v>176</v>
      </c>
      <c r="I30" s="95"/>
    </row>
    <row r="31" spans="1:9" ht="14.25">
      <c r="A31" s="91">
        <v>17</v>
      </c>
      <c r="B31" s="112">
        <v>1</v>
      </c>
      <c r="C31" s="112">
        <v>1</v>
      </c>
      <c r="D31" s="112">
        <v>0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24</v>
      </c>
      <c r="C32" s="112">
        <v>21</v>
      </c>
      <c r="D32" s="112">
        <v>3</v>
      </c>
      <c r="E32" s="93">
        <v>73</v>
      </c>
      <c r="F32" s="111">
        <v>1</v>
      </c>
      <c r="G32" s="112">
        <v>1</v>
      </c>
      <c r="H32" s="113">
        <v>0</v>
      </c>
      <c r="I32" s="95"/>
    </row>
    <row r="33" spans="1:9" ht="14.25">
      <c r="A33" s="96">
        <v>19</v>
      </c>
      <c r="B33" s="115">
        <v>78</v>
      </c>
      <c r="C33" s="115">
        <v>61</v>
      </c>
      <c r="D33" s="115">
        <v>17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204</v>
      </c>
      <c r="C35" s="112">
        <v>134</v>
      </c>
      <c r="D35" s="112">
        <v>70</v>
      </c>
      <c r="E35" s="93" t="s">
        <v>215</v>
      </c>
      <c r="F35" s="111">
        <v>4</v>
      </c>
      <c r="G35" s="112">
        <v>1</v>
      </c>
      <c r="H35" s="113">
        <v>3</v>
      </c>
      <c r="I35" s="95"/>
    </row>
    <row r="36" spans="1:9" ht="14.25">
      <c r="A36" s="91">
        <v>20</v>
      </c>
      <c r="B36" s="112">
        <v>28</v>
      </c>
      <c r="C36" s="112">
        <v>24</v>
      </c>
      <c r="D36" s="112">
        <v>4</v>
      </c>
      <c r="E36" s="93">
        <v>75</v>
      </c>
      <c r="F36" s="111">
        <v>1</v>
      </c>
      <c r="G36" s="112">
        <v>0</v>
      </c>
      <c r="H36" s="113">
        <v>1</v>
      </c>
      <c r="I36" s="95"/>
    </row>
    <row r="37" spans="1:9" ht="14.25">
      <c r="A37" s="91">
        <v>21</v>
      </c>
      <c r="B37" s="112">
        <v>31</v>
      </c>
      <c r="C37" s="112">
        <v>17</v>
      </c>
      <c r="D37" s="112">
        <v>14</v>
      </c>
      <c r="E37" s="93">
        <v>76</v>
      </c>
      <c r="F37" s="111">
        <v>1</v>
      </c>
      <c r="G37" s="112">
        <v>0</v>
      </c>
      <c r="H37" s="113">
        <v>1</v>
      </c>
      <c r="I37" s="95"/>
    </row>
    <row r="38" spans="1:9" ht="14.25">
      <c r="A38" s="91">
        <v>22</v>
      </c>
      <c r="B38" s="112">
        <v>31</v>
      </c>
      <c r="C38" s="112">
        <v>17</v>
      </c>
      <c r="D38" s="112">
        <v>14</v>
      </c>
      <c r="E38" s="93">
        <v>77</v>
      </c>
      <c r="F38" s="111" t="s">
        <v>176</v>
      </c>
      <c r="G38" s="112" t="s">
        <v>176</v>
      </c>
      <c r="H38" s="113" t="s">
        <v>176</v>
      </c>
      <c r="I38" s="95"/>
    </row>
    <row r="39" spans="1:9" ht="14.25">
      <c r="A39" s="91">
        <v>23</v>
      </c>
      <c r="B39" s="112">
        <v>55</v>
      </c>
      <c r="C39" s="112">
        <v>32</v>
      </c>
      <c r="D39" s="112">
        <v>23</v>
      </c>
      <c r="E39" s="93">
        <v>78</v>
      </c>
      <c r="F39" s="111">
        <v>1</v>
      </c>
      <c r="G39" s="112">
        <v>1</v>
      </c>
      <c r="H39" s="113">
        <v>0</v>
      </c>
      <c r="I39" s="95"/>
    </row>
    <row r="40" spans="1:9" ht="14.25">
      <c r="A40" s="96">
        <v>24</v>
      </c>
      <c r="B40" s="115">
        <v>59</v>
      </c>
      <c r="C40" s="115">
        <v>44</v>
      </c>
      <c r="D40" s="115">
        <v>15</v>
      </c>
      <c r="E40" s="98">
        <v>79</v>
      </c>
      <c r="F40" s="114">
        <v>1</v>
      </c>
      <c r="G40" s="115">
        <v>0</v>
      </c>
      <c r="H40" s="116">
        <v>1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155</v>
      </c>
      <c r="C42" s="112">
        <v>89</v>
      </c>
      <c r="D42" s="112">
        <v>66</v>
      </c>
      <c r="E42" s="93" t="s">
        <v>217</v>
      </c>
      <c r="F42" s="111">
        <v>5</v>
      </c>
      <c r="G42" s="112">
        <v>1</v>
      </c>
      <c r="H42" s="113">
        <v>4</v>
      </c>
      <c r="I42" s="95"/>
    </row>
    <row r="43" spans="1:9" ht="14.25">
      <c r="A43" s="91">
        <v>25</v>
      </c>
      <c r="B43" s="112">
        <v>46</v>
      </c>
      <c r="C43" s="112">
        <v>28</v>
      </c>
      <c r="D43" s="112">
        <v>18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36</v>
      </c>
      <c r="C44" s="112">
        <v>22</v>
      </c>
      <c r="D44" s="112">
        <v>14</v>
      </c>
      <c r="E44" s="93">
        <v>81</v>
      </c>
      <c r="F44" s="111">
        <v>1</v>
      </c>
      <c r="G44" s="112">
        <v>0</v>
      </c>
      <c r="H44" s="113">
        <v>1</v>
      </c>
      <c r="I44" s="95"/>
    </row>
    <row r="45" spans="1:9" ht="14.25">
      <c r="A45" s="91">
        <v>27</v>
      </c>
      <c r="B45" s="112">
        <v>35</v>
      </c>
      <c r="C45" s="112">
        <v>15</v>
      </c>
      <c r="D45" s="112">
        <v>20</v>
      </c>
      <c r="E45" s="93">
        <v>82</v>
      </c>
      <c r="F45" s="111">
        <v>1</v>
      </c>
      <c r="G45" s="112">
        <v>1</v>
      </c>
      <c r="H45" s="113">
        <v>0</v>
      </c>
      <c r="I45" s="95"/>
    </row>
    <row r="46" spans="1:9" ht="14.25">
      <c r="A46" s="91">
        <v>28</v>
      </c>
      <c r="B46" s="112">
        <v>19</v>
      </c>
      <c r="C46" s="112">
        <v>11</v>
      </c>
      <c r="D46" s="112">
        <v>8</v>
      </c>
      <c r="E46" s="93">
        <v>83</v>
      </c>
      <c r="F46" s="111" t="s">
        <v>176</v>
      </c>
      <c r="G46" s="112" t="s">
        <v>176</v>
      </c>
      <c r="H46" s="113" t="s">
        <v>176</v>
      </c>
      <c r="I46" s="95"/>
    </row>
    <row r="47" spans="1:9" ht="14.25">
      <c r="A47" s="96">
        <v>29</v>
      </c>
      <c r="B47" s="115">
        <v>19</v>
      </c>
      <c r="C47" s="115">
        <v>13</v>
      </c>
      <c r="D47" s="115">
        <v>6</v>
      </c>
      <c r="E47" s="98">
        <v>84</v>
      </c>
      <c r="F47" s="114">
        <v>3</v>
      </c>
      <c r="G47" s="115">
        <v>0</v>
      </c>
      <c r="H47" s="116">
        <v>3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122</v>
      </c>
      <c r="C49" s="112">
        <v>65</v>
      </c>
      <c r="D49" s="112">
        <v>57</v>
      </c>
      <c r="E49" s="93" t="s">
        <v>219</v>
      </c>
      <c r="F49" s="111">
        <v>4</v>
      </c>
      <c r="G49" s="112">
        <v>0</v>
      </c>
      <c r="H49" s="113">
        <v>4</v>
      </c>
      <c r="I49" s="95"/>
    </row>
    <row r="50" spans="1:9" ht="14.25">
      <c r="A50" s="91">
        <v>30</v>
      </c>
      <c r="B50" s="112">
        <v>23</v>
      </c>
      <c r="C50" s="112">
        <v>11</v>
      </c>
      <c r="D50" s="112">
        <v>12</v>
      </c>
      <c r="E50" s="93">
        <v>85</v>
      </c>
      <c r="F50" s="111">
        <v>3</v>
      </c>
      <c r="G50" s="112">
        <v>0</v>
      </c>
      <c r="H50" s="113">
        <v>3</v>
      </c>
      <c r="I50" s="95"/>
    </row>
    <row r="51" spans="1:9" ht="14.25">
      <c r="A51" s="91">
        <v>31</v>
      </c>
      <c r="B51" s="112">
        <v>24</v>
      </c>
      <c r="C51" s="112">
        <v>14</v>
      </c>
      <c r="D51" s="112">
        <v>10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26</v>
      </c>
      <c r="C52" s="112">
        <v>16</v>
      </c>
      <c r="D52" s="112">
        <v>10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24</v>
      </c>
      <c r="C53" s="112">
        <v>12</v>
      </c>
      <c r="D53" s="112">
        <v>12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25</v>
      </c>
      <c r="C54" s="115">
        <v>12</v>
      </c>
      <c r="D54" s="115">
        <v>13</v>
      </c>
      <c r="E54" s="98">
        <v>89</v>
      </c>
      <c r="F54" s="114">
        <v>1</v>
      </c>
      <c r="G54" s="115">
        <v>0</v>
      </c>
      <c r="H54" s="116">
        <v>1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91</v>
      </c>
      <c r="C56" s="112">
        <v>52</v>
      </c>
      <c r="D56" s="112">
        <v>39</v>
      </c>
      <c r="E56" s="93" t="s">
        <v>221</v>
      </c>
      <c r="F56" s="111">
        <v>1</v>
      </c>
      <c r="G56" s="112">
        <v>0</v>
      </c>
      <c r="H56" s="113">
        <v>1</v>
      </c>
      <c r="I56" s="95"/>
    </row>
    <row r="57" spans="1:9" ht="14.25">
      <c r="A57" s="91">
        <v>35</v>
      </c>
      <c r="B57" s="112">
        <v>22</v>
      </c>
      <c r="C57" s="112">
        <v>11</v>
      </c>
      <c r="D57" s="112">
        <v>11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26</v>
      </c>
      <c r="C58" s="112">
        <v>14</v>
      </c>
      <c r="D58" s="112">
        <v>12</v>
      </c>
      <c r="E58" s="93">
        <v>91</v>
      </c>
      <c r="F58" s="111" t="s">
        <v>176</v>
      </c>
      <c r="G58" s="112" t="s">
        <v>176</v>
      </c>
      <c r="H58" s="113" t="s">
        <v>176</v>
      </c>
      <c r="I58" s="95"/>
    </row>
    <row r="59" spans="1:9" ht="14.25">
      <c r="A59" s="91">
        <v>37</v>
      </c>
      <c r="B59" s="112">
        <v>19</v>
      </c>
      <c r="C59" s="112">
        <v>10</v>
      </c>
      <c r="D59" s="112">
        <v>9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14</v>
      </c>
      <c r="C60" s="112">
        <v>10</v>
      </c>
      <c r="D60" s="112">
        <v>4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>
        <v>10</v>
      </c>
      <c r="C61" s="115">
        <v>7</v>
      </c>
      <c r="D61" s="115">
        <v>3</v>
      </c>
      <c r="E61" s="98">
        <v>94</v>
      </c>
      <c r="F61" s="114">
        <v>1</v>
      </c>
      <c r="G61" s="115">
        <v>0</v>
      </c>
      <c r="H61" s="116">
        <v>1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61</v>
      </c>
      <c r="C63" s="112">
        <v>38</v>
      </c>
      <c r="D63" s="112">
        <v>23</v>
      </c>
      <c r="E63" s="93" t="s">
        <v>223</v>
      </c>
      <c r="F63" s="111"/>
      <c r="G63" s="112"/>
      <c r="H63" s="113"/>
      <c r="I63" s="95"/>
    </row>
    <row r="64" spans="1:9" ht="14.25">
      <c r="A64" s="91">
        <v>40</v>
      </c>
      <c r="B64" s="112">
        <v>18</v>
      </c>
      <c r="C64" s="112">
        <v>9</v>
      </c>
      <c r="D64" s="112">
        <v>9</v>
      </c>
      <c r="E64" s="93">
        <v>95</v>
      </c>
      <c r="F64" s="111"/>
      <c r="G64" s="112"/>
      <c r="H64" s="113"/>
      <c r="I64" s="95"/>
    </row>
    <row r="65" spans="1:9" ht="14.25">
      <c r="A65" s="91">
        <v>41</v>
      </c>
      <c r="B65" s="112">
        <v>11</v>
      </c>
      <c r="C65" s="112">
        <v>6</v>
      </c>
      <c r="D65" s="112">
        <v>5</v>
      </c>
      <c r="E65" s="93">
        <v>96</v>
      </c>
      <c r="F65" s="111"/>
      <c r="G65" s="112"/>
      <c r="H65" s="113"/>
      <c r="I65" s="95"/>
    </row>
    <row r="66" spans="1:9" ht="14.25">
      <c r="A66" s="91">
        <v>42</v>
      </c>
      <c r="B66" s="112">
        <v>15</v>
      </c>
      <c r="C66" s="112">
        <v>13</v>
      </c>
      <c r="D66" s="112">
        <v>2</v>
      </c>
      <c r="E66" s="93">
        <v>97</v>
      </c>
      <c r="F66" s="111"/>
      <c r="G66" s="112"/>
      <c r="H66" s="113"/>
      <c r="I66" s="95"/>
    </row>
    <row r="67" spans="1:9" ht="14.25">
      <c r="A67" s="91">
        <v>43</v>
      </c>
      <c r="B67" s="112">
        <v>13</v>
      </c>
      <c r="C67" s="112">
        <v>9</v>
      </c>
      <c r="D67" s="112">
        <v>4</v>
      </c>
      <c r="E67" s="93">
        <v>98</v>
      </c>
      <c r="F67" s="111"/>
      <c r="G67" s="112"/>
      <c r="H67" s="113"/>
      <c r="I67" s="95"/>
    </row>
    <row r="68" spans="1:9" ht="14.25">
      <c r="A68" s="96">
        <v>44</v>
      </c>
      <c r="B68" s="115">
        <v>4</v>
      </c>
      <c r="C68" s="115">
        <v>1</v>
      </c>
      <c r="D68" s="115">
        <v>3</v>
      </c>
      <c r="E68" s="98">
        <v>99</v>
      </c>
      <c r="F68" s="114"/>
      <c r="G68" s="115"/>
      <c r="H68" s="116"/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33</v>
      </c>
      <c r="C70" s="112">
        <v>24</v>
      </c>
      <c r="D70" s="112">
        <v>9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6</v>
      </c>
      <c r="C71" s="112">
        <v>5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9</v>
      </c>
      <c r="C72" s="112">
        <v>4</v>
      </c>
      <c r="D72" s="112">
        <v>5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8</v>
      </c>
      <c r="C73" s="112">
        <v>7</v>
      </c>
      <c r="D73" s="112">
        <v>1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6</v>
      </c>
      <c r="C74" s="112">
        <v>5</v>
      </c>
      <c r="D74" s="112">
        <v>1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4</v>
      </c>
      <c r="C75" s="115">
        <v>3</v>
      </c>
      <c r="D75" s="115">
        <v>1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117</v>
      </c>
      <c r="G76" s="92">
        <f>C7+C14+C21</f>
        <v>57</v>
      </c>
      <c r="H76" s="86">
        <f>D7+D14+D21</f>
        <v>60</v>
      </c>
    </row>
    <row r="77" spans="1:8" ht="14.25">
      <c r="A77" s="91" t="s">
        <v>225</v>
      </c>
      <c r="B77" s="112">
        <v>19</v>
      </c>
      <c r="C77" s="112">
        <v>12</v>
      </c>
      <c r="D77" s="112">
        <v>7</v>
      </c>
      <c r="E77" s="93" t="s">
        <v>234</v>
      </c>
      <c r="F77" s="94">
        <f>B28+B35+B42+B49+B56+B63+B70+B77+F7+F14</f>
        <v>834</v>
      </c>
      <c r="G77" s="92">
        <f>C28+C35+C42+C49+C56+C63+C70+C77+G7+G14</f>
        <v>524</v>
      </c>
      <c r="H77" s="86">
        <f>D28+D35+D42+D49+D56+D63+D70+D77+H7+H14</f>
        <v>310</v>
      </c>
    </row>
    <row r="78" spans="1:8" ht="14.25">
      <c r="A78" s="91">
        <v>50</v>
      </c>
      <c r="B78" s="112">
        <v>4</v>
      </c>
      <c r="C78" s="112">
        <v>4</v>
      </c>
      <c r="D78" s="112">
        <v>0</v>
      </c>
      <c r="E78" s="93" t="s">
        <v>235</v>
      </c>
      <c r="F78" s="94">
        <f>F21+F28+F35+F42+F49+F56+F63+F70</f>
        <v>24</v>
      </c>
      <c r="G78" s="92">
        <f>G21+G28+G35+G42+G49+G56+G63+G70</f>
        <v>9</v>
      </c>
      <c r="H78" s="86">
        <f>H21+H28+H35+H42+H49+H56+H63+H70</f>
        <v>15</v>
      </c>
    </row>
    <row r="79" spans="1:8" ht="14.25">
      <c r="A79" s="91">
        <v>51</v>
      </c>
      <c r="B79" s="112">
        <v>2</v>
      </c>
      <c r="C79" s="112">
        <v>1</v>
      </c>
      <c r="D79" s="112">
        <v>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8</v>
      </c>
      <c r="C80" s="112">
        <v>4</v>
      </c>
      <c r="D80" s="112">
        <v>4</v>
      </c>
      <c r="E80" s="93" t="s">
        <v>233</v>
      </c>
      <c r="F80" s="102">
        <f>F76/$B$5*100</f>
        <v>12</v>
      </c>
      <c r="G80" s="103">
        <f>G76/$C$5*100</f>
        <v>9.661016949152543</v>
      </c>
      <c r="H80" s="104">
        <f>H76/$D$5*100</f>
        <v>15.584415584415584</v>
      </c>
    </row>
    <row r="81" spans="1:8" ht="14.25">
      <c r="A81" s="91">
        <v>53</v>
      </c>
      <c r="B81" s="112">
        <v>3</v>
      </c>
      <c r="C81" s="112">
        <v>1</v>
      </c>
      <c r="D81" s="112">
        <v>2</v>
      </c>
      <c r="E81" s="93" t="s">
        <v>234</v>
      </c>
      <c r="F81" s="102">
        <f>F77/$B$5*100</f>
        <v>85.53846153846155</v>
      </c>
      <c r="G81" s="103">
        <f>G77/$C$5*100</f>
        <v>88.8135593220339</v>
      </c>
      <c r="H81" s="104">
        <f>H77/$D$5*100</f>
        <v>80.51948051948052</v>
      </c>
    </row>
    <row r="82" spans="1:8" ht="15" thickBot="1">
      <c r="A82" s="105">
        <v>54</v>
      </c>
      <c r="B82" s="117">
        <v>2</v>
      </c>
      <c r="C82" s="117">
        <v>2</v>
      </c>
      <c r="D82" s="117">
        <v>0</v>
      </c>
      <c r="E82" s="107" t="s">
        <v>235</v>
      </c>
      <c r="F82" s="108">
        <f>F78/$B$5*100</f>
        <v>2.4615384615384617</v>
      </c>
      <c r="G82" s="109">
        <f>G78/$C$5*100</f>
        <v>1.5254237288135595</v>
      </c>
      <c r="H82" s="110">
        <f>H78/$D$5*100</f>
        <v>3.896103896103896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255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4336</v>
      </c>
      <c r="C5" s="84">
        <f>SUM(C7,C14,C21,C28,C35,C42,C49,C56,C63,C70,C77,G7,G14,G21,G28,G35,G42,G49,G56,G63,G70,G71)</f>
        <v>2216</v>
      </c>
      <c r="D5" s="85">
        <f>SUM(D7,D14,D21,D28,D35,D42,D49,D56,D63,D70,D77,H7,H14,H21,H28,H35,H42,H49,H56,H63,H70,H71)</f>
        <v>2120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175</v>
      </c>
      <c r="C7" s="112">
        <v>84</v>
      </c>
      <c r="D7" s="112">
        <v>91</v>
      </c>
      <c r="E7" s="93" t="s">
        <v>207</v>
      </c>
      <c r="F7" s="111">
        <v>118</v>
      </c>
      <c r="G7" s="112">
        <v>74</v>
      </c>
      <c r="H7" s="113">
        <v>44</v>
      </c>
      <c r="I7" s="95"/>
    </row>
    <row r="8" spans="1:9" ht="14.25">
      <c r="A8" s="91">
        <v>0</v>
      </c>
      <c r="B8" s="112">
        <v>21</v>
      </c>
      <c r="C8" s="112">
        <v>11</v>
      </c>
      <c r="D8" s="112">
        <v>10</v>
      </c>
      <c r="E8" s="93">
        <v>55</v>
      </c>
      <c r="F8" s="111">
        <v>26</v>
      </c>
      <c r="G8" s="112">
        <v>17</v>
      </c>
      <c r="H8" s="113">
        <v>9</v>
      </c>
      <c r="I8" s="95"/>
    </row>
    <row r="9" spans="1:9" ht="14.25">
      <c r="A9" s="91">
        <v>1</v>
      </c>
      <c r="B9" s="112">
        <v>33</v>
      </c>
      <c r="C9" s="112">
        <v>14</v>
      </c>
      <c r="D9" s="112">
        <v>19</v>
      </c>
      <c r="E9" s="93">
        <v>56</v>
      </c>
      <c r="F9" s="111">
        <v>34</v>
      </c>
      <c r="G9" s="112">
        <v>19</v>
      </c>
      <c r="H9" s="113">
        <v>15</v>
      </c>
      <c r="I9" s="95"/>
    </row>
    <row r="10" spans="1:9" ht="14.25">
      <c r="A10" s="91">
        <v>2</v>
      </c>
      <c r="B10" s="112">
        <v>37</v>
      </c>
      <c r="C10" s="112">
        <v>17</v>
      </c>
      <c r="D10" s="112">
        <v>20</v>
      </c>
      <c r="E10" s="93">
        <v>57</v>
      </c>
      <c r="F10" s="111">
        <v>17</v>
      </c>
      <c r="G10" s="112">
        <v>11</v>
      </c>
      <c r="H10" s="113">
        <v>6</v>
      </c>
      <c r="I10" s="95"/>
    </row>
    <row r="11" spans="1:9" ht="14.25">
      <c r="A11" s="91">
        <v>3</v>
      </c>
      <c r="B11" s="112">
        <v>53</v>
      </c>
      <c r="C11" s="112">
        <v>24</v>
      </c>
      <c r="D11" s="112">
        <v>29</v>
      </c>
      <c r="E11" s="93">
        <v>58</v>
      </c>
      <c r="F11" s="111">
        <v>25</v>
      </c>
      <c r="G11" s="112">
        <v>15</v>
      </c>
      <c r="H11" s="113">
        <v>10</v>
      </c>
      <c r="I11" s="95"/>
    </row>
    <row r="12" spans="1:9" ht="14.25">
      <c r="A12" s="96">
        <v>4</v>
      </c>
      <c r="B12" s="115">
        <v>31</v>
      </c>
      <c r="C12" s="115">
        <v>18</v>
      </c>
      <c r="D12" s="115">
        <v>13</v>
      </c>
      <c r="E12" s="98">
        <v>59</v>
      </c>
      <c r="F12" s="114">
        <v>16</v>
      </c>
      <c r="G12" s="115">
        <v>12</v>
      </c>
      <c r="H12" s="116">
        <v>4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127</v>
      </c>
      <c r="C14" s="112">
        <v>61</v>
      </c>
      <c r="D14" s="112">
        <v>66</v>
      </c>
      <c r="E14" s="93" t="s">
        <v>209</v>
      </c>
      <c r="F14" s="111">
        <v>59</v>
      </c>
      <c r="G14" s="112">
        <v>33</v>
      </c>
      <c r="H14" s="113">
        <v>26</v>
      </c>
      <c r="I14" s="95"/>
    </row>
    <row r="15" spans="1:9" ht="14.25">
      <c r="A15" s="91">
        <v>5</v>
      </c>
      <c r="B15" s="112">
        <v>30</v>
      </c>
      <c r="C15" s="112">
        <v>16</v>
      </c>
      <c r="D15" s="112">
        <v>14</v>
      </c>
      <c r="E15" s="93">
        <v>60</v>
      </c>
      <c r="F15" s="111">
        <v>13</v>
      </c>
      <c r="G15" s="112">
        <v>7</v>
      </c>
      <c r="H15" s="113">
        <v>6</v>
      </c>
      <c r="I15" s="95"/>
    </row>
    <row r="16" spans="1:9" ht="14.25">
      <c r="A16" s="91">
        <v>6</v>
      </c>
      <c r="B16" s="112">
        <v>34</v>
      </c>
      <c r="C16" s="112">
        <v>17</v>
      </c>
      <c r="D16" s="112">
        <v>17</v>
      </c>
      <c r="E16" s="93">
        <v>61</v>
      </c>
      <c r="F16" s="111">
        <v>10</v>
      </c>
      <c r="G16" s="112">
        <v>3</v>
      </c>
      <c r="H16" s="113">
        <v>7</v>
      </c>
      <c r="I16" s="95"/>
    </row>
    <row r="17" spans="1:9" ht="14.25">
      <c r="A17" s="91">
        <v>7</v>
      </c>
      <c r="B17" s="112">
        <v>22</v>
      </c>
      <c r="C17" s="112">
        <v>8</v>
      </c>
      <c r="D17" s="112">
        <v>14</v>
      </c>
      <c r="E17" s="93">
        <v>62</v>
      </c>
      <c r="F17" s="111">
        <v>14</v>
      </c>
      <c r="G17" s="112">
        <v>6</v>
      </c>
      <c r="H17" s="113">
        <v>8</v>
      </c>
      <c r="I17" s="95"/>
    </row>
    <row r="18" spans="1:9" ht="14.25">
      <c r="A18" s="91">
        <v>8</v>
      </c>
      <c r="B18" s="112">
        <v>19</v>
      </c>
      <c r="C18" s="112">
        <v>13</v>
      </c>
      <c r="D18" s="112">
        <v>6</v>
      </c>
      <c r="E18" s="93">
        <v>63</v>
      </c>
      <c r="F18" s="111">
        <v>13</v>
      </c>
      <c r="G18" s="112">
        <v>11</v>
      </c>
      <c r="H18" s="113">
        <v>2</v>
      </c>
      <c r="I18" s="95"/>
    </row>
    <row r="19" spans="1:9" ht="14.25">
      <c r="A19" s="96">
        <v>9</v>
      </c>
      <c r="B19" s="115">
        <v>22</v>
      </c>
      <c r="C19" s="115">
        <v>7</v>
      </c>
      <c r="D19" s="115">
        <v>15</v>
      </c>
      <c r="E19" s="98">
        <v>64</v>
      </c>
      <c r="F19" s="114">
        <v>9</v>
      </c>
      <c r="G19" s="115">
        <v>6</v>
      </c>
      <c r="H19" s="116">
        <v>3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79</v>
      </c>
      <c r="C21" s="112">
        <v>41</v>
      </c>
      <c r="D21" s="112">
        <v>38</v>
      </c>
      <c r="E21" s="93" t="s">
        <v>211</v>
      </c>
      <c r="F21" s="111">
        <v>36</v>
      </c>
      <c r="G21" s="112">
        <v>17</v>
      </c>
      <c r="H21" s="113">
        <v>19</v>
      </c>
      <c r="I21" s="95"/>
    </row>
    <row r="22" spans="1:9" ht="14.25">
      <c r="A22" s="91">
        <v>10</v>
      </c>
      <c r="B22" s="112">
        <v>17</v>
      </c>
      <c r="C22" s="112">
        <v>12</v>
      </c>
      <c r="D22" s="112">
        <v>5</v>
      </c>
      <c r="E22" s="93">
        <v>65</v>
      </c>
      <c r="F22" s="111">
        <v>10</v>
      </c>
      <c r="G22" s="112">
        <v>4</v>
      </c>
      <c r="H22" s="113">
        <v>6</v>
      </c>
      <c r="I22" s="95"/>
    </row>
    <row r="23" spans="1:9" ht="14.25">
      <c r="A23" s="91">
        <v>11</v>
      </c>
      <c r="B23" s="112">
        <v>15</v>
      </c>
      <c r="C23" s="112">
        <v>7</v>
      </c>
      <c r="D23" s="112">
        <v>8</v>
      </c>
      <c r="E23" s="93">
        <v>66</v>
      </c>
      <c r="F23" s="111">
        <v>4</v>
      </c>
      <c r="G23" s="112">
        <v>2</v>
      </c>
      <c r="H23" s="113">
        <v>2</v>
      </c>
      <c r="I23" s="95"/>
    </row>
    <row r="24" spans="1:9" ht="14.25">
      <c r="A24" s="91">
        <v>12</v>
      </c>
      <c r="B24" s="112">
        <v>18</v>
      </c>
      <c r="C24" s="112">
        <v>8</v>
      </c>
      <c r="D24" s="112">
        <v>10</v>
      </c>
      <c r="E24" s="93">
        <v>67</v>
      </c>
      <c r="F24" s="111">
        <v>8</v>
      </c>
      <c r="G24" s="112">
        <v>6</v>
      </c>
      <c r="H24" s="113">
        <v>2</v>
      </c>
      <c r="I24" s="95"/>
    </row>
    <row r="25" spans="1:9" ht="14.25">
      <c r="A25" s="91">
        <v>13</v>
      </c>
      <c r="B25" s="112">
        <v>14</v>
      </c>
      <c r="C25" s="112">
        <v>7</v>
      </c>
      <c r="D25" s="112">
        <v>7</v>
      </c>
      <c r="E25" s="93">
        <v>68</v>
      </c>
      <c r="F25" s="111">
        <v>8</v>
      </c>
      <c r="G25" s="112">
        <v>3</v>
      </c>
      <c r="H25" s="113">
        <v>5</v>
      </c>
      <c r="I25" s="95"/>
    </row>
    <row r="26" spans="1:9" ht="14.25">
      <c r="A26" s="96">
        <v>14</v>
      </c>
      <c r="B26" s="115">
        <v>15</v>
      </c>
      <c r="C26" s="115">
        <v>7</v>
      </c>
      <c r="D26" s="115">
        <v>8</v>
      </c>
      <c r="E26" s="98">
        <v>69</v>
      </c>
      <c r="F26" s="114">
        <v>6</v>
      </c>
      <c r="G26" s="115">
        <v>2</v>
      </c>
      <c r="H26" s="116">
        <v>4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447</v>
      </c>
      <c r="C28" s="112">
        <v>272</v>
      </c>
      <c r="D28" s="112">
        <v>175</v>
      </c>
      <c r="E28" s="93" t="s">
        <v>213</v>
      </c>
      <c r="F28" s="111">
        <v>39</v>
      </c>
      <c r="G28" s="112">
        <v>18</v>
      </c>
      <c r="H28" s="113">
        <v>21</v>
      </c>
      <c r="I28" s="95"/>
    </row>
    <row r="29" spans="1:9" ht="14.25">
      <c r="A29" s="91">
        <v>15</v>
      </c>
      <c r="B29" s="112">
        <v>18</v>
      </c>
      <c r="C29" s="112">
        <v>10</v>
      </c>
      <c r="D29" s="112">
        <v>8</v>
      </c>
      <c r="E29" s="93">
        <v>70</v>
      </c>
      <c r="F29" s="111">
        <v>9</v>
      </c>
      <c r="G29" s="112">
        <v>8</v>
      </c>
      <c r="H29" s="113">
        <v>1</v>
      </c>
      <c r="I29" s="95"/>
    </row>
    <row r="30" spans="1:9" ht="14.25">
      <c r="A30" s="91">
        <v>16</v>
      </c>
      <c r="B30" s="112">
        <v>30</v>
      </c>
      <c r="C30" s="112">
        <v>20</v>
      </c>
      <c r="D30" s="112">
        <v>10</v>
      </c>
      <c r="E30" s="93">
        <v>71</v>
      </c>
      <c r="F30" s="111">
        <v>9</v>
      </c>
      <c r="G30" s="112">
        <v>2</v>
      </c>
      <c r="H30" s="113">
        <v>7</v>
      </c>
      <c r="I30" s="95"/>
    </row>
    <row r="31" spans="1:9" ht="14.25">
      <c r="A31" s="91">
        <v>17</v>
      </c>
      <c r="B31" s="112">
        <v>10</v>
      </c>
      <c r="C31" s="112">
        <v>8</v>
      </c>
      <c r="D31" s="112">
        <v>2</v>
      </c>
      <c r="E31" s="93">
        <v>72</v>
      </c>
      <c r="F31" s="111">
        <v>8</v>
      </c>
      <c r="G31" s="112">
        <v>4</v>
      </c>
      <c r="H31" s="113">
        <v>4</v>
      </c>
      <c r="I31" s="95"/>
    </row>
    <row r="32" spans="1:9" ht="14.25">
      <c r="A32" s="91">
        <v>18</v>
      </c>
      <c r="B32" s="112">
        <v>111</v>
      </c>
      <c r="C32" s="112">
        <v>63</v>
      </c>
      <c r="D32" s="112">
        <v>48</v>
      </c>
      <c r="E32" s="93">
        <v>73</v>
      </c>
      <c r="F32" s="111">
        <v>6</v>
      </c>
      <c r="G32" s="112">
        <v>1</v>
      </c>
      <c r="H32" s="113">
        <v>5</v>
      </c>
      <c r="I32" s="95"/>
    </row>
    <row r="33" spans="1:9" ht="14.25">
      <c r="A33" s="96">
        <v>19</v>
      </c>
      <c r="B33" s="115">
        <v>278</v>
      </c>
      <c r="C33" s="115">
        <v>171</v>
      </c>
      <c r="D33" s="115">
        <v>107</v>
      </c>
      <c r="E33" s="98">
        <v>74</v>
      </c>
      <c r="F33" s="114">
        <v>7</v>
      </c>
      <c r="G33" s="115">
        <v>3</v>
      </c>
      <c r="H33" s="116">
        <v>4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1258</v>
      </c>
      <c r="C35" s="112">
        <v>593</v>
      </c>
      <c r="D35" s="112">
        <v>665</v>
      </c>
      <c r="E35" s="93" t="s">
        <v>215</v>
      </c>
      <c r="F35" s="111">
        <v>55</v>
      </c>
      <c r="G35" s="112">
        <v>21</v>
      </c>
      <c r="H35" s="113">
        <v>34</v>
      </c>
      <c r="I35" s="95"/>
    </row>
    <row r="36" spans="1:9" ht="14.25">
      <c r="A36" s="91">
        <v>20</v>
      </c>
      <c r="B36" s="112">
        <v>165</v>
      </c>
      <c r="C36" s="112">
        <v>82</v>
      </c>
      <c r="D36" s="112">
        <v>83</v>
      </c>
      <c r="E36" s="93">
        <v>75</v>
      </c>
      <c r="F36" s="111">
        <v>7</v>
      </c>
      <c r="G36" s="112">
        <v>2</v>
      </c>
      <c r="H36" s="113">
        <v>5</v>
      </c>
      <c r="I36" s="95"/>
    </row>
    <row r="37" spans="1:9" ht="14.25">
      <c r="A37" s="91">
        <v>21</v>
      </c>
      <c r="B37" s="112">
        <v>287</v>
      </c>
      <c r="C37" s="112">
        <v>134</v>
      </c>
      <c r="D37" s="112">
        <v>153</v>
      </c>
      <c r="E37" s="93">
        <v>76</v>
      </c>
      <c r="F37" s="111">
        <v>6</v>
      </c>
      <c r="G37" s="112">
        <v>3</v>
      </c>
      <c r="H37" s="113">
        <v>3</v>
      </c>
      <c r="I37" s="95"/>
    </row>
    <row r="38" spans="1:9" ht="14.25">
      <c r="A38" s="91">
        <v>22</v>
      </c>
      <c r="B38" s="112">
        <v>219</v>
      </c>
      <c r="C38" s="112">
        <v>90</v>
      </c>
      <c r="D38" s="112">
        <v>129</v>
      </c>
      <c r="E38" s="93">
        <v>77</v>
      </c>
      <c r="F38" s="111">
        <v>9</v>
      </c>
      <c r="G38" s="112">
        <v>8</v>
      </c>
      <c r="H38" s="113">
        <v>1</v>
      </c>
      <c r="I38" s="95"/>
    </row>
    <row r="39" spans="1:9" ht="14.25">
      <c r="A39" s="91">
        <v>23</v>
      </c>
      <c r="B39" s="112">
        <v>363</v>
      </c>
      <c r="C39" s="112">
        <v>170</v>
      </c>
      <c r="D39" s="112">
        <v>193</v>
      </c>
      <c r="E39" s="93">
        <v>78</v>
      </c>
      <c r="F39" s="111">
        <v>16</v>
      </c>
      <c r="G39" s="112">
        <v>5</v>
      </c>
      <c r="H39" s="113">
        <v>11</v>
      </c>
      <c r="I39" s="95"/>
    </row>
    <row r="40" spans="1:9" ht="14.25">
      <c r="A40" s="96">
        <v>24</v>
      </c>
      <c r="B40" s="115">
        <v>224</v>
      </c>
      <c r="C40" s="115">
        <v>117</v>
      </c>
      <c r="D40" s="115">
        <v>107</v>
      </c>
      <c r="E40" s="98">
        <v>79</v>
      </c>
      <c r="F40" s="114">
        <v>17</v>
      </c>
      <c r="G40" s="115">
        <v>3</v>
      </c>
      <c r="H40" s="116">
        <v>14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757</v>
      </c>
      <c r="C42" s="112">
        <v>390</v>
      </c>
      <c r="D42" s="112">
        <v>367</v>
      </c>
      <c r="E42" s="93" t="s">
        <v>217</v>
      </c>
      <c r="F42" s="111">
        <v>40</v>
      </c>
      <c r="G42" s="112">
        <v>12</v>
      </c>
      <c r="H42" s="113">
        <v>28</v>
      </c>
      <c r="I42" s="95"/>
    </row>
    <row r="43" spans="1:9" ht="14.25">
      <c r="A43" s="91">
        <v>25</v>
      </c>
      <c r="B43" s="112">
        <v>212</v>
      </c>
      <c r="C43" s="112">
        <v>114</v>
      </c>
      <c r="D43" s="112">
        <v>98</v>
      </c>
      <c r="E43" s="93">
        <v>80</v>
      </c>
      <c r="F43" s="111">
        <v>10</v>
      </c>
      <c r="G43" s="112">
        <v>4</v>
      </c>
      <c r="H43" s="113">
        <v>6</v>
      </c>
      <c r="I43" s="95"/>
    </row>
    <row r="44" spans="1:9" ht="14.25">
      <c r="A44" s="91">
        <v>26</v>
      </c>
      <c r="B44" s="112">
        <v>168</v>
      </c>
      <c r="C44" s="112">
        <v>91</v>
      </c>
      <c r="D44" s="112">
        <v>77</v>
      </c>
      <c r="E44" s="93">
        <v>81</v>
      </c>
      <c r="F44" s="111">
        <v>8</v>
      </c>
      <c r="G44" s="112">
        <v>1</v>
      </c>
      <c r="H44" s="113">
        <v>7</v>
      </c>
      <c r="I44" s="95"/>
    </row>
    <row r="45" spans="1:9" ht="14.25">
      <c r="A45" s="91">
        <v>27</v>
      </c>
      <c r="B45" s="112">
        <v>145</v>
      </c>
      <c r="C45" s="112">
        <v>73</v>
      </c>
      <c r="D45" s="112">
        <v>72</v>
      </c>
      <c r="E45" s="93">
        <v>82</v>
      </c>
      <c r="F45" s="111">
        <v>9</v>
      </c>
      <c r="G45" s="112">
        <v>5</v>
      </c>
      <c r="H45" s="113">
        <v>4</v>
      </c>
      <c r="I45" s="95"/>
    </row>
    <row r="46" spans="1:9" ht="14.25">
      <c r="A46" s="91">
        <v>28</v>
      </c>
      <c r="B46" s="112">
        <v>126</v>
      </c>
      <c r="C46" s="112">
        <v>60</v>
      </c>
      <c r="D46" s="112">
        <v>66</v>
      </c>
      <c r="E46" s="93">
        <v>83</v>
      </c>
      <c r="F46" s="111">
        <v>4</v>
      </c>
      <c r="G46" s="112">
        <v>0</v>
      </c>
      <c r="H46" s="113">
        <v>4</v>
      </c>
      <c r="I46" s="95"/>
    </row>
    <row r="47" spans="1:9" ht="14.25">
      <c r="A47" s="96">
        <v>29</v>
      </c>
      <c r="B47" s="115">
        <v>106</v>
      </c>
      <c r="C47" s="115">
        <v>52</v>
      </c>
      <c r="D47" s="115">
        <v>54</v>
      </c>
      <c r="E47" s="98">
        <v>84</v>
      </c>
      <c r="F47" s="114">
        <v>9</v>
      </c>
      <c r="G47" s="115">
        <v>2</v>
      </c>
      <c r="H47" s="116">
        <v>7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429</v>
      </c>
      <c r="C49" s="112">
        <v>197</v>
      </c>
      <c r="D49" s="112">
        <v>232</v>
      </c>
      <c r="E49" s="93" t="s">
        <v>219</v>
      </c>
      <c r="F49" s="111">
        <v>35</v>
      </c>
      <c r="G49" s="112">
        <v>8</v>
      </c>
      <c r="H49" s="113">
        <v>27</v>
      </c>
      <c r="I49" s="95"/>
    </row>
    <row r="50" spans="1:9" ht="14.25">
      <c r="A50" s="91">
        <v>30</v>
      </c>
      <c r="B50" s="112">
        <v>108</v>
      </c>
      <c r="C50" s="112">
        <v>47</v>
      </c>
      <c r="D50" s="112">
        <v>61</v>
      </c>
      <c r="E50" s="93">
        <v>85</v>
      </c>
      <c r="F50" s="111">
        <v>10</v>
      </c>
      <c r="G50" s="112">
        <v>2</v>
      </c>
      <c r="H50" s="113">
        <v>8</v>
      </c>
      <c r="I50" s="95"/>
    </row>
    <row r="51" spans="1:9" ht="14.25">
      <c r="A51" s="91">
        <v>31</v>
      </c>
      <c r="B51" s="112">
        <v>94</v>
      </c>
      <c r="C51" s="112">
        <v>47</v>
      </c>
      <c r="D51" s="112">
        <v>47</v>
      </c>
      <c r="E51" s="93">
        <v>86</v>
      </c>
      <c r="F51" s="111">
        <v>6</v>
      </c>
      <c r="G51" s="112">
        <v>2</v>
      </c>
      <c r="H51" s="113">
        <v>4</v>
      </c>
      <c r="I51" s="95"/>
    </row>
    <row r="52" spans="1:9" ht="14.25">
      <c r="A52" s="91">
        <v>32</v>
      </c>
      <c r="B52" s="112">
        <v>92</v>
      </c>
      <c r="C52" s="112">
        <v>44</v>
      </c>
      <c r="D52" s="112">
        <v>48</v>
      </c>
      <c r="E52" s="93">
        <v>87</v>
      </c>
      <c r="F52" s="111">
        <v>10</v>
      </c>
      <c r="G52" s="112">
        <v>2</v>
      </c>
      <c r="H52" s="113">
        <v>8</v>
      </c>
      <c r="I52" s="95"/>
    </row>
    <row r="53" spans="1:9" ht="14.25">
      <c r="A53" s="91">
        <v>33</v>
      </c>
      <c r="B53" s="112">
        <v>60</v>
      </c>
      <c r="C53" s="112">
        <v>25</v>
      </c>
      <c r="D53" s="112">
        <v>35</v>
      </c>
      <c r="E53" s="93">
        <v>88</v>
      </c>
      <c r="F53" s="111">
        <v>4</v>
      </c>
      <c r="G53" s="112">
        <v>2</v>
      </c>
      <c r="H53" s="113">
        <v>2</v>
      </c>
      <c r="I53" s="95"/>
    </row>
    <row r="54" spans="1:9" ht="14.25">
      <c r="A54" s="96">
        <v>34</v>
      </c>
      <c r="B54" s="115">
        <v>75</v>
      </c>
      <c r="C54" s="115">
        <v>34</v>
      </c>
      <c r="D54" s="115">
        <v>41</v>
      </c>
      <c r="E54" s="98">
        <v>89</v>
      </c>
      <c r="F54" s="114">
        <v>5</v>
      </c>
      <c r="G54" s="115">
        <v>0</v>
      </c>
      <c r="H54" s="116">
        <v>5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250</v>
      </c>
      <c r="C56" s="112">
        <v>136</v>
      </c>
      <c r="D56" s="112">
        <v>114</v>
      </c>
      <c r="E56" s="93" t="s">
        <v>221</v>
      </c>
      <c r="F56" s="111">
        <v>14</v>
      </c>
      <c r="G56" s="112">
        <v>4</v>
      </c>
      <c r="H56" s="113">
        <v>10</v>
      </c>
      <c r="I56" s="95"/>
    </row>
    <row r="57" spans="1:9" ht="14.25">
      <c r="A57" s="91">
        <v>35</v>
      </c>
      <c r="B57" s="112">
        <v>66</v>
      </c>
      <c r="C57" s="112">
        <v>32</v>
      </c>
      <c r="D57" s="112">
        <v>34</v>
      </c>
      <c r="E57" s="93">
        <v>90</v>
      </c>
      <c r="F57" s="111">
        <v>5</v>
      </c>
      <c r="G57" s="112">
        <v>1</v>
      </c>
      <c r="H57" s="113">
        <v>4</v>
      </c>
      <c r="I57" s="95"/>
    </row>
    <row r="58" spans="1:9" ht="14.25">
      <c r="A58" s="91">
        <v>36</v>
      </c>
      <c r="B58" s="112">
        <v>52</v>
      </c>
      <c r="C58" s="112">
        <v>29</v>
      </c>
      <c r="D58" s="112">
        <v>23</v>
      </c>
      <c r="E58" s="93">
        <v>91</v>
      </c>
      <c r="F58" s="111">
        <v>3</v>
      </c>
      <c r="G58" s="112">
        <v>1</v>
      </c>
      <c r="H58" s="113">
        <v>2</v>
      </c>
      <c r="I58" s="95"/>
    </row>
    <row r="59" spans="1:9" ht="14.25">
      <c r="A59" s="91">
        <v>37</v>
      </c>
      <c r="B59" s="112">
        <v>46</v>
      </c>
      <c r="C59" s="112">
        <v>27</v>
      </c>
      <c r="D59" s="112">
        <v>19</v>
      </c>
      <c r="E59" s="93">
        <v>92</v>
      </c>
      <c r="F59" s="111">
        <v>5</v>
      </c>
      <c r="G59" s="112">
        <v>2</v>
      </c>
      <c r="H59" s="113">
        <v>3</v>
      </c>
      <c r="I59" s="95"/>
    </row>
    <row r="60" spans="1:9" ht="14.25">
      <c r="A60" s="91">
        <v>38</v>
      </c>
      <c r="B60" s="112">
        <v>49</v>
      </c>
      <c r="C60" s="112">
        <v>24</v>
      </c>
      <c r="D60" s="112">
        <v>25</v>
      </c>
      <c r="E60" s="93">
        <v>93</v>
      </c>
      <c r="F60" s="111">
        <v>1</v>
      </c>
      <c r="G60" s="112">
        <v>0</v>
      </c>
      <c r="H60" s="113">
        <v>1</v>
      </c>
      <c r="I60" s="95"/>
    </row>
    <row r="61" spans="1:9" ht="14.25">
      <c r="A61" s="96">
        <v>39</v>
      </c>
      <c r="B61" s="115">
        <v>37</v>
      </c>
      <c r="C61" s="115">
        <v>24</v>
      </c>
      <c r="D61" s="115">
        <v>13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168</v>
      </c>
      <c r="C63" s="112">
        <v>96</v>
      </c>
      <c r="D63" s="112">
        <v>72</v>
      </c>
      <c r="E63" s="93" t="s">
        <v>223</v>
      </c>
      <c r="F63" s="111">
        <v>4</v>
      </c>
      <c r="G63" s="112">
        <v>1</v>
      </c>
      <c r="H63" s="113">
        <v>3</v>
      </c>
      <c r="I63" s="95"/>
    </row>
    <row r="64" spans="1:9" ht="14.25">
      <c r="A64" s="91">
        <v>40</v>
      </c>
      <c r="B64" s="112">
        <v>42</v>
      </c>
      <c r="C64" s="112">
        <v>28</v>
      </c>
      <c r="D64" s="112">
        <v>14</v>
      </c>
      <c r="E64" s="93">
        <v>95</v>
      </c>
      <c r="F64" s="111">
        <v>2</v>
      </c>
      <c r="G64" s="112">
        <v>1</v>
      </c>
      <c r="H64" s="113">
        <v>1</v>
      </c>
      <c r="I64" s="95"/>
    </row>
    <row r="65" spans="1:9" ht="14.25">
      <c r="A65" s="91">
        <v>41</v>
      </c>
      <c r="B65" s="112">
        <v>36</v>
      </c>
      <c r="C65" s="112">
        <v>20</v>
      </c>
      <c r="D65" s="112">
        <v>16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29</v>
      </c>
      <c r="C66" s="112">
        <v>16</v>
      </c>
      <c r="D66" s="112">
        <v>13</v>
      </c>
      <c r="E66" s="93">
        <v>97</v>
      </c>
      <c r="F66" s="111">
        <v>1</v>
      </c>
      <c r="G66" s="112">
        <v>0</v>
      </c>
      <c r="H66" s="113">
        <v>1</v>
      </c>
      <c r="I66" s="95"/>
    </row>
    <row r="67" spans="1:9" ht="14.25">
      <c r="A67" s="91">
        <v>43</v>
      </c>
      <c r="B67" s="112">
        <v>29</v>
      </c>
      <c r="C67" s="112">
        <v>18</v>
      </c>
      <c r="D67" s="112">
        <v>11</v>
      </c>
      <c r="E67" s="93">
        <v>98</v>
      </c>
      <c r="F67" s="111" t="s">
        <v>176</v>
      </c>
      <c r="G67" s="112" t="s">
        <v>176</v>
      </c>
      <c r="H67" s="113" t="s">
        <v>176</v>
      </c>
      <c r="I67" s="95"/>
    </row>
    <row r="68" spans="1:9" ht="14.25">
      <c r="A68" s="96">
        <v>44</v>
      </c>
      <c r="B68" s="115">
        <v>32</v>
      </c>
      <c r="C68" s="115">
        <v>14</v>
      </c>
      <c r="D68" s="115">
        <v>18</v>
      </c>
      <c r="E68" s="98">
        <v>99</v>
      </c>
      <c r="F68" s="114">
        <v>1</v>
      </c>
      <c r="G68" s="115">
        <v>0</v>
      </c>
      <c r="H68" s="116">
        <v>1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129</v>
      </c>
      <c r="C70" s="112">
        <v>84</v>
      </c>
      <c r="D70" s="112">
        <v>45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30</v>
      </c>
      <c r="C71" s="112">
        <v>21</v>
      </c>
      <c r="D71" s="112">
        <v>9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33</v>
      </c>
      <c r="C72" s="112">
        <v>23</v>
      </c>
      <c r="D72" s="112">
        <v>10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24</v>
      </c>
      <c r="C73" s="112">
        <v>15</v>
      </c>
      <c r="D73" s="112">
        <v>9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24</v>
      </c>
      <c r="C74" s="112">
        <v>16</v>
      </c>
      <c r="D74" s="112">
        <v>8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18</v>
      </c>
      <c r="C75" s="115">
        <v>9</v>
      </c>
      <c r="D75" s="115">
        <v>9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381</v>
      </c>
      <c r="G76" s="92">
        <f>C7+C14+C21</f>
        <v>186</v>
      </c>
      <c r="H76" s="86">
        <f>D7+D14+D21</f>
        <v>195</v>
      </c>
    </row>
    <row r="77" spans="1:8" ht="14.25">
      <c r="A77" s="91" t="s">
        <v>225</v>
      </c>
      <c r="B77" s="112">
        <v>117</v>
      </c>
      <c r="C77" s="112">
        <v>74</v>
      </c>
      <c r="D77" s="112">
        <v>43</v>
      </c>
      <c r="E77" s="93" t="s">
        <v>234</v>
      </c>
      <c r="F77" s="94">
        <f>B28+B35+B42+B49+B56+B63+B70+B77+F7+F14</f>
        <v>3732</v>
      </c>
      <c r="G77" s="92">
        <f>C28+C35+C42+C49+C56+C63+C70+C77+G7+G14</f>
        <v>1949</v>
      </c>
      <c r="H77" s="86">
        <f>D28+D35+D42+D49+D56+D63+D70+D77+H7+H14</f>
        <v>1783</v>
      </c>
    </row>
    <row r="78" spans="1:8" ht="14.25">
      <c r="A78" s="91">
        <v>50</v>
      </c>
      <c r="B78" s="112">
        <v>20</v>
      </c>
      <c r="C78" s="112">
        <v>10</v>
      </c>
      <c r="D78" s="112">
        <v>10</v>
      </c>
      <c r="E78" s="93" t="s">
        <v>235</v>
      </c>
      <c r="F78" s="94">
        <f>F21+F28+F35+F42+F49+F56+F63+F70</f>
        <v>223</v>
      </c>
      <c r="G78" s="92">
        <f>G21+G28+G35+G42+G49+G56+G63+G70</f>
        <v>81</v>
      </c>
      <c r="H78" s="86">
        <f>H21+H28+H35+H42+H49+H56+H63+H70</f>
        <v>142</v>
      </c>
    </row>
    <row r="79" spans="1:8" ht="14.25">
      <c r="A79" s="91">
        <v>51</v>
      </c>
      <c r="B79" s="112">
        <v>25</v>
      </c>
      <c r="C79" s="112">
        <v>17</v>
      </c>
      <c r="D79" s="112">
        <v>8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35</v>
      </c>
      <c r="C80" s="112">
        <v>23</v>
      </c>
      <c r="D80" s="112">
        <v>12</v>
      </c>
      <c r="E80" s="93" t="s">
        <v>233</v>
      </c>
      <c r="F80" s="102">
        <f>F76/$B$5*100</f>
        <v>8.78690036900369</v>
      </c>
      <c r="G80" s="103">
        <f>G76/$C$5*100</f>
        <v>8.393501805054152</v>
      </c>
      <c r="H80" s="104">
        <f>H76/$D$5*100</f>
        <v>9.19811320754717</v>
      </c>
    </row>
    <row r="81" spans="1:8" ht="14.25">
      <c r="A81" s="91">
        <v>53</v>
      </c>
      <c r="B81" s="112">
        <v>16</v>
      </c>
      <c r="C81" s="112">
        <v>9</v>
      </c>
      <c r="D81" s="112">
        <v>7</v>
      </c>
      <c r="E81" s="93" t="s">
        <v>234</v>
      </c>
      <c r="F81" s="102">
        <f>F77/$B$5*100</f>
        <v>86.07011070110701</v>
      </c>
      <c r="G81" s="103">
        <f>G77/$C$5*100</f>
        <v>87.95126353790613</v>
      </c>
      <c r="H81" s="104">
        <f>H77/$D$5*100</f>
        <v>84.10377358490567</v>
      </c>
    </row>
    <row r="82" spans="1:8" ht="15" thickBot="1">
      <c r="A82" s="105">
        <v>54</v>
      </c>
      <c r="B82" s="117">
        <v>21</v>
      </c>
      <c r="C82" s="117">
        <v>15</v>
      </c>
      <c r="D82" s="117">
        <v>6</v>
      </c>
      <c r="E82" s="107" t="s">
        <v>235</v>
      </c>
      <c r="F82" s="108">
        <f>F78/$B$5*100</f>
        <v>5.142988929889299</v>
      </c>
      <c r="G82" s="109">
        <f>G78/$C$5*100</f>
        <v>3.655234657039711</v>
      </c>
      <c r="H82" s="110">
        <f>H78/$D$5*100</f>
        <v>6.69811320754717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0</v>
      </c>
      <c r="E1" s="123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88</v>
      </c>
      <c r="B2" s="4" t="s">
        <v>2</v>
      </c>
    </row>
    <row r="3" spans="1:55" s="4" customFormat="1" ht="14.25" thickBot="1">
      <c r="A3" s="4" t="s">
        <v>3</v>
      </c>
      <c r="H3" s="151"/>
      <c r="I3" s="151"/>
      <c r="J3" s="151"/>
      <c r="Q3" s="151"/>
      <c r="R3" s="151"/>
      <c r="S3" s="151"/>
      <c r="Z3" s="151"/>
      <c r="AA3" s="151"/>
      <c r="AB3" s="151"/>
      <c r="AI3" s="151"/>
      <c r="AJ3" s="151"/>
      <c r="AK3" s="151"/>
      <c r="AR3" s="151"/>
      <c r="AS3" s="151"/>
      <c r="AT3" s="151"/>
      <c r="BA3" s="151"/>
      <c r="BB3" s="151"/>
      <c r="BC3" s="151"/>
    </row>
    <row r="4" spans="1:55" ht="13.5">
      <c r="A4" s="145"/>
      <c r="B4" s="148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39" t="s">
        <v>9</v>
      </c>
      <c r="H4" s="139" t="s">
        <v>10</v>
      </c>
      <c r="I4" s="139" t="s">
        <v>11</v>
      </c>
      <c r="J4" s="139" t="s">
        <v>12</v>
      </c>
      <c r="K4" s="139" t="s">
        <v>13</v>
      </c>
      <c r="L4" s="139" t="s">
        <v>14</v>
      </c>
      <c r="M4" s="139" t="s">
        <v>15</v>
      </c>
      <c r="N4" s="139" t="s">
        <v>16</v>
      </c>
      <c r="O4" s="139" t="s">
        <v>17</v>
      </c>
      <c r="P4" s="139" t="s">
        <v>18</v>
      </c>
      <c r="Q4" s="139" t="s">
        <v>19</v>
      </c>
      <c r="R4" s="139" t="s">
        <v>20</v>
      </c>
      <c r="S4" s="139" t="s">
        <v>21</v>
      </c>
      <c r="T4" s="139" t="s">
        <v>22</v>
      </c>
      <c r="U4" s="139" t="s">
        <v>23</v>
      </c>
      <c r="V4" s="139" t="s">
        <v>24</v>
      </c>
      <c r="W4" s="139" t="s">
        <v>25</v>
      </c>
      <c r="X4" s="139" t="s">
        <v>26</v>
      </c>
      <c r="Y4" s="139" t="s">
        <v>27</v>
      </c>
      <c r="Z4" s="139" t="s">
        <v>28</v>
      </c>
      <c r="AA4" s="139" t="s">
        <v>29</v>
      </c>
      <c r="AB4" s="139" t="s">
        <v>30</v>
      </c>
      <c r="AC4" s="139" t="s">
        <v>31</v>
      </c>
      <c r="AD4" s="139" t="s">
        <v>32</v>
      </c>
      <c r="AE4" s="139" t="s">
        <v>33</v>
      </c>
      <c r="AF4" s="139" t="s">
        <v>34</v>
      </c>
      <c r="AG4" s="139" t="s">
        <v>35</v>
      </c>
      <c r="AH4" s="139" t="s">
        <v>36</v>
      </c>
      <c r="AI4" s="139" t="s">
        <v>37</v>
      </c>
      <c r="AJ4" s="139" t="s">
        <v>38</v>
      </c>
      <c r="AK4" s="139" t="s">
        <v>39</v>
      </c>
      <c r="AL4" s="139" t="s">
        <v>40</v>
      </c>
      <c r="AM4" s="139" t="s">
        <v>41</v>
      </c>
      <c r="AN4" s="139" t="s">
        <v>42</v>
      </c>
      <c r="AO4" s="139" t="s">
        <v>43</v>
      </c>
      <c r="AP4" s="139" t="s">
        <v>44</v>
      </c>
      <c r="AQ4" s="139" t="s">
        <v>45</v>
      </c>
      <c r="AR4" s="139" t="s">
        <v>46</v>
      </c>
      <c r="AS4" s="139" t="s">
        <v>47</v>
      </c>
      <c r="AT4" s="139" t="s">
        <v>48</v>
      </c>
      <c r="AU4" s="139" t="s">
        <v>49</v>
      </c>
      <c r="AV4" s="139" t="s">
        <v>50</v>
      </c>
      <c r="AW4" s="142" t="s">
        <v>51</v>
      </c>
      <c r="AX4" s="155"/>
      <c r="AY4" s="155"/>
      <c r="AZ4" s="155"/>
      <c r="BA4" s="155"/>
      <c r="BB4" s="155"/>
      <c r="BC4" s="152"/>
    </row>
    <row r="5" spans="1:55" ht="13.5">
      <c r="A5" s="146"/>
      <c r="B5" s="14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3"/>
      <c r="AX5" s="156"/>
      <c r="AY5" s="156"/>
      <c r="AZ5" s="156"/>
      <c r="BA5" s="156"/>
      <c r="BB5" s="156"/>
      <c r="BC5" s="153"/>
    </row>
    <row r="6" spans="1:55" ht="14.25" thickBot="1">
      <c r="A6" s="147"/>
      <c r="B6" s="15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4"/>
      <c r="AX6" s="157"/>
      <c r="AY6" s="157"/>
      <c r="AZ6" s="157"/>
      <c r="BA6" s="157"/>
      <c r="BB6" s="157"/>
      <c r="BC6" s="154"/>
    </row>
    <row r="7" spans="1:55" ht="13.5">
      <c r="A7" s="6" t="s">
        <v>52</v>
      </c>
      <c r="B7" s="7">
        <f aca="true" t="shared" si="0" ref="B7:B42">SUM(C7:AW7)</f>
        <v>15942</v>
      </c>
      <c r="C7" s="8">
        <f aca="true" t="shared" si="1" ref="C7:AW7">SUM(C8:C42)</f>
        <v>148</v>
      </c>
      <c r="D7" s="8">
        <f t="shared" si="1"/>
        <v>24</v>
      </c>
      <c r="E7" s="8">
        <f t="shared" si="1"/>
        <v>13</v>
      </c>
      <c r="F7" s="8">
        <f t="shared" si="1"/>
        <v>43</v>
      </c>
      <c r="G7" s="8">
        <f t="shared" si="1"/>
        <v>7</v>
      </c>
      <c r="H7" s="8">
        <f t="shared" si="1"/>
        <v>12</v>
      </c>
      <c r="I7" s="8">
        <f t="shared" si="1"/>
        <v>22</v>
      </c>
      <c r="J7" s="8">
        <f t="shared" si="1"/>
        <v>82</v>
      </c>
      <c r="K7" s="8">
        <f t="shared" si="1"/>
        <v>52</v>
      </c>
      <c r="L7" s="8">
        <f t="shared" si="1"/>
        <v>57</v>
      </c>
      <c r="M7" s="8">
        <f t="shared" si="1"/>
        <v>227</v>
      </c>
      <c r="N7" s="8">
        <f t="shared" si="1"/>
        <v>390</v>
      </c>
      <c r="O7" s="8">
        <f t="shared" si="1"/>
        <v>1231</v>
      </c>
      <c r="P7" s="8">
        <f t="shared" si="1"/>
        <v>572</v>
      </c>
      <c r="Q7" s="8">
        <f t="shared" si="1"/>
        <v>26</v>
      </c>
      <c r="R7" s="8">
        <f t="shared" si="1"/>
        <v>47</v>
      </c>
      <c r="S7" s="8">
        <f t="shared" si="1"/>
        <v>34</v>
      </c>
      <c r="T7" s="8">
        <f t="shared" si="1"/>
        <v>27</v>
      </c>
      <c r="U7" s="8">
        <f t="shared" si="1"/>
        <v>23</v>
      </c>
      <c r="V7" s="8">
        <f t="shared" si="1"/>
        <v>48</v>
      </c>
      <c r="W7" s="8">
        <f t="shared" si="1"/>
        <v>73</v>
      </c>
      <c r="X7" s="8">
        <f t="shared" si="1"/>
        <v>178</v>
      </c>
      <c r="Y7" s="8">
        <f t="shared" si="1"/>
        <v>519</v>
      </c>
      <c r="Z7" s="8">
        <f t="shared" si="1"/>
        <v>110</v>
      </c>
      <c r="AA7" s="8">
        <f t="shared" si="1"/>
        <v>121</v>
      </c>
      <c r="AB7" s="8">
        <f t="shared" si="1"/>
        <v>453</v>
      </c>
      <c r="AC7" s="8">
        <f t="shared" si="1"/>
        <v>2095</v>
      </c>
      <c r="AD7" s="8">
        <f t="shared" si="1"/>
        <v>1297</v>
      </c>
      <c r="AE7" s="8">
        <f t="shared" si="1"/>
        <v>146</v>
      </c>
      <c r="AF7" s="8">
        <f t="shared" si="1"/>
        <v>114</v>
      </c>
      <c r="AG7" s="8">
        <f t="shared" si="1"/>
        <v>81</v>
      </c>
      <c r="AH7" s="8">
        <f t="shared" si="1"/>
        <v>70</v>
      </c>
      <c r="AI7" s="8">
        <f t="shared" si="1"/>
        <v>486</v>
      </c>
      <c r="AJ7" s="8">
        <f t="shared" si="1"/>
        <v>573</v>
      </c>
      <c r="AK7" s="8">
        <f t="shared" si="1"/>
        <v>171</v>
      </c>
      <c r="AL7" s="8">
        <f t="shared" si="1"/>
        <v>1856</v>
      </c>
      <c r="AM7" s="8">
        <f t="shared" si="1"/>
        <v>944</v>
      </c>
      <c r="AN7" s="8">
        <f t="shared" si="1"/>
        <v>709</v>
      </c>
      <c r="AO7" s="8">
        <f t="shared" si="1"/>
        <v>299</v>
      </c>
      <c r="AP7" s="8">
        <f t="shared" si="1"/>
        <v>38</v>
      </c>
      <c r="AQ7" s="8">
        <f t="shared" si="1"/>
        <v>108</v>
      </c>
      <c r="AR7" s="8">
        <f t="shared" si="1"/>
        <v>65</v>
      </c>
      <c r="AS7" s="8">
        <f t="shared" si="1"/>
        <v>77</v>
      </c>
      <c r="AT7" s="8">
        <f t="shared" si="1"/>
        <v>60</v>
      </c>
      <c r="AU7" s="8">
        <f t="shared" si="1"/>
        <v>136</v>
      </c>
      <c r="AV7" s="8">
        <f t="shared" si="1"/>
        <v>88</v>
      </c>
      <c r="AW7" s="9">
        <f t="shared" si="1"/>
        <v>1990</v>
      </c>
      <c r="AX7" s="10"/>
      <c r="AY7" s="10"/>
      <c r="AZ7" s="10"/>
      <c r="BA7" s="10"/>
      <c r="BB7" s="10"/>
      <c r="BC7" s="11"/>
    </row>
    <row r="8" spans="1:55" ht="13.5">
      <c r="A8" s="12" t="s">
        <v>53</v>
      </c>
      <c r="B8" s="13">
        <f t="shared" si="0"/>
        <v>6267</v>
      </c>
      <c r="C8" s="14">
        <v>47</v>
      </c>
      <c r="D8" s="14">
        <v>7</v>
      </c>
      <c r="E8" s="14">
        <v>5</v>
      </c>
      <c r="F8" s="14">
        <v>17</v>
      </c>
      <c r="G8" s="14">
        <v>2</v>
      </c>
      <c r="H8" s="14">
        <v>7</v>
      </c>
      <c r="I8" s="14">
        <v>15</v>
      </c>
      <c r="J8" s="14">
        <v>35</v>
      </c>
      <c r="K8" s="14">
        <v>22</v>
      </c>
      <c r="L8" s="14">
        <v>27</v>
      </c>
      <c r="M8" s="14">
        <v>91</v>
      </c>
      <c r="N8" s="14">
        <v>131</v>
      </c>
      <c r="O8" s="14">
        <v>620</v>
      </c>
      <c r="P8" s="14">
        <v>279</v>
      </c>
      <c r="Q8" s="14">
        <v>18</v>
      </c>
      <c r="R8" s="14">
        <v>18</v>
      </c>
      <c r="S8" s="14">
        <v>14</v>
      </c>
      <c r="T8" s="14">
        <v>15</v>
      </c>
      <c r="U8" s="14">
        <v>13</v>
      </c>
      <c r="V8" s="14">
        <v>22</v>
      </c>
      <c r="W8" s="14">
        <v>28</v>
      </c>
      <c r="X8" s="14">
        <v>74</v>
      </c>
      <c r="Y8" s="14">
        <v>225</v>
      </c>
      <c r="Z8" s="14">
        <v>36</v>
      </c>
      <c r="AA8" s="14">
        <v>39</v>
      </c>
      <c r="AB8" s="14">
        <v>155</v>
      </c>
      <c r="AC8" s="14">
        <v>809</v>
      </c>
      <c r="AD8" s="14">
        <v>576</v>
      </c>
      <c r="AE8" s="14">
        <v>62</v>
      </c>
      <c r="AF8" s="14">
        <v>44</v>
      </c>
      <c r="AG8" s="14">
        <v>41</v>
      </c>
      <c r="AH8" s="14">
        <v>36</v>
      </c>
      <c r="AI8" s="14">
        <v>225</v>
      </c>
      <c r="AJ8" s="14">
        <v>238</v>
      </c>
      <c r="AK8" s="14">
        <v>75</v>
      </c>
      <c r="AL8" s="14">
        <v>808</v>
      </c>
      <c r="AM8" s="14">
        <v>481</v>
      </c>
      <c r="AN8" s="14">
        <v>315</v>
      </c>
      <c r="AO8" s="14">
        <v>172</v>
      </c>
      <c r="AP8" s="14">
        <v>17</v>
      </c>
      <c r="AQ8" s="14">
        <v>60</v>
      </c>
      <c r="AR8" s="14">
        <v>35</v>
      </c>
      <c r="AS8" s="14">
        <v>32</v>
      </c>
      <c r="AT8" s="14">
        <v>32</v>
      </c>
      <c r="AU8" s="14">
        <v>37</v>
      </c>
      <c r="AV8" s="14">
        <v>39</v>
      </c>
      <c r="AW8" s="15">
        <v>171</v>
      </c>
      <c r="AX8" s="14"/>
      <c r="AY8" s="14"/>
      <c r="AZ8" s="14"/>
      <c r="BA8" s="14"/>
      <c r="BB8" s="14"/>
      <c r="BC8" s="15"/>
    </row>
    <row r="9" spans="1:55" ht="13.5">
      <c r="A9" s="12" t="s">
        <v>54</v>
      </c>
      <c r="B9" s="13">
        <f t="shared" si="0"/>
        <v>1443</v>
      </c>
      <c r="C9" s="14">
        <v>39</v>
      </c>
      <c r="D9" s="14">
        <v>3</v>
      </c>
      <c r="E9" s="14">
        <v>3</v>
      </c>
      <c r="F9" s="14">
        <v>3</v>
      </c>
      <c r="G9" s="14">
        <v>1</v>
      </c>
      <c r="H9" s="14"/>
      <c r="I9" s="14">
        <v>2</v>
      </c>
      <c r="J9" s="14">
        <v>7</v>
      </c>
      <c r="K9" s="14">
        <v>11</v>
      </c>
      <c r="L9" s="14">
        <v>6</v>
      </c>
      <c r="M9" s="14">
        <v>31</v>
      </c>
      <c r="N9" s="14">
        <v>39</v>
      </c>
      <c r="O9" s="14">
        <v>86</v>
      </c>
      <c r="P9" s="14">
        <v>47</v>
      </c>
      <c r="Q9" s="14">
        <v>1</v>
      </c>
      <c r="R9" s="14">
        <v>2</v>
      </c>
      <c r="S9" s="14">
        <v>4</v>
      </c>
      <c r="T9" s="14">
        <v>8</v>
      </c>
      <c r="U9" s="14">
        <v>8</v>
      </c>
      <c r="V9" s="14">
        <v>3</v>
      </c>
      <c r="W9" s="14">
        <v>11</v>
      </c>
      <c r="X9" s="14">
        <v>25</v>
      </c>
      <c r="Y9" s="14">
        <v>49</v>
      </c>
      <c r="Z9" s="14">
        <v>14</v>
      </c>
      <c r="AA9" s="14">
        <v>17</v>
      </c>
      <c r="AB9" s="14">
        <v>58</v>
      </c>
      <c r="AC9" s="14">
        <v>167</v>
      </c>
      <c r="AD9" s="14">
        <v>122</v>
      </c>
      <c r="AE9" s="14">
        <v>11</v>
      </c>
      <c r="AF9" s="14">
        <v>9</v>
      </c>
      <c r="AG9" s="14">
        <v>5</v>
      </c>
      <c r="AH9" s="14">
        <v>13</v>
      </c>
      <c r="AI9" s="14">
        <v>42</v>
      </c>
      <c r="AJ9" s="14">
        <v>30</v>
      </c>
      <c r="AK9" s="14">
        <v>15</v>
      </c>
      <c r="AL9" s="14">
        <v>109</v>
      </c>
      <c r="AM9" s="14">
        <v>55</v>
      </c>
      <c r="AN9" s="14">
        <v>37</v>
      </c>
      <c r="AO9" s="14">
        <v>27</v>
      </c>
      <c r="AP9" s="14">
        <v>9</v>
      </c>
      <c r="AQ9" s="14">
        <v>10</v>
      </c>
      <c r="AR9" s="14">
        <v>16</v>
      </c>
      <c r="AS9" s="14">
        <v>11</v>
      </c>
      <c r="AT9" s="14">
        <v>6</v>
      </c>
      <c r="AU9" s="14">
        <v>10</v>
      </c>
      <c r="AV9" s="14">
        <v>13</v>
      </c>
      <c r="AW9" s="15">
        <v>248</v>
      </c>
      <c r="AX9" s="14"/>
      <c r="AY9" s="14"/>
      <c r="AZ9" s="14"/>
      <c r="BA9" s="14"/>
      <c r="BB9" s="14"/>
      <c r="BC9" s="15"/>
    </row>
    <row r="10" spans="1:55" ht="13.5">
      <c r="A10" s="12" t="s">
        <v>55</v>
      </c>
      <c r="B10" s="13">
        <f t="shared" si="0"/>
        <v>705</v>
      </c>
      <c r="C10" s="14">
        <v>9</v>
      </c>
      <c r="D10" s="14">
        <v>2</v>
      </c>
      <c r="E10" s="14"/>
      <c r="F10" s="14">
        <v>1</v>
      </c>
      <c r="G10" s="14">
        <v>1</v>
      </c>
      <c r="H10" s="14">
        <v>1</v>
      </c>
      <c r="I10" s="14"/>
      <c r="J10" s="14">
        <v>4</v>
      </c>
      <c r="K10" s="14"/>
      <c r="L10" s="14">
        <v>2</v>
      </c>
      <c r="M10" s="14">
        <v>6</v>
      </c>
      <c r="N10" s="14">
        <v>37</v>
      </c>
      <c r="O10" s="14">
        <v>68</v>
      </c>
      <c r="P10" s="14">
        <v>32</v>
      </c>
      <c r="Q10" s="14">
        <v>2</v>
      </c>
      <c r="R10" s="14"/>
      <c r="S10" s="14">
        <v>2</v>
      </c>
      <c r="T10" s="14">
        <v>1</v>
      </c>
      <c r="U10" s="14"/>
      <c r="V10" s="14">
        <v>1</v>
      </c>
      <c r="W10" s="14"/>
      <c r="X10" s="14">
        <v>7</v>
      </c>
      <c r="Y10" s="14">
        <v>20</v>
      </c>
      <c r="Z10" s="14">
        <v>4</v>
      </c>
      <c r="AA10" s="14">
        <v>5</v>
      </c>
      <c r="AB10" s="14">
        <v>33</v>
      </c>
      <c r="AC10" s="14">
        <v>93</v>
      </c>
      <c r="AD10" s="14">
        <v>64</v>
      </c>
      <c r="AE10" s="14">
        <v>5</v>
      </c>
      <c r="AF10" s="14">
        <v>7</v>
      </c>
      <c r="AG10" s="14">
        <v>6</v>
      </c>
      <c r="AH10" s="14"/>
      <c r="AI10" s="14">
        <v>14</v>
      </c>
      <c r="AJ10" s="14">
        <v>41</v>
      </c>
      <c r="AK10" s="14">
        <v>22</v>
      </c>
      <c r="AL10" s="14">
        <v>57</v>
      </c>
      <c r="AM10" s="14">
        <v>14</v>
      </c>
      <c r="AN10" s="14">
        <v>24</v>
      </c>
      <c r="AO10" s="14">
        <v>10</v>
      </c>
      <c r="AP10" s="14">
        <v>1</v>
      </c>
      <c r="AQ10" s="14">
        <v>13</v>
      </c>
      <c r="AR10" s="14">
        <v>1</v>
      </c>
      <c r="AS10" s="14">
        <v>1</v>
      </c>
      <c r="AT10" s="14">
        <v>1</v>
      </c>
      <c r="AU10" s="14">
        <v>13</v>
      </c>
      <c r="AV10" s="14">
        <v>10</v>
      </c>
      <c r="AW10" s="15">
        <v>70</v>
      </c>
      <c r="AX10" s="14"/>
      <c r="AY10" s="14"/>
      <c r="AZ10" s="14"/>
      <c r="BA10" s="14"/>
      <c r="BB10" s="14"/>
      <c r="BC10" s="15"/>
    </row>
    <row r="11" spans="1:55" ht="13.5">
      <c r="A11" s="12" t="s">
        <v>56</v>
      </c>
      <c r="B11" s="13">
        <f t="shared" si="0"/>
        <v>1072</v>
      </c>
      <c r="C11" s="14">
        <v>23</v>
      </c>
      <c r="D11" s="14">
        <v>1</v>
      </c>
      <c r="E11" s="14"/>
      <c r="F11" s="14">
        <v>2</v>
      </c>
      <c r="G11" s="14"/>
      <c r="H11" s="14"/>
      <c r="I11" s="14">
        <v>2</v>
      </c>
      <c r="J11" s="14">
        <v>7</v>
      </c>
      <c r="K11" s="14"/>
      <c r="L11" s="14">
        <v>1</v>
      </c>
      <c r="M11" s="14">
        <v>15</v>
      </c>
      <c r="N11" s="14">
        <v>20</v>
      </c>
      <c r="O11" s="14">
        <v>78</v>
      </c>
      <c r="P11" s="14">
        <v>39</v>
      </c>
      <c r="Q11" s="14">
        <v>2</v>
      </c>
      <c r="R11" s="14">
        <v>7</v>
      </c>
      <c r="S11" s="14">
        <v>1</v>
      </c>
      <c r="T11" s="14"/>
      <c r="U11" s="14"/>
      <c r="V11" s="14">
        <v>5</v>
      </c>
      <c r="W11" s="14">
        <v>3</v>
      </c>
      <c r="X11" s="14">
        <v>13</v>
      </c>
      <c r="Y11" s="14">
        <v>40</v>
      </c>
      <c r="Z11" s="14">
        <v>21</v>
      </c>
      <c r="AA11" s="14">
        <v>8</v>
      </c>
      <c r="AB11" s="14">
        <v>34</v>
      </c>
      <c r="AC11" s="14">
        <v>121</v>
      </c>
      <c r="AD11" s="14">
        <v>73</v>
      </c>
      <c r="AE11" s="14">
        <v>14</v>
      </c>
      <c r="AF11" s="14">
        <v>20</v>
      </c>
      <c r="AG11" s="14">
        <v>1</v>
      </c>
      <c r="AH11" s="14">
        <v>10</v>
      </c>
      <c r="AI11" s="14">
        <v>54</v>
      </c>
      <c r="AJ11" s="14">
        <v>59</v>
      </c>
      <c r="AK11" s="14">
        <v>6</v>
      </c>
      <c r="AL11" s="14">
        <v>83</v>
      </c>
      <c r="AM11" s="14">
        <v>46</v>
      </c>
      <c r="AN11" s="14">
        <v>36</v>
      </c>
      <c r="AO11" s="14">
        <v>6</v>
      </c>
      <c r="AP11" s="14">
        <v>1</v>
      </c>
      <c r="AQ11" s="14">
        <v>12</v>
      </c>
      <c r="AR11" s="14">
        <v>4</v>
      </c>
      <c r="AS11" s="14"/>
      <c r="AT11" s="14">
        <v>2</v>
      </c>
      <c r="AU11" s="14">
        <v>2</v>
      </c>
      <c r="AV11" s="14">
        <v>6</v>
      </c>
      <c r="AW11" s="15">
        <v>194</v>
      </c>
      <c r="AX11" s="14"/>
      <c r="AY11" s="14"/>
      <c r="AZ11" s="14"/>
      <c r="BA11" s="14"/>
      <c r="BB11" s="14"/>
      <c r="BC11" s="15"/>
    </row>
    <row r="12" spans="1:55" ht="13.5">
      <c r="A12" s="12" t="s">
        <v>57</v>
      </c>
      <c r="B12" s="13">
        <f t="shared" si="0"/>
        <v>649</v>
      </c>
      <c r="C12" s="14">
        <v>4</v>
      </c>
      <c r="D12" s="14"/>
      <c r="E12" s="14"/>
      <c r="F12" s="14">
        <v>2</v>
      </c>
      <c r="G12" s="14"/>
      <c r="H12" s="14"/>
      <c r="I12" s="14"/>
      <c r="J12" s="14">
        <v>3</v>
      </c>
      <c r="K12" s="14"/>
      <c r="L12" s="14">
        <v>2</v>
      </c>
      <c r="M12" s="14">
        <v>11</v>
      </c>
      <c r="N12" s="14">
        <v>15</v>
      </c>
      <c r="O12" s="14">
        <v>31</v>
      </c>
      <c r="P12" s="14">
        <v>15</v>
      </c>
      <c r="Q12" s="14">
        <v>1</v>
      </c>
      <c r="R12" s="14">
        <v>6</v>
      </c>
      <c r="S12" s="14">
        <v>5</v>
      </c>
      <c r="T12" s="14"/>
      <c r="U12" s="14"/>
      <c r="V12" s="14">
        <v>2</v>
      </c>
      <c r="W12" s="14">
        <v>4</v>
      </c>
      <c r="X12" s="14">
        <v>4</v>
      </c>
      <c r="Y12" s="14">
        <v>17</v>
      </c>
      <c r="Z12" s="14">
        <v>5</v>
      </c>
      <c r="AA12" s="14">
        <v>1</v>
      </c>
      <c r="AB12" s="14">
        <v>20</v>
      </c>
      <c r="AC12" s="14">
        <v>84</v>
      </c>
      <c r="AD12" s="14">
        <v>43</v>
      </c>
      <c r="AE12" s="14">
        <v>9</v>
      </c>
      <c r="AF12" s="14">
        <v>1</v>
      </c>
      <c r="AG12" s="14">
        <v>3</v>
      </c>
      <c r="AH12" s="14">
        <v>1</v>
      </c>
      <c r="AI12" s="14">
        <v>10</v>
      </c>
      <c r="AJ12" s="14">
        <v>14</v>
      </c>
      <c r="AK12" s="14">
        <v>3</v>
      </c>
      <c r="AL12" s="14">
        <v>83</v>
      </c>
      <c r="AM12" s="14">
        <v>44</v>
      </c>
      <c r="AN12" s="14">
        <v>17</v>
      </c>
      <c r="AO12" s="14">
        <v>7</v>
      </c>
      <c r="AP12" s="14">
        <v>1</v>
      </c>
      <c r="AQ12" s="14"/>
      <c r="AR12" s="14"/>
      <c r="AS12" s="14">
        <v>1</v>
      </c>
      <c r="AT12" s="14">
        <v>1</v>
      </c>
      <c r="AU12" s="14">
        <v>1</v>
      </c>
      <c r="AV12" s="14">
        <v>1</v>
      </c>
      <c r="AW12" s="15">
        <v>177</v>
      </c>
      <c r="AX12" s="14"/>
      <c r="AY12" s="14"/>
      <c r="AZ12" s="14"/>
      <c r="BA12" s="14"/>
      <c r="BB12" s="14"/>
      <c r="BC12" s="15"/>
    </row>
    <row r="13" spans="1:55" ht="13.5">
      <c r="A13" s="12" t="s">
        <v>58</v>
      </c>
      <c r="B13" s="13">
        <f t="shared" si="0"/>
        <v>514</v>
      </c>
      <c r="C13" s="14">
        <v>3</v>
      </c>
      <c r="D13" s="14"/>
      <c r="E13" s="14"/>
      <c r="F13" s="14">
        <v>2</v>
      </c>
      <c r="G13" s="14"/>
      <c r="H13" s="14">
        <v>1</v>
      </c>
      <c r="I13" s="14"/>
      <c r="J13" s="14"/>
      <c r="K13" s="14">
        <v>2</v>
      </c>
      <c r="L13" s="14">
        <v>1</v>
      </c>
      <c r="M13" s="14">
        <v>4</v>
      </c>
      <c r="N13" s="14">
        <v>10</v>
      </c>
      <c r="O13" s="14">
        <v>36</v>
      </c>
      <c r="P13" s="14">
        <v>18</v>
      </c>
      <c r="Q13" s="14"/>
      <c r="R13" s="14">
        <v>1</v>
      </c>
      <c r="S13" s="14">
        <v>2</v>
      </c>
      <c r="T13" s="14"/>
      <c r="U13" s="14"/>
      <c r="V13" s="14">
        <v>1</v>
      </c>
      <c r="W13" s="14"/>
      <c r="X13" s="14">
        <v>4</v>
      </c>
      <c r="Y13" s="14">
        <v>17</v>
      </c>
      <c r="Z13" s="14">
        <v>5</v>
      </c>
      <c r="AA13" s="14">
        <v>3</v>
      </c>
      <c r="AB13" s="14">
        <v>26</v>
      </c>
      <c r="AC13" s="14">
        <v>90</v>
      </c>
      <c r="AD13" s="14">
        <v>23</v>
      </c>
      <c r="AE13" s="14">
        <v>4</v>
      </c>
      <c r="AF13" s="14">
        <v>2</v>
      </c>
      <c r="AG13" s="14">
        <v>2</v>
      </c>
      <c r="AH13" s="14">
        <v>2</v>
      </c>
      <c r="AI13" s="14">
        <v>5</v>
      </c>
      <c r="AJ13" s="14">
        <v>20</v>
      </c>
      <c r="AK13" s="14">
        <v>3</v>
      </c>
      <c r="AL13" s="14">
        <v>72</v>
      </c>
      <c r="AM13" s="14">
        <v>15</v>
      </c>
      <c r="AN13" s="14">
        <v>30</v>
      </c>
      <c r="AO13" s="14">
        <v>3</v>
      </c>
      <c r="AP13" s="14">
        <v>1</v>
      </c>
      <c r="AQ13" s="14">
        <v>1</v>
      </c>
      <c r="AR13" s="14"/>
      <c r="AS13" s="14">
        <v>10</v>
      </c>
      <c r="AT13" s="14">
        <v>2</v>
      </c>
      <c r="AU13" s="14">
        <v>1</v>
      </c>
      <c r="AV13" s="14">
        <v>2</v>
      </c>
      <c r="AW13" s="15">
        <v>90</v>
      </c>
      <c r="AX13" s="14"/>
      <c r="AY13" s="14"/>
      <c r="AZ13" s="14"/>
      <c r="BA13" s="14"/>
      <c r="BB13" s="14"/>
      <c r="BC13" s="15"/>
    </row>
    <row r="14" spans="1:55" ht="13.5">
      <c r="A14" s="16" t="s">
        <v>59</v>
      </c>
      <c r="B14" s="17">
        <f t="shared" si="0"/>
        <v>599</v>
      </c>
      <c r="C14" s="10">
        <v>2</v>
      </c>
      <c r="D14" s="10"/>
      <c r="E14" s="10"/>
      <c r="F14" s="10">
        <v>1</v>
      </c>
      <c r="G14" s="10"/>
      <c r="H14" s="10"/>
      <c r="I14" s="10"/>
      <c r="J14" s="10">
        <v>7</v>
      </c>
      <c r="K14" s="10">
        <v>1</v>
      </c>
      <c r="L14" s="10">
        <v>1</v>
      </c>
      <c r="M14" s="10">
        <v>5</v>
      </c>
      <c r="N14" s="10">
        <v>11</v>
      </c>
      <c r="O14" s="10">
        <v>24</v>
      </c>
      <c r="P14" s="10">
        <v>16</v>
      </c>
      <c r="Q14" s="10"/>
      <c r="R14" s="10"/>
      <c r="S14" s="10"/>
      <c r="T14" s="10"/>
      <c r="U14" s="10"/>
      <c r="V14" s="10">
        <v>3</v>
      </c>
      <c r="W14" s="10">
        <v>1</v>
      </c>
      <c r="X14" s="10">
        <v>4</v>
      </c>
      <c r="Y14" s="10">
        <v>22</v>
      </c>
      <c r="Z14" s="10">
        <v>3</v>
      </c>
      <c r="AA14" s="10">
        <v>11</v>
      </c>
      <c r="AB14" s="10">
        <v>11</v>
      </c>
      <c r="AC14" s="10">
        <v>78</v>
      </c>
      <c r="AD14" s="10">
        <v>24</v>
      </c>
      <c r="AE14" s="10">
        <v>3</v>
      </c>
      <c r="AF14" s="10">
        <v>3</v>
      </c>
      <c r="AG14" s="10">
        <v>4</v>
      </c>
      <c r="AH14" s="10">
        <v>2</v>
      </c>
      <c r="AI14" s="10">
        <v>19</v>
      </c>
      <c r="AJ14" s="10">
        <v>9</v>
      </c>
      <c r="AK14" s="10">
        <v>2</v>
      </c>
      <c r="AL14" s="10">
        <v>90</v>
      </c>
      <c r="AM14" s="10">
        <v>29</v>
      </c>
      <c r="AN14" s="10">
        <v>20</v>
      </c>
      <c r="AO14" s="10">
        <v>7</v>
      </c>
      <c r="AP14" s="10"/>
      <c r="AQ14" s="10"/>
      <c r="AR14" s="10"/>
      <c r="AS14" s="10">
        <v>1</v>
      </c>
      <c r="AT14" s="10"/>
      <c r="AU14" s="10">
        <v>6</v>
      </c>
      <c r="AV14" s="10"/>
      <c r="AW14" s="11">
        <v>179</v>
      </c>
      <c r="AX14" s="10"/>
      <c r="AY14" s="10"/>
      <c r="AZ14" s="10"/>
      <c r="BA14" s="10"/>
      <c r="BB14" s="10"/>
      <c r="BC14" s="11"/>
    </row>
    <row r="15" spans="1:55" ht="13.5">
      <c r="A15" s="12" t="s">
        <v>60</v>
      </c>
      <c r="B15" s="13">
        <f t="shared" si="0"/>
        <v>63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14">
        <v>1</v>
      </c>
      <c r="O15" s="14">
        <v>12</v>
      </c>
      <c r="P15" s="14">
        <v>3</v>
      </c>
      <c r="Q15" s="14"/>
      <c r="R15" s="14"/>
      <c r="S15" s="14"/>
      <c r="T15" s="14"/>
      <c r="U15" s="14"/>
      <c r="V15" s="14"/>
      <c r="W15" s="14"/>
      <c r="X15" s="14">
        <v>1</v>
      </c>
      <c r="Y15" s="14"/>
      <c r="Z15" s="14">
        <v>1</v>
      </c>
      <c r="AA15" s="14"/>
      <c r="AB15" s="14">
        <v>2</v>
      </c>
      <c r="AC15" s="14">
        <v>10</v>
      </c>
      <c r="AD15" s="14">
        <v>6</v>
      </c>
      <c r="AE15" s="14"/>
      <c r="AF15" s="14"/>
      <c r="AG15" s="14"/>
      <c r="AH15" s="14"/>
      <c r="AI15" s="14"/>
      <c r="AJ15" s="14">
        <v>9</v>
      </c>
      <c r="AK15" s="14">
        <v>1</v>
      </c>
      <c r="AL15" s="14">
        <v>5</v>
      </c>
      <c r="AM15" s="14">
        <v>3</v>
      </c>
      <c r="AN15" s="14"/>
      <c r="AO15" s="14"/>
      <c r="AP15" s="14"/>
      <c r="AQ15" s="14"/>
      <c r="AR15" s="14"/>
      <c r="AS15" s="14"/>
      <c r="AT15" s="14">
        <v>2</v>
      </c>
      <c r="AU15" s="14"/>
      <c r="AV15" s="14"/>
      <c r="AW15" s="15">
        <v>6</v>
      </c>
      <c r="AX15" s="14"/>
      <c r="AY15" s="14"/>
      <c r="AZ15" s="14"/>
      <c r="BA15" s="14"/>
      <c r="BB15" s="14"/>
      <c r="BC15" s="15"/>
    </row>
    <row r="16" spans="1:55" ht="13.5">
      <c r="A16" s="16" t="s">
        <v>61</v>
      </c>
      <c r="B16" s="17">
        <f t="shared" si="0"/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3</v>
      </c>
      <c r="O16" s="10"/>
      <c r="P16" s="10"/>
      <c r="Q16" s="10"/>
      <c r="R16" s="10"/>
      <c r="S16" s="10"/>
      <c r="T16" s="10">
        <v>1</v>
      </c>
      <c r="U16" s="10"/>
      <c r="V16" s="10"/>
      <c r="W16" s="10"/>
      <c r="X16" s="10"/>
      <c r="Y16" s="10"/>
      <c r="Z16" s="10"/>
      <c r="AA16" s="10"/>
      <c r="AB16" s="10">
        <v>1</v>
      </c>
      <c r="AC16" s="10">
        <v>5</v>
      </c>
      <c r="AD16" s="10">
        <v>1</v>
      </c>
      <c r="AE16" s="10"/>
      <c r="AF16" s="10">
        <v>3</v>
      </c>
      <c r="AG16" s="10"/>
      <c r="AH16" s="10"/>
      <c r="AI16" s="10"/>
      <c r="AJ16" s="10">
        <v>1</v>
      </c>
      <c r="AK16" s="10">
        <v>1</v>
      </c>
      <c r="AL16" s="10">
        <v>1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>
        <v>1</v>
      </c>
      <c r="AX16" s="10"/>
      <c r="AY16" s="10"/>
      <c r="AZ16" s="10"/>
      <c r="BA16" s="10"/>
      <c r="BB16" s="10"/>
      <c r="BC16" s="11"/>
    </row>
    <row r="17" spans="1:55" ht="13.5">
      <c r="A17" s="16" t="s">
        <v>62</v>
      </c>
      <c r="B17" s="18">
        <f t="shared" si="0"/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4</v>
      </c>
      <c r="P17" s="19"/>
      <c r="Q17" s="19"/>
      <c r="R17" s="19"/>
      <c r="S17" s="19"/>
      <c r="T17" s="19"/>
      <c r="U17" s="19"/>
      <c r="V17" s="19"/>
      <c r="W17" s="19"/>
      <c r="X17" s="19">
        <v>1</v>
      </c>
      <c r="Y17" s="19"/>
      <c r="Z17" s="19"/>
      <c r="AA17" s="19"/>
      <c r="AB17" s="19"/>
      <c r="AC17" s="19">
        <v>4</v>
      </c>
      <c r="AD17" s="19">
        <v>6</v>
      </c>
      <c r="AE17" s="19">
        <v>1</v>
      </c>
      <c r="AF17" s="19"/>
      <c r="AG17" s="19">
        <v>1</v>
      </c>
      <c r="AH17" s="19"/>
      <c r="AI17" s="19">
        <v>3</v>
      </c>
      <c r="AJ17" s="19">
        <v>1</v>
      </c>
      <c r="AK17" s="19"/>
      <c r="AL17" s="19">
        <v>3</v>
      </c>
      <c r="AM17" s="19">
        <v>1</v>
      </c>
      <c r="AN17" s="19"/>
      <c r="AO17" s="19"/>
      <c r="AP17" s="19"/>
      <c r="AQ17" s="19"/>
      <c r="AR17" s="19"/>
      <c r="AS17" s="19">
        <v>1</v>
      </c>
      <c r="AT17" s="19"/>
      <c r="AU17" s="19"/>
      <c r="AV17" s="19"/>
      <c r="AW17" s="20">
        <v>1</v>
      </c>
      <c r="AX17" s="10"/>
      <c r="AY17" s="10"/>
      <c r="AZ17" s="10"/>
      <c r="BA17" s="10"/>
      <c r="BB17" s="10"/>
      <c r="BC17" s="11"/>
    </row>
    <row r="18" spans="1:55" ht="13.5">
      <c r="A18" s="12" t="s">
        <v>63</v>
      </c>
      <c r="B18" s="13">
        <f t="shared" si="0"/>
        <v>334</v>
      </c>
      <c r="C18" s="14">
        <v>5</v>
      </c>
      <c r="D18" s="14"/>
      <c r="E18" s="14"/>
      <c r="F18" s="14">
        <v>1</v>
      </c>
      <c r="G18" s="14"/>
      <c r="H18" s="14"/>
      <c r="I18" s="14"/>
      <c r="J18" s="14">
        <v>3</v>
      </c>
      <c r="K18" s="14">
        <v>1</v>
      </c>
      <c r="L18" s="14">
        <v>2</v>
      </c>
      <c r="M18" s="14">
        <v>7</v>
      </c>
      <c r="N18" s="14">
        <v>5</v>
      </c>
      <c r="O18" s="14">
        <v>35</v>
      </c>
      <c r="P18" s="14">
        <v>15</v>
      </c>
      <c r="Q18" s="14"/>
      <c r="R18" s="14"/>
      <c r="S18" s="14"/>
      <c r="T18" s="14"/>
      <c r="U18" s="14"/>
      <c r="V18" s="14">
        <v>3</v>
      </c>
      <c r="W18" s="14">
        <v>1</v>
      </c>
      <c r="X18" s="14">
        <v>6</v>
      </c>
      <c r="Y18" s="14">
        <v>10</v>
      </c>
      <c r="Z18" s="14">
        <v>4</v>
      </c>
      <c r="AA18" s="14">
        <v>3</v>
      </c>
      <c r="AB18" s="14">
        <v>13</v>
      </c>
      <c r="AC18" s="14">
        <v>42</v>
      </c>
      <c r="AD18" s="14">
        <v>29</v>
      </c>
      <c r="AE18" s="14">
        <v>2</v>
      </c>
      <c r="AF18" s="14">
        <v>4</v>
      </c>
      <c r="AG18" s="14"/>
      <c r="AH18" s="14"/>
      <c r="AI18" s="14">
        <v>13</v>
      </c>
      <c r="AJ18" s="14">
        <v>13</v>
      </c>
      <c r="AK18" s="14"/>
      <c r="AL18" s="14">
        <v>35</v>
      </c>
      <c r="AM18" s="14">
        <v>26</v>
      </c>
      <c r="AN18" s="14">
        <v>5</v>
      </c>
      <c r="AO18" s="14">
        <v>5</v>
      </c>
      <c r="AP18" s="14">
        <v>2</v>
      </c>
      <c r="AQ18" s="14"/>
      <c r="AR18" s="14"/>
      <c r="AS18" s="14">
        <v>1</v>
      </c>
      <c r="AT18" s="14">
        <v>3</v>
      </c>
      <c r="AU18" s="14">
        <v>2</v>
      </c>
      <c r="AV18" s="14"/>
      <c r="AW18" s="15">
        <v>38</v>
      </c>
      <c r="AX18" s="14"/>
      <c r="AY18" s="14"/>
      <c r="AZ18" s="14"/>
      <c r="BA18" s="14"/>
      <c r="BB18" s="14"/>
      <c r="BC18" s="15"/>
    </row>
    <row r="19" spans="1:55" ht="13.5">
      <c r="A19" s="16" t="s">
        <v>64</v>
      </c>
      <c r="B19" s="17">
        <f t="shared" si="0"/>
        <v>69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/>
      <c r="T19" s="10"/>
      <c r="U19" s="10"/>
      <c r="V19" s="10"/>
      <c r="W19" s="10"/>
      <c r="X19" s="10"/>
      <c r="Y19" s="10">
        <v>1</v>
      </c>
      <c r="Z19" s="10"/>
      <c r="AA19" s="10"/>
      <c r="AB19" s="10">
        <v>1</v>
      </c>
      <c r="AC19" s="10">
        <v>7</v>
      </c>
      <c r="AD19" s="10">
        <v>7</v>
      </c>
      <c r="AE19" s="10">
        <v>2</v>
      </c>
      <c r="AF19" s="10"/>
      <c r="AG19" s="10"/>
      <c r="AH19" s="10"/>
      <c r="AI19" s="10">
        <v>1</v>
      </c>
      <c r="AJ19" s="10">
        <v>3</v>
      </c>
      <c r="AK19" s="10"/>
      <c r="AL19" s="10">
        <v>6</v>
      </c>
      <c r="AM19" s="10">
        <v>2</v>
      </c>
      <c r="AN19" s="10">
        <v>1</v>
      </c>
      <c r="AO19" s="10">
        <v>1</v>
      </c>
      <c r="AP19" s="10"/>
      <c r="AQ19" s="10"/>
      <c r="AR19" s="10">
        <v>1</v>
      </c>
      <c r="AS19" s="10">
        <v>1</v>
      </c>
      <c r="AT19" s="10"/>
      <c r="AU19" s="10">
        <v>1</v>
      </c>
      <c r="AV19" s="10"/>
      <c r="AW19" s="11">
        <v>33</v>
      </c>
      <c r="AX19" s="10"/>
      <c r="AY19" s="10"/>
      <c r="AZ19" s="10"/>
      <c r="BA19" s="10"/>
      <c r="BB19" s="10"/>
      <c r="BC19" s="11"/>
    </row>
    <row r="20" spans="1:55" s="21" customFormat="1" ht="13.5">
      <c r="A20" s="12" t="s">
        <v>65</v>
      </c>
      <c r="B20" s="13">
        <f t="shared" si="0"/>
        <v>111</v>
      </c>
      <c r="C20" s="14"/>
      <c r="D20" s="14"/>
      <c r="E20" s="14"/>
      <c r="F20" s="14">
        <v>1</v>
      </c>
      <c r="G20" s="14">
        <v>1</v>
      </c>
      <c r="H20" s="14"/>
      <c r="I20" s="14">
        <v>1</v>
      </c>
      <c r="J20" s="14">
        <v>1</v>
      </c>
      <c r="K20" s="14">
        <v>1</v>
      </c>
      <c r="L20" s="14"/>
      <c r="M20" s="14"/>
      <c r="N20" s="14">
        <v>5</v>
      </c>
      <c r="O20" s="14">
        <v>12</v>
      </c>
      <c r="P20" s="14">
        <v>4</v>
      </c>
      <c r="Q20" s="14"/>
      <c r="R20" s="14">
        <v>2</v>
      </c>
      <c r="S20" s="14"/>
      <c r="T20" s="14"/>
      <c r="U20" s="14"/>
      <c r="V20" s="14">
        <v>1</v>
      </c>
      <c r="W20" s="14"/>
      <c r="X20" s="14">
        <v>2</v>
      </c>
      <c r="Y20" s="14">
        <v>1</v>
      </c>
      <c r="Z20" s="14">
        <v>1</v>
      </c>
      <c r="AA20" s="14">
        <v>1</v>
      </c>
      <c r="AB20" s="14">
        <v>2</v>
      </c>
      <c r="AC20" s="14">
        <v>21</v>
      </c>
      <c r="AD20" s="14">
        <v>10</v>
      </c>
      <c r="AE20" s="14"/>
      <c r="AF20" s="14"/>
      <c r="AG20" s="14"/>
      <c r="AH20" s="14">
        <v>1</v>
      </c>
      <c r="AI20" s="14">
        <v>3</v>
      </c>
      <c r="AJ20" s="14">
        <v>4</v>
      </c>
      <c r="AK20" s="14">
        <v>4</v>
      </c>
      <c r="AL20" s="14">
        <v>3</v>
      </c>
      <c r="AM20" s="14">
        <v>1</v>
      </c>
      <c r="AN20" s="14">
        <v>2</v>
      </c>
      <c r="AO20" s="14">
        <v>2</v>
      </c>
      <c r="AP20" s="14"/>
      <c r="AQ20" s="14">
        <v>1</v>
      </c>
      <c r="AR20" s="14"/>
      <c r="AS20" s="14"/>
      <c r="AT20" s="14">
        <v>2</v>
      </c>
      <c r="AU20" s="14">
        <v>7</v>
      </c>
      <c r="AV20" s="14"/>
      <c r="AW20" s="15">
        <v>14</v>
      </c>
      <c r="AX20" s="14"/>
      <c r="AY20" s="14"/>
      <c r="AZ20" s="14"/>
      <c r="BA20" s="14"/>
      <c r="BB20" s="14"/>
      <c r="BC20" s="15"/>
    </row>
    <row r="21" spans="1:55" s="21" customFormat="1" ht="13.5">
      <c r="A21" s="12" t="s">
        <v>66</v>
      </c>
      <c r="B21" s="13">
        <f t="shared" si="0"/>
        <v>141</v>
      </c>
      <c r="C21" s="14">
        <v>1</v>
      </c>
      <c r="D21" s="14"/>
      <c r="E21" s="14"/>
      <c r="F21" s="14"/>
      <c r="G21" s="14"/>
      <c r="H21" s="14">
        <v>1</v>
      </c>
      <c r="I21" s="14"/>
      <c r="J21" s="14"/>
      <c r="K21" s="14">
        <v>2</v>
      </c>
      <c r="L21" s="14"/>
      <c r="M21" s="14">
        <v>2</v>
      </c>
      <c r="N21" s="14">
        <v>1</v>
      </c>
      <c r="O21" s="14">
        <v>12</v>
      </c>
      <c r="P21" s="14">
        <v>3</v>
      </c>
      <c r="Q21" s="14"/>
      <c r="R21" s="14">
        <v>1</v>
      </c>
      <c r="S21" s="14"/>
      <c r="T21" s="14"/>
      <c r="U21" s="14"/>
      <c r="V21" s="14">
        <v>1</v>
      </c>
      <c r="W21" s="14"/>
      <c r="X21" s="14"/>
      <c r="Y21" s="14">
        <v>3</v>
      </c>
      <c r="Z21" s="14"/>
      <c r="AA21" s="14">
        <v>4</v>
      </c>
      <c r="AB21" s="14">
        <v>6</v>
      </c>
      <c r="AC21" s="14">
        <v>20</v>
      </c>
      <c r="AD21" s="14">
        <v>11</v>
      </c>
      <c r="AE21" s="14"/>
      <c r="AF21" s="14">
        <v>2</v>
      </c>
      <c r="AG21" s="14">
        <v>1</v>
      </c>
      <c r="AH21" s="14"/>
      <c r="AI21" s="14">
        <v>5</v>
      </c>
      <c r="AJ21" s="14">
        <v>7</v>
      </c>
      <c r="AK21" s="14">
        <v>2</v>
      </c>
      <c r="AL21" s="14">
        <v>11</v>
      </c>
      <c r="AM21" s="14">
        <v>8</v>
      </c>
      <c r="AN21" s="14">
        <v>3</v>
      </c>
      <c r="AO21" s="14">
        <v>1</v>
      </c>
      <c r="AP21" s="14">
        <v>1</v>
      </c>
      <c r="AQ21" s="14"/>
      <c r="AR21" s="14"/>
      <c r="AS21" s="14"/>
      <c r="AT21" s="14"/>
      <c r="AU21" s="14"/>
      <c r="AV21" s="14"/>
      <c r="AW21" s="15">
        <v>32</v>
      </c>
      <c r="AX21" s="14"/>
      <c r="AY21" s="14"/>
      <c r="AZ21" s="14"/>
      <c r="BA21" s="14"/>
      <c r="BB21" s="14"/>
      <c r="BC21" s="15"/>
    </row>
    <row r="22" spans="1:55" ht="13.5">
      <c r="A22" s="16" t="s">
        <v>67</v>
      </c>
      <c r="B22" s="17">
        <f t="shared" si="0"/>
        <v>77</v>
      </c>
      <c r="C22" s="10"/>
      <c r="D22" s="10"/>
      <c r="E22" s="10"/>
      <c r="F22" s="10"/>
      <c r="G22" s="10"/>
      <c r="H22" s="10"/>
      <c r="I22" s="10"/>
      <c r="J22" s="10"/>
      <c r="K22" s="10">
        <v>1</v>
      </c>
      <c r="L22" s="10"/>
      <c r="M22" s="10">
        <v>3</v>
      </c>
      <c r="N22" s="10">
        <v>3</v>
      </c>
      <c r="O22" s="10">
        <v>6</v>
      </c>
      <c r="P22" s="10">
        <v>3</v>
      </c>
      <c r="Q22" s="10"/>
      <c r="R22" s="10"/>
      <c r="S22" s="10"/>
      <c r="T22" s="10"/>
      <c r="U22" s="10"/>
      <c r="V22" s="10"/>
      <c r="W22" s="10">
        <v>1</v>
      </c>
      <c r="X22" s="10"/>
      <c r="Y22" s="10">
        <v>3</v>
      </c>
      <c r="Z22" s="10">
        <v>1</v>
      </c>
      <c r="AA22" s="10">
        <v>3</v>
      </c>
      <c r="AB22" s="10">
        <v>3</v>
      </c>
      <c r="AC22" s="10">
        <v>14</v>
      </c>
      <c r="AD22" s="10">
        <v>13</v>
      </c>
      <c r="AE22" s="10">
        <v>4</v>
      </c>
      <c r="AF22" s="10"/>
      <c r="AG22" s="10"/>
      <c r="AH22" s="10"/>
      <c r="AI22" s="10">
        <v>1</v>
      </c>
      <c r="AJ22" s="10">
        <v>1</v>
      </c>
      <c r="AK22" s="10">
        <v>1</v>
      </c>
      <c r="AL22" s="10">
        <v>2</v>
      </c>
      <c r="AM22" s="10">
        <v>2</v>
      </c>
      <c r="AN22" s="10">
        <v>4</v>
      </c>
      <c r="AO22" s="10">
        <v>1</v>
      </c>
      <c r="AP22" s="10"/>
      <c r="AQ22" s="10"/>
      <c r="AR22" s="10"/>
      <c r="AS22" s="10"/>
      <c r="AT22" s="10">
        <v>1</v>
      </c>
      <c r="AU22" s="10"/>
      <c r="AV22" s="10"/>
      <c r="AW22" s="11">
        <v>6</v>
      </c>
      <c r="AX22" s="10"/>
      <c r="AY22" s="10"/>
      <c r="AZ22" s="10"/>
      <c r="BA22" s="10"/>
      <c r="BB22" s="10"/>
      <c r="BC22" s="11"/>
    </row>
    <row r="23" spans="1:55" ht="13.5">
      <c r="A23" s="12" t="s">
        <v>68</v>
      </c>
      <c r="B23" s="13">
        <f t="shared" si="0"/>
        <v>49</v>
      </c>
      <c r="C23" s="14"/>
      <c r="D23" s="14"/>
      <c r="E23" s="14">
        <v>1</v>
      </c>
      <c r="F23" s="14"/>
      <c r="G23" s="14"/>
      <c r="H23" s="14"/>
      <c r="I23" s="14"/>
      <c r="J23" s="14"/>
      <c r="K23" s="14"/>
      <c r="L23" s="14"/>
      <c r="M23" s="14">
        <v>1</v>
      </c>
      <c r="N23" s="14">
        <v>4</v>
      </c>
      <c r="O23" s="14">
        <v>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1</v>
      </c>
      <c r="AB23" s="14">
        <v>2</v>
      </c>
      <c r="AC23" s="14">
        <v>9</v>
      </c>
      <c r="AD23" s="14">
        <v>4</v>
      </c>
      <c r="AE23" s="14">
        <v>1</v>
      </c>
      <c r="AF23" s="14"/>
      <c r="AG23" s="14"/>
      <c r="AH23" s="14"/>
      <c r="AI23" s="14">
        <v>2</v>
      </c>
      <c r="AJ23" s="14"/>
      <c r="AK23" s="14">
        <v>2</v>
      </c>
      <c r="AL23" s="14">
        <v>7</v>
      </c>
      <c r="AM23" s="14"/>
      <c r="AN23" s="14"/>
      <c r="AO23" s="14">
        <v>2</v>
      </c>
      <c r="AP23" s="14"/>
      <c r="AQ23" s="14"/>
      <c r="AR23" s="14"/>
      <c r="AS23" s="14"/>
      <c r="AT23" s="14"/>
      <c r="AU23" s="14"/>
      <c r="AV23" s="14"/>
      <c r="AW23" s="15">
        <v>7</v>
      </c>
      <c r="AX23" s="14"/>
      <c r="AY23" s="14"/>
      <c r="AZ23" s="14"/>
      <c r="BA23" s="14"/>
      <c r="BB23" s="14"/>
      <c r="BC23" s="15"/>
    </row>
    <row r="24" spans="1:55" ht="13.5">
      <c r="A24" s="12" t="s">
        <v>69</v>
      </c>
      <c r="B24" s="13">
        <f t="shared" si="0"/>
        <v>91</v>
      </c>
      <c r="C24" s="14"/>
      <c r="D24" s="14"/>
      <c r="E24" s="14">
        <v>1</v>
      </c>
      <c r="F24" s="14"/>
      <c r="G24" s="14"/>
      <c r="H24" s="14"/>
      <c r="I24" s="14">
        <v>1</v>
      </c>
      <c r="J24" s="14"/>
      <c r="K24" s="14"/>
      <c r="L24" s="14"/>
      <c r="M24" s="14">
        <v>4</v>
      </c>
      <c r="N24" s="14"/>
      <c r="O24" s="14"/>
      <c r="P24" s="14"/>
      <c r="Q24" s="14"/>
      <c r="R24" s="14"/>
      <c r="S24" s="14"/>
      <c r="T24" s="14"/>
      <c r="U24" s="14"/>
      <c r="V24" s="14"/>
      <c r="W24" s="14">
        <v>2</v>
      </c>
      <c r="X24" s="14">
        <v>1</v>
      </c>
      <c r="Y24" s="14">
        <v>3</v>
      </c>
      <c r="Z24" s="14">
        <v>3</v>
      </c>
      <c r="AA24" s="14"/>
      <c r="AB24" s="14">
        <v>5</v>
      </c>
      <c r="AC24" s="14">
        <v>14</v>
      </c>
      <c r="AD24" s="14">
        <v>14</v>
      </c>
      <c r="AE24" s="14">
        <v>1</v>
      </c>
      <c r="AF24" s="14">
        <v>1</v>
      </c>
      <c r="AG24" s="14"/>
      <c r="AH24" s="14"/>
      <c r="AI24" s="14"/>
      <c r="AJ24" s="14">
        <v>1</v>
      </c>
      <c r="AK24" s="14"/>
      <c r="AL24" s="14">
        <v>4</v>
      </c>
      <c r="AM24" s="14">
        <v>2</v>
      </c>
      <c r="AN24" s="14">
        <v>7</v>
      </c>
      <c r="AO24" s="14">
        <v>1</v>
      </c>
      <c r="AP24" s="14"/>
      <c r="AQ24" s="14"/>
      <c r="AR24" s="14"/>
      <c r="AS24" s="14"/>
      <c r="AT24" s="14"/>
      <c r="AU24" s="14"/>
      <c r="AV24" s="14"/>
      <c r="AW24" s="15">
        <v>26</v>
      </c>
      <c r="AX24" s="14"/>
      <c r="AY24" s="14"/>
      <c r="AZ24" s="14"/>
      <c r="BA24" s="14"/>
      <c r="BB24" s="14"/>
      <c r="BC24" s="15"/>
    </row>
    <row r="25" spans="1:55" ht="13.5">
      <c r="A25" s="12" t="s">
        <v>70</v>
      </c>
      <c r="B25" s="13">
        <f t="shared" si="0"/>
        <v>89</v>
      </c>
      <c r="C25" s="14"/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>
        <v>2</v>
      </c>
      <c r="N25" s="14">
        <v>6</v>
      </c>
      <c r="O25" s="14">
        <v>7</v>
      </c>
      <c r="P25" s="14">
        <v>4</v>
      </c>
      <c r="Q25" s="14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>
        <v>23</v>
      </c>
      <c r="AD25" s="14">
        <v>11</v>
      </c>
      <c r="AE25" s="14"/>
      <c r="AF25" s="14">
        <v>4</v>
      </c>
      <c r="AG25" s="14">
        <v>1</v>
      </c>
      <c r="AH25" s="14"/>
      <c r="AI25" s="14"/>
      <c r="AJ25" s="14">
        <v>3</v>
      </c>
      <c r="AK25" s="14">
        <v>1</v>
      </c>
      <c r="AL25" s="14">
        <v>6</v>
      </c>
      <c r="AM25" s="14">
        <v>7</v>
      </c>
      <c r="AN25" s="14">
        <v>2</v>
      </c>
      <c r="AO25" s="14"/>
      <c r="AP25" s="14"/>
      <c r="AQ25" s="14">
        <v>1</v>
      </c>
      <c r="AR25" s="14"/>
      <c r="AS25" s="14"/>
      <c r="AT25" s="14"/>
      <c r="AU25" s="14"/>
      <c r="AV25" s="14"/>
      <c r="AW25" s="15">
        <v>9</v>
      </c>
      <c r="AX25" s="14"/>
      <c r="AY25" s="14"/>
      <c r="AZ25" s="14"/>
      <c r="BA25" s="14"/>
      <c r="BB25" s="14"/>
      <c r="BC25" s="15"/>
    </row>
    <row r="26" spans="1:55" ht="13.5">
      <c r="A26" s="12" t="s">
        <v>71</v>
      </c>
      <c r="B26" s="13">
        <f t="shared" si="0"/>
        <v>181</v>
      </c>
      <c r="C26" s="14">
        <v>1</v>
      </c>
      <c r="D26" s="14"/>
      <c r="E26" s="14"/>
      <c r="F26" s="14"/>
      <c r="G26" s="14">
        <v>1</v>
      </c>
      <c r="H26" s="14"/>
      <c r="I26" s="14"/>
      <c r="J26" s="14"/>
      <c r="K26" s="14"/>
      <c r="L26" s="14"/>
      <c r="M26" s="14">
        <v>2</v>
      </c>
      <c r="N26" s="14">
        <v>2</v>
      </c>
      <c r="O26" s="14">
        <v>2</v>
      </c>
      <c r="P26" s="14">
        <v>3</v>
      </c>
      <c r="Q26" s="14"/>
      <c r="R26" s="14"/>
      <c r="S26" s="14"/>
      <c r="T26" s="14"/>
      <c r="U26" s="14"/>
      <c r="V26" s="14"/>
      <c r="W26" s="14"/>
      <c r="X26" s="14"/>
      <c r="Y26" s="14">
        <v>5</v>
      </c>
      <c r="Z26" s="14"/>
      <c r="AA26" s="14">
        <v>1</v>
      </c>
      <c r="AB26" s="14">
        <v>1</v>
      </c>
      <c r="AC26" s="14">
        <v>35</v>
      </c>
      <c r="AD26" s="14">
        <v>13</v>
      </c>
      <c r="AE26" s="14"/>
      <c r="AF26" s="14">
        <v>4</v>
      </c>
      <c r="AG26" s="14"/>
      <c r="AH26" s="14">
        <v>1</v>
      </c>
      <c r="AI26" s="14"/>
      <c r="AJ26" s="14">
        <v>4</v>
      </c>
      <c r="AK26" s="14"/>
      <c r="AL26" s="14">
        <v>2</v>
      </c>
      <c r="AM26" s="14">
        <v>2</v>
      </c>
      <c r="AN26" s="14">
        <v>13</v>
      </c>
      <c r="AO26" s="14">
        <v>1</v>
      </c>
      <c r="AP26" s="14"/>
      <c r="AQ26" s="14"/>
      <c r="AR26" s="14"/>
      <c r="AS26" s="14"/>
      <c r="AT26" s="14">
        <v>1</v>
      </c>
      <c r="AU26" s="14">
        <v>1</v>
      </c>
      <c r="AV26" s="14"/>
      <c r="AW26" s="15">
        <v>86</v>
      </c>
      <c r="AX26" s="14"/>
      <c r="AY26" s="14"/>
      <c r="AZ26" s="14"/>
      <c r="BA26" s="14"/>
      <c r="BB26" s="14"/>
      <c r="BC26" s="15"/>
    </row>
    <row r="27" spans="1:55" ht="13.5">
      <c r="A27" s="12" t="s">
        <v>72</v>
      </c>
      <c r="B27" s="13">
        <f t="shared" si="0"/>
        <v>57</v>
      </c>
      <c r="C27" s="14"/>
      <c r="D27" s="14"/>
      <c r="E27" s="14">
        <v>1</v>
      </c>
      <c r="F27" s="14"/>
      <c r="G27" s="14"/>
      <c r="H27" s="14"/>
      <c r="I27" s="14"/>
      <c r="J27" s="14"/>
      <c r="K27" s="14">
        <v>1</v>
      </c>
      <c r="L27" s="14"/>
      <c r="M27" s="14">
        <v>2</v>
      </c>
      <c r="N27" s="14"/>
      <c r="O27" s="14">
        <v>6</v>
      </c>
      <c r="P27" s="14">
        <v>1</v>
      </c>
      <c r="Q27" s="14"/>
      <c r="R27" s="14"/>
      <c r="S27" s="14">
        <v>1</v>
      </c>
      <c r="T27" s="14"/>
      <c r="U27" s="14"/>
      <c r="V27" s="14"/>
      <c r="W27" s="14"/>
      <c r="X27" s="14">
        <v>1</v>
      </c>
      <c r="Y27" s="14">
        <v>3</v>
      </c>
      <c r="Z27" s="14"/>
      <c r="AA27" s="14"/>
      <c r="AB27" s="14"/>
      <c r="AC27" s="14">
        <v>10</v>
      </c>
      <c r="AD27" s="14">
        <v>3</v>
      </c>
      <c r="AE27" s="14"/>
      <c r="AF27" s="14"/>
      <c r="AG27" s="14"/>
      <c r="AH27" s="14"/>
      <c r="AI27" s="14"/>
      <c r="AJ27" s="14">
        <v>1</v>
      </c>
      <c r="AK27" s="14"/>
      <c r="AL27" s="14">
        <v>1</v>
      </c>
      <c r="AM27" s="14"/>
      <c r="AN27" s="14">
        <v>3</v>
      </c>
      <c r="AO27" s="14"/>
      <c r="AP27" s="14"/>
      <c r="AQ27" s="14"/>
      <c r="AR27" s="14"/>
      <c r="AS27" s="14"/>
      <c r="AT27" s="14"/>
      <c r="AU27" s="14"/>
      <c r="AV27" s="14">
        <v>1</v>
      </c>
      <c r="AW27" s="15">
        <v>22</v>
      </c>
      <c r="AX27" s="14"/>
      <c r="AY27" s="14"/>
      <c r="AZ27" s="14"/>
      <c r="BA27" s="14"/>
      <c r="BB27" s="14"/>
      <c r="BC27" s="15"/>
    </row>
    <row r="28" spans="1:55" ht="13.5">
      <c r="A28" s="16" t="s">
        <v>73</v>
      </c>
      <c r="B28" s="17">
        <f t="shared" si="0"/>
        <v>103</v>
      </c>
      <c r="C28" s="10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2</v>
      </c>
      <c r="O28" s="10">
        <v>3</v>
      </c>
      <c r="P28" s="10">
        <v>2</v>
      </c>
      <c r="Q28" s="10"/>
      <c r="R28" s="10">
        <v>1</v>
      </c>
      <c r="S28" s="10"/>
      <c r="T28" s="10"/>
      <c r="U28" s="10"/>
      <c r="V28" s="10"/>
      <c r="W28" s="10"/>
      <c r="X28" s="10"/>
      <c r="Y28" s="10">
        <v>2</v>
      </c>
      <c r="Z28" s="10"/>
      <c r="AA28" s="10"/>
      <c r="AB28" s="10">
        <v>3</v>
      </c>
      <c r="AC28" s="10">
        <v>29</v>
      </c>
      <c r="AD28" s="10">
        <v>7</v>
      </c>
      <c r="AE28" s="10"/>
      <c r="AF28" s="10">
        <v>1</v>
      </c>
      <c r="AG28" s="10"/>
      <c r="AH28" s="10"/>
      <c r="AI28" s="10">
        <v>1</v>
      </c>
      <c r="AJ28" s="10"/>
      <c r="AK28" s="10"/>
      <c r="AL28" s="10">
        <v>6</v>
      </c>
      <c r="AM28" s="10"/>
      <c r="AN28" s="10">
        <v>19</v>
      </c>
      <c r="AO28" s="10"/>
      <c r="AP28" s="10"/>
      <c r="AQ28" s="10"/>
      <c r="AR28" s="10"/>
      <c r="AS28" s="10"/>
      <c r="AT28" s="10"/>
      <c r="AU28" s="10">
        <v>3</v>
      </c>
      <c r="AV28" s="10"/>
      <c r="AW28" s="11">
        <v>22</v>
      </c>
      <c r="AX28" s="10"/>
      <c r="AY28" s="10"/>
      <c r="AZ28" s="10"/>
      <c r="BA28" s="10"/>
      <c r="BB28" s="10"/>
      <c r="BC28" s="11"/>
    </row>
    <row r="29" spans="1:55" ht="13.5">
      <c r="A29" s="12" t="s">
        <v>74</v>
      </c>
      <c r="B29" s="13">
        <f t="shared" si="0"/>
        <v>503</v>
      </c>
      <c r="C29" s="14">
        <v>3</v>
      </c>
      <c r="D29" s="14">
        <v>9</v>
      </c>
      <c r="E29" s="14"/>
      <c r="F29" s="14">
        <v>3</v>
      </c>
      <c r="G29" s="14"/>
      <c r="H29" s="14">
        <v>1</v>
      </c>
      <c r="I29" s="14">
        <v>1</v>
      </c>
      <c r="J29" s="14">
        <v>1</v>
      </c>
      <c r="K29" s="14">
        <v>4</v>
      </c>
      <c r="L29" s="14">
        <v>2</v>
      </c>
      <c r="M29" s="14">
        <v>3</v>
      </c>
      <c r="N29" s="14">
        <v>56</v>
      </c>
      <c r="O29" s="14">
        <v>31</v>
      </c>
      <c r="P29" s="14">
        <v>24</v>
      </c>
      <c r="Q29" s="14">
        <v>1</v>
      </c>
      <c r="R29" s="14"/>
      <c r="S29" s="14">
        <v>5</v>
      </c>
      <c r="T29" s="14">
        <v>1</v>
      </c>
      <c r="U29" s="14"/>
      <c r="V29" s="14">
        <v>1</v>
      </c>
      <c r="W29" s="14"/>
      <c r="X29" s="14">
        <v>1</v>
      </c>
      <c r="Y29" s="14">
        <v>8</v>
      </c>
      <c r="Z29" s="14">
        <v>1</v>
      </c>
      <c r="AA29" s="14">
        <v>1</v>
      </c>
      <c r="AB29" s="14">
        <v>14</v>
      </c>
      <c r="AC29" s="14">
        <v>38</v>
      </c>
      <c r="AD29" s="14">
        <v>36</v>
      </c>
      <c r="AE29" s="14">
        <v>1</v>
      </c>
      <c r="AF29" s="14">
        <v>1</v>
      </c>
      <c r="AG29" s="14">
        <v>1</v>
      </c>
      <c r="AH29" s="14">
        <v>2</v>
      </c>
      <c r="AI29" s="14">
        <v>12</v>
      </c>
      <c r="AJ29" s="14">
        <v>30</v>
      </c>
      <c r="AK29" s="14">
        <v>20</v>
      </c>
      <c r="AL29" s="14">
        <v>43</v>
      </c>
      <c r="AM29" s="14">
        <v>9</v>
      </c>
      <c r="AN29" s="14">
        <v>16</v>
      </c>
      <c r="AO29" s="14">
        <v>6</v>
      </c>
      <c r="AP29" s="14">
        <v>1</v>
      </c>
      <c r="AQ29" s="14">
        <v>5</v>
      </c>
      <c r="AR29" s="14">
        <v>4</v>
      </c>
      <c r="AS29" s="14">
        <v>4</v>
      </c>
      <c r="AT29" s="14">
        <v>1</v>
      </c>
      <c r="AU29" s="14">
        <v>43</v>
      </c>
      <c r="AV29" s="14">
        <v>3</v>
      </c>
      <c r="AW29" s="15">
        <v>56</v>
      </c>
      <c r="AX29" s="14"/>
      <c r="AY29" s="14"/>
      <c r="AZ29" s="14"/>
      <c r="BA29" s="14"/>
      <c r="BB29" s="14"/>
      <c r="BC29" s="15"/>
    </row>
    <row r="30" spans="1:55" ht="13.5">
      <c r="A30" s="12" t="s">
        <v>75</v>
      </c>
      <c r="B30" s="13">
        <f t="shared" si="0"/>
        <v>458</v>
      </c>
      <c r="C30" s="14">
        <v>1</v>
      </c>
      <c r="D30" s="14"/>
      <c r="E30" s="14">
        <v>1</v>
      </c>
      <c r="F30" s="14">
        <v>7</v>
      </c>
      <c r="G30" s="14"/>
      <c r="H30" s="14">
        <v>1</v>
      </c>
      <c r="I30" s="14"/>
      <c r="J30" s="14">
        <v>5</v>
      </c>
      <c r="K30" s="14">
        <v>2</v>
      </c>
      <c r="L30" s="14">
        <v>3</v>
      </c>
      <c r="M30" s="14">
        <v>12</v>
      </c>
      <c r="N30" s="14">
        <v>13</v>
      </c>
      <c r="O30" s="14">
        <v>28</v>
      </c>
      <c r="P30" s="14">
        <v>9</v>
      </c>
      <c r="Q30" s="14"/>
      <c r="R30" s="14"/>
      <c r="S30" s="14"/>
      <c r="T30" s="14"/>
      <c r="U30" s="14">
        <v>1</v>
      </c>
      <c r="V30" s="14">
        <v>1</v>
      </c>
      <c r="W30" s="14">
        <v>4</v>
      </c>
      <c r="X30" s="14">
        <v>13</v>
      </c>
      <c r="Y30" s="14">
        <v>19</v>
      </c>
      <c r="Z30" s="14">
        <v>1</v>
      </c>
      <c r="AA30" s="14">
        <v>5</v>
      </c>
      <c r="AB30" s="14">
        <v>18</v>
      </c>
      <c r="AC30" s="14">
        <v>53</v>
      </c>
      <c r="AD30" s="14">
        <v>28</v>
      </c>
      <c r="AE30" s="14">
        <v>2</v>
      </c>
      <c r="AF30" s="14">
        <v>1</v>
      </c>
      <c r="AG30" s="14">
        <v>4</v>
      </c>
      <c r="AH30" s="14">
        <v>1</v>
      </c>
      <c r="AI30" s="14">
        <v>8</v>
      </c>
      <c r="AJ30" s="14">
        <v>28</v>
      </c>
      <c r="AK30" s="14">
        <v>6</v>
      </c>
      <c r="AL30" s="14">
        <v>62</v>
      </c>
      <c r="AM30" s="14">
        <v>33</v>
      </c>
      <c r="AN30" s="14">
        <v>21</v>
      </c>
      <c r="AO30" s="14">
        <v>15</v>
      </c>
      <c r="AP30" s="14"/>
      <c r="AQ30" s="14"/>
      <c r="AR30" s="14"/>
      <c r="AS30" s="14"/>
      <c r="AT30" s="14"/>
      <c r="AU30" s="14">
        <v>3</v>
      </c>
      <c r="AV30" s="14"/>
      <c r="AW30" s="15">
        <v>49</v>
      </c>
      <c r="AX30" s="14"/>
      <c r="AY30" s="14"/>
      <c r="AZ30" s="14"/>
      <c r="BA30" s="14"/>
      <c r="BB30" s="14"/>
      <c r="BC30" s="15"/>
    </row>
    <row r="31" spans="1:55" ht="13.5">
      <c r="A31" s="12" t="s">
        <v>76</v>
      </c>
      <c r="B31" s="13">
        <f t="shared" si="0"/>
        <v>616</v>
      </c>
      <c r="C31" s="14">
        <v>2</v>
      </c>
      <c r="D31" s="14">
        <v>1</v>
      </c>
      <c r="E31" s="14"/>
      <c r="F31" s="14"/>
      <c r="G31" s="14"/>
      <c r="H31" s="14"/>
      <c r="I31" s="14"/>
      <c r="J31" s="14">
        <v>4</v>
      </c>
      <c r="K31" s="14">
        <v>1</v>
      </c>
      <c r="L31" s="14">
        <v>3</v>
      </c>
      <c r="M31" s="14">
        <v>10</v>
      </c>
      <c r="N31" s="14">
        <v>7</v>
      </c>
      <c r="O31" s="14">
        <v>45</v>
      </c>
      <c r="P31" s="14">
        <v>20</v>
      </c>
      <c r="Q31" s="14"/>
      <c r="R31" s="14"/>
      <c r="S31" s="14"/>
      <c r="T31" s="14"/>
      <c r="U31" s="14"/>
      <c r="V31" s="14">
        <v>2</v>
      </c>
      <c r="W31" s="14">
        <v>8</v>
      </c>
      <c r="X31" s="14">
        <v>6</v>
      </c>
      <c r="Y31" s="14">
        <v>16</v>
      </c>
      <c r="Z31" s="14">
        <v>7</v>
      </c>
      <c r="AA31" s="14">
        <v>5</v>
      </c>
      <c r="AB31" s="14">
        <v>8</v>
      </c>
      <c r="AC31" s="14">
        <v>58</v>
      </c>
      <c r="AD31" s="14">
        <v>55</v>
      </c>
      <c r="AE31" s="14">
        <v>7</v>
      </c>
      <c r="AF31" s="14">
        <v>2</v>
      </c>
      <c r="AG31" s="14">
        <v>4</v>
      </c>
      <c r="AH31" s="14">
        <v>1</v>
      </c>
      <c r="AI31" s="14">
        <v>15</v>
      </c>
      <c r="AJ31" s="14">
        <v>24</v>
      </c>
      <c r="AK31" s="14"/>
      <c r="AL31" s="14">
        <v>81</v>
      </c>
      <c r="AM31" s="14">
        <v>31</v>
      </c>
      <c r="AN31" s="14">
        <v>33</v>
      </c>
      <c r="AO31" s="14">
        <v>14</v>
      </c>
      <c r="AP31" s="14">
        <v>3</v>
      </c>
      <c r="AQ31" s="14">
        <v>2</v>
      </c>
      <c r="AR31" s="14">
        <v>3</v>
      </c>
      <c r="AS31" s="14">
        <v>2</v>
      </c>
      <c r="AT31" s="14">
        <v>1</v>
      </c>
      <c r="AU31" s="14">
        <v>5</v>
      </c>
      <c r="AV31" s="14">
        <v>11</v>
      </c>
      <c r="AW31" s="15">
        <v>119</v>
      </c>
      <c r="AX31" s="14"/>
      <c r="AY31" s="14"/>
      <c r="AZ31" s="14"/>
      <c r="BA31" s="14"/>
      <c r="BB31" s="14"/>
      <c r="BC31" s="15"/>
    </row>
    <row r="32" spans="1:55" ht="13.5">
      <c r="A32" s="12" t="s">
        <v>77</v>
      </c>
      <c r="B32" s="13">
        <f t="shared" si="0"/>
        <v>232</v>
      </c>
      <c r="C32" s="14"/>
      <c r="D32" s="14"/>
      <c r="E32" s="14"/>
      <c r="F32" s="14"/>
      <c r="G32" s="14"/>
      <c r="H32" s="14"/>
      <c r="I32" s="14"/>
      <c r="J32" s="14"/>
      <c r="K32" s="14"/>
      <c r="L32" s="14">
        <v>1</v>
      </c>
      <c r="M32" s="14">
        <v>3</v>
      </c>
      <c r="N32" s="14">
        <v>1</v>
      </c>
      <c r="O32" s="14">
        <v>10</v>
      </c>
      <c r="P32" s="14">
        <v>3</v>
      </c>
      <c r="Q32" s="14"/>
      <c r="R32" s="14">
        <v>1</v>
      </c>
      <c r="S32" s="14"/>
      <c r="T32" s="14"/>
      <c r="U32" s="14"/>
      <c r="V32" s="14"/>
      <c r="W32" s="14"/>
      <c r="X32" s="14">
        <v>1</v>
      </c>
      <c r="Y32" s="14">
        <v>9</v>
      </c>
      <c r="Z32" s="14"/>
      <c r="AA32" s="14">
        <v>1</v>
      </c>
      <c r="AB32" s="14">
        <v>7</v>
      </c>
      <c r="AC32" s="14">
        <v>26</v>
      </c>
      <c r="AD32" s="14">
        <v>27</v>
      </c>
      <c r="AE32" s="14">
        <v>5</v>
      </c>
      <c r="AF32" s="14"/>
      <c r="AG32" s="14">
        <v>6</v>
      </c>
      <c r="AH32" s="14"/>
      <c r="AI32" s="14">
        <v>10</v>
      </c>
      <c r="AJ32" s="14">
        <v>10</v>
      </c>
      <c r="AK32" s="14"/>
      <c r="AL32" s="14">
        <v>23</v>
      </c>
      <c r="AM32" s="14">
        <v>3</v>
      </c>
      <c r="AN32" s="14">
        <v>9</v>
      </c>
      <c r="AO32" s="14">
        <v>5</v>
      </c>
      <c r="AP32" s="14"/>
      <c r="AQ32" s="14">
        <v>1</v>
      </c>
      <c r="AR32" s="14">
        <v>1</v>
      </c>
      <c r="AS32" s="14">
        <v>1</v>
      </c>
      <c r="AT32" s="14">
        <v>2</v>
      </c>
      <c r="AU32" s="14">
        <v>1</v>
      </c>
      <c r="AV32" s="14"/>
      <c r="AW32" s="15">
        <v>65</v>
      </c>
      <c r="AX32" s="14"/>
      <c r="AY32" s="14"/>
      <c r="AZ32" s="14"/>
      <c r="BA32" s="14"/>
      <c r="BB32" s="14"/>
      <c r="BC32" s="15"/>
    </row>
    <row r="33" spans="1:55" ht="13.5">
      <c r="A33" s="16" t="s">
        <v>78</v>
      </c>
      <c r="B33" s="17">
        <f t="shared" si="0"/>
        <v>129</v>
      </c>
      <c r="C33" s="10">
        <v>2</v>
      </c>
      <c r="D33" s="10"/>
      <c r="E33" s="10"/>
      <c r="F33" s="10"/>
      <c r="G33" s="10"/>
      <c r="H33" s="10"/>
      <c r="I33" s="10"/>
      <c r="J33" s="10">
        <v>1</v>
      </c>
      <c r="K33" s="10"/>
      <c r="L33" s="10">
        <v>4</v>
      </c>
      <c r="M33" s="10"/>
      <c r="N33" s="10">
        <v>2</v>
      </c>
      <c r="O33" s="10">
        <v>10</v>
      </c>
      <c r="P33" s="10">
        <v>3</v>
      </c>
      <c r="Q33" s="10"/>
      <c r="R33" s="10">
        <v>1</v>
      </c>
      <c r="S33" s="10"/>
      <c r="T33" s="10"/>
      <c r="U33" s="10"/>
      <c r="V33" s="10"/>
      <c r="W33" s="10"/>
      <c r="X33" s="10">
        <v>3</v>
      </c>
      <c r="Y33" s="10">
        <v>9</v>
      </c>
      <c r="Z33" s="10"/>
      <c r="AA33" s="10"/>
      <c r="AB33" s="10">
        <v>4</v>
      </c>
      <c r="AC33" s="10">
        <v>29</v>
      </c>
      <c r="AD33" s="10">
        <v>18</v>
      </c>
      <c r="AE33" s="10"/>
      <c r="AF33" s="10"/>
      <c r="AG33" s="10"/>
      <c r="AH33" s="10"/>
      <c r="AI33" s="10">
        <v>3</v>
      </c>
      <c r="AJ33" s="10">
        <v>3</v>
      </c>
      <c r="AK33" s="10">
        <v>1</v>
      </c>
      <c r="AL33" s="10">
        <v>7</v>
      </c>
      <c r="AM33" s="10">
        <v>2</v>
      </c>
      <c r="AN33" s="10">
        <v>2</v>
      </c>
      <c r="AO33" s="10">
        <v>2</v>
      </c>
      <c r="AP33" s="10"/>
      <c r="AQ33" s="10"/>
      <c r="AR33" s="10"/>
      <c r="AS33" s="10">
        <v>2</v>
      </c>
      <c r="AT33" s="10">
        <v>1</v>
      </c>
      <c r="AU33" s="10"/>
      <c r="AV33" s="10">
        <v>1</v>
      </c>
      <c r="AW33" s="11">
        <v>19</v>
      </c>
      <c r="AX33" s="10"/>
      <c r="AY33" s="10"/>
      <c r="AZ33" s="10"/>
      <c r="BA33" s="10"/>
      <c r="BB33" s="10"/>
      <c r="BC33" s="11"/>
    </row>
    <row r="34" spans="1:55" ht="13.5">
      <c r="A34" s="16" t="s">
        <v>79</v>
      </c>
      <c r="B34" s="18">
        <f t="shared" si="0"/>
        <v>158</v>
      </c>
      <c r="C34" s="19"/>
      <c r="D34" s="19"/>
      <c r="E34" s="19"/>
      <c r="F34" s="19"/>
      <c r="G34" s="19">
        <v>1</v>
      </c>
      <c r="H34" s="19"/>
      <c r="I34" s="19"/>
      <c r="J34" s="19">
        <v>1</v>
      </c>
      <c r="K34" s="19"/>
      <c r="L34" s="19"/>
      <c r="M34" s="19">
        <v>2</v>
      </c>
      <c r="N34" s="19"/>
      <c r="O34" s="19">
        <v>5</v>
      </c>
      <c r="P34" s="19">
        <v>2</v>
      </c>
      <c r="Q34" s="19"/>
      <c r="R34" s="19">
        <v>1</v>
      </c>
      <c r="S34" s="19"/>
      <c r="T34" s="19"/>
      <c r="U34" s="19"/>
      <c r="V34" s="19"/>
      <c r="W34" s="19"/>
      <c r="X34" s="19">
        <v>3</v>
      </c>
      <c r="Y34" s="19">
        <v>6</v>
      </c>
      <c r="Z34" s="19"/>
      <c r="AA34" s="19">
        <v>4</v>
      </c>
      <c r="AB34" s="19">
        <v>8</v>
      </c>
      <c r="AC34" s="19">
        <v>40</v>
      </c>
      <c r="AD34" s="19">
        <v>7</v>
      </c>
      <c r="AE34" s="19">
        <v>3</v>
      </c>
      <c r="AF34" s="19"/>
      <c r="AG34" s="19"/>
      <c r="AH34" s="19"/>
      <c r="AI34" s="19">
        <v>5</v>
      </c>
      <c r="AJ34" s="19">
        <v>3</v>
      </c>
      <c r="AK34" s="19"/>
      <c r="AL34" s="19">
        <v>30</v>
      </c>
      <c r="AM34" s="19">
        <v>11</v>
      </c>
      <c r="AN34" s="19">
        <v>1</v>
      </c>
      <c r="AO34" s="19">
        <v>2</v>
      </c>
      <c r="AP34" s="19"/>
      <c r="AQ34" s="19"/>
      <c r="AR34" s="19"/>
      <c r="AS34" s="19">
        <v>1</v>
      </c>
      <c r="AT34" s="19"/>
      <c r="AU34" s="19"/>
      <c r="AV34" s="19"/>
      <c r="AW34" s="20">
        <v>22</v>
      </c>
      <c r="AX34" s="10"/>
      <c r="AY34" s="10"/>
      <c r="AZ34" s="10"/>
      <c r="BA34" s="10"/>
      <c r="BB34" s="10"/>
      <c r="BC34" s="11"/>
    </row>
    <row r="35" spans="1:55" ht="13.5">
      <c r="A35" s="12" t="s">
        <v>80</v>
      </c>
      <c r="B35" s="13">
        <f t="shared" si="0"/>
        <v>97</v>
      </c>
      <c r="C35" s="14">
        <v>2</v>
      </c>
      <c r="D35" s="14"/>
      <c r="E35" s="14"/>
      <c r="F35" s="14"/>
      <c r="G35" s="14"/>
      <c r="H35" s="14"/>
      <c r="I35" s="14"/>
      <c r="J35" s="14">
        <v>1</v>
      </c>
      <c r="K35" s="14"/>
      <c r="L35" s="14"/>
      <c r="M35" s="14"/>
      <c r="N35" s="14">
        <v>2</v>
      </c>
      <c r="O35" s="14">
        <v>5</v>
      </c>
      <c r="P35" s="14">
        <v>4</v>
      </c>
      <c r="Q35" s="14"/>
      <c r="R35" s="14"/>
      <c r="S35" s="14"/>
      <c r="T35" s="14"/>
      <c r="U35" s="14">
        <v>1</v>
      </c>
      <c r="V35" s="14"/>
      <c r="W35" s="14"/>
      <c r="X35" s="14"/>
      <c r="Y35" s="14">
        <v>9</v>
      </c>
      <c r="Z35" s="14">
        <v>1</v>
      </c>
      <c r="AA35" s="14">
        <v>1</v>
      </c>
      <c r="AB35" s="14">
        <v>3</v>
      </c>
      <c r="AC35" s="14">
        <v>13</v>
      </c>
      <c r="AD35" s="14">
        <v>5</v>
      </c>
      <c r="AE35" s="14">
        <v>1</v>
      </c>
      <c r="AF35" s="14"/>
      <c r="AG35" s="14"/>
      <c r="AH35" s="14"/>
      <c r="AI35" s="14">
        <v>4</v>
      </c>
      <c r="AJ35" s="14"/>
      <c r="AK35" s="14"/>
      <c r="AL35" s="14">
        <v>17</v>
      </c>
      <c r="AM35" s="14">
        <v>4</v>
      </c>
      <c r="AN35" s="14"/>
      <c r="AO35" s="14"/>
      <c r="AP35" s="14"/>
      <c r="AQ35" s="14"/>
      <c r="AR35" s="14"/>
      <c r="AS35" s="14"/>
      <c r="AT35" s="14"/>
      <c r="AU35" s="14"/>
      <c r="AV35" s="14"/>
      <c r="AW35" s="15">
        <v>24</v>
      </c>
      <c r="AX35" s="14"/>
      <c r="AY35" s="14"/>
      <c r="AZ35" s="14"/>
      <c r="BA35" s="14"/>
      <c r="BB35" s="14"/>
      <c r="BC35" s="15"/>
    </row>
    <row r="36" spans="1:55" ht="13.5">
      <c r="A36" s="12" t="s">
        <v>81</v>
      </c>
      <c r="B36" s="13">
        <f t="shared" si="0"/>
        <v>113</v>
      </c>
      <c r="C36" s="14"/>
      <c r="D36" s="14"/>
      <c r="E36" s="14"/>
      <c r="F36" s="14"/>
      <c r="G36" s="14"/>
      <c r="H36" s="14"/>
      <c r="I36" s="14"/>
      <c r="J36" s="14"/>
      <c r="K36" s="14"/>
      <c r="L36" s="14">
        <v>1</v>
      </c>
      <c r="M36" s="14">
        <v>1</v>
      </c>
      <c r="N36" s="14">
        <v>2</v>
      </c>
      <c r="O36" s="14">
        <v>5</v>
      </c>
      <c r="P36" s="14">
        <v>1</v>
      </c>
      <c r="Q36" s="14"/>
      <c r="R36" s="14"/>
      <c r="S36" s="14"/>
      <c r="T36" s="14"/>
      <c r="U36" s="14"/>
      <c r="V36" s="14"/>
      <c r="W36" s="14">
        <v>1</v>
      </c>
      <c r="X36" s="14">
        <v>1</v>
      </c>
      <c r="Y36" s="14">
        <v>1</v>
      </c>
      <c r="Z36" s="14"/>
      <c r="AA36" s="14">
        <v>2</v>
      </c>
      <c r="AB36" s="14">
        <v>3</v>
      </c>
      <c r="AC36" s="14">
        <v>16</v>
      </c>
      <c r="AD36" s="14">
        <v>7</v>
      </c>
      <c r="AE36" s="14">
        <v>1</v>
      </c>
      <c r="AF36" s="14"/>
      <c r="AG36" s="14"/>
      <c r="AH36" s="14"/>
      <c r="AI36" s="14">
        <v>5</v>
      </c>
      <c r="AJ36" s="14"/>
      <c r="AK36" s="14">
        <v>2</v>
      </c>
      <c r="AL36" s="14">
        <v>32</v>
      </c>
      <c r="AM36" s="14">
        <v>11</v>
      </c>
      <c r="AN36" s="14">
        <v>4</v>
      </c>
      <c r="AO36" s="14">
        <v>1</v>
      </c>
      <c r="AP36" s="14"/>
      <c r="AQ36" s="14"/>
      <c r="AR36" s="14"/>
      <c r="AS36" s="14">
        <v>5</v>
      </c>
      <c r="AT36" s="14"/>
      <c r="AU36" s="14"/>
      <c r="AV36" s="14"/>
      <c r="AW36" s="15">
        <v>11</v>
      </c>
      <c r="AX36" s="14"/>
      <c r="AY36" s="14"/>
      <c r="AZ36" s="14"/>
      <c r="BA36" s="14"/>
      <c r="BB36" s="14"/>
      <c r="BC36" s="15"/>
    </row>
    <row r="37" spans="1:55" ht="13.5">
      <c r="A37" s="12" t="s">
        <v>82</v>
      </c>
      <c r="B37" s="13">
        <f t="shared" si="0"/>
        <v>475</v>
      </c>
      <c r="C37" s="14">
        <v>1</v>
      </c>
      <c r="D37" s="14"/>
      <c r="E37" s="14"/>
      <c r="F37" s="14">
        <v>1</v>
      </c>
      <c r="G37" s="14"/>
      <c r="H37" s="14"/>
      <c r="I37" s="14"/>
      <c r="J37" s="14"/>
      <c r="K37" s="14">
        <v>2</v>
      </c>
      <c r="L37" s="14">
        <v>1</v>
      </c>
      <c r="M37" s="14">
        <v>4</v>
      </c>
      <c r="N37" s="14">
        <v>6</v>
      </c>
      <c r="O37" s="14">
        <v>13</v>
      </c>
      <c r="P37" s="14">
        <v>10</v>
      </c>
      <c r="Q37" s="14"/>
      <c r="R37" s="14"/>
      <c r="S37" s="14"/>
      <c r="T37" s="14"/>
      <c r="U37" s="14"/>
      <c r="V37" s="14"/>
      <c r="W37" s="14">
        <v>3</v>
      </c>
      <c r="X37" s="14">
        <v>1</v>
      </c>
      <c r="Y37" s="14">
        <v>11</v>
      </c>
      <c r="Z37" s="14">
        <v>1</v>
      </c>
      <c r="AA37" s="14">
        <v>3</v>
      </c>
      <c r="AB37" s="14">
        <v>7</v>
      </c>
      <c r="AC37" s="14">
        <v>70</v>
      </c>
      <c r="AD37" s="14">
        <v>27</v>
      </c>
      <c r="AE37" s="14">
        <v>5</v>
      </c>
      <c r="AF37" s="14">
        <v>2</v>
      </c>
      <c r="AG37" s="14"/>
      <c r="AH37" s="14"/>
      <c r="AI37" s="14">
        <v>16</v>
      </c>
      <c r="AJ37" s="14">
        <v>7</v>
      </c>
      <c r="AK37" s="14">
        <v>1</v>
      </c>
      <c r="AL37" s="14">
        <v>87</v>
      </c>
      <c r="AM37" s="14">
        <v>56</v>
      </c>
      <c r="AN37" s="14">
        <v>39</v>
      </c>
      <c r="AO37" s="14">
        <v>6</v>
      </c>
      <c r="AP37" s="14">
        <v>1</v>
      </c>
      <c r="AQ37" s="14">
        <v>1</v>
      </c>
      <c r="AR37" s="14"/>
      <c r="AS37" s="14">
        <v>1</v>
      </c>
      <c r="AT37" s="14">
        <v>1</v>
      </c>
      <c r="AU37" s="14"/>
      <c r="AV37" s="14"/>
      <c r="AW37" s="15">
        <v>91</v>
      </c>
      <c r="AX37" s="14"/>
      <c r="AY37" s="14"/>
      <c r="AZ37" s="14"/>
      <c r="BA37" s="14"/>
      <c r="BB37" s="14"/>
      <c r="BC37" s="15"/>
    </row>
    <row r="38" spans="1:55" ht="13.5">
      <c r="A38" s="12" t="s">
        <v>83</v>
      </c>
      <c r="B38" s="13">
        <f t="shared" si="0"/>
        <v>74</v>
      </c>
      <c r="C38" s="14"/>
      <c r="D38" s="14"/>
      <c r="E38" s="14"/>
      <c r="F38" s="14"/>
      <c r="G38" s="14"/>
      <c r="H38" s="14"/>
      <c r="I38" s="14"/>
      <c r="J38" s="14">
        <v>1</v>
      </c>
      <c r="K38" s="14"/>
      <c r="L38" s="14"/>
      <c r="M38" s="14">
        <v>2</v>
      </c>
      <c r="N38" s="14">
        <v>4</v>
      </c>
      <c r="O38" s="14">
        <v>6</v>
      </c>
      <c r="P38" s="14">
        <v>2</v>
      </c>
      <c r="Q38" s="14"/>
      <c r="R38" s="14"/>
      <c r="S38" s="14"/>
      <c r="T38" s="14"/>
      <c r="U38" s="14"/>
      <c r="V38" s="14"/>
      <c r="W38" s="14">
        <v>1</v>
      </c>
      <c r="X38" s="14">
        <v>1</v>
      </c>
      <c r="Y38" s="14">
        <v>4</v>
      </c>
      <c r="Z38" s="14"/>
      <c r="AA38" s="14">
        <v>1</v>
      </c>
      <c r="AB38" s="14">
        <v>1</v>
      </c>
      <c r="AC38" s="14">
        <v>13</v>
      </c>
      <c r="AD38" s="14">
        <v>1</v>
      </c>
      <c r="AE38" s="14"/>
      <c r="AF38" s="14"/>
      <c r="AG38" s="14"/>
      <c r="AH38" s="14"/>
      <c r="AI38" s="14">
        <v>2</v>
      </c>
      <c r="AJ38" s="14">
        <v>1</v>
      </c>
      <c r="AK38" s="14">
        <v>1</v>
      </c>
      <c r="AL38" s="14">
        <v>11</v>
      </c>
      <c r="AM38" s="14">
        <v>9</v>
      </c>
      <c r="AN38" s="14">
        <v>3</v>
      </c>
      <c r="AO38" s="14"/>
      <c r="AP38" s="14"/>
      <c r="AQ38" s="14"/>
      <c r="AR38" s="14"/>
      <c r="AS38" s="14"/>
      <c r="AT38" s="14">
        <v>1</v>
      </c>
      <c r="AU38" s="14"/>
      <c r="AV38" s="14"/>
      <c r="AW38" s="15">
        <v>9</v>
      </c>
      <c r="AX38" s="14"/>
      <c r="AY38" s="14"/>
      <c r="AZ38" s="14"/>
      <c r="BA38" s="14"/>
      <c r="BB38" s="14"/>
      <c r="BC38" s="15"/>
    </row>
    <row r="39" spans="1:55" ht="13.5">
      <c r="A39" s="12" t="s">
        <v>84</v>
      </c>
      <c r="B39" s="13">
        <f t="shared" si="0"/>
        <v>69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5</v>
      </c>
      <c r="P39" s="14">
        <v>2</v>
      </c>
      <c r="Q39" s="14"/>
      <c r="R39" s="14"/>
      <c r="S39" s="14"/>
      <c r="T39" s="14">
        <v>1</v>
      </c>
      <c r="U39" s="14"/>
      <c r="V39" s="14"/>
      <c r="W39" s="14"/>
      <c r="X39" s="14"/>
      <c r="Y39" s="14"/>
      <c r="Z39" s="14"/>
      <c r="AA39" s="14"/>
      <c r="AB39" s="14">
        <v>1</v>
      </c>
      <c r="AC39" s="14">
        <v>17</v>
      </c>
      <c r="AD39" s="14">
        <v>7</v>
      </c>
      <c r="AE39" s="14"/>
      <c r="AF39" s="14"/>
      <c r="AG39" s="14">
        <v>1</v>
      </c>
      <c r="AH39" s="14"/>
      <c r="AI39" s="14">
        <v>1</v>
      </c>
      <c r="AJ39" s="14"/>
      <c r="AK39" s="14"/>
      <c r="AL39" s="14">
        <v>20</v>
      </c>
      <c r="AM39" s="14">
        <v>9</v>
      </c>
      <c r="AN39" s="14">
        <v>3</v>
      </c>
      <c r="AO39" s="14">
        <v>1</v>
      </c>
      <c r="AP39" s="14"/>
      <c r="AQ39" s="14"/>
      <c r="AR39" s="14"/>
      <c r="AS39" s="14">
        <v>1</v>
      </c>
      <c r="AT39" s="14"/>
      <c r="AU39" s="14"/>
      <c r="AV39" s="14"/>
      <c r="AW39" s="15"/>
      <c r="AX39" s="14"/>
      <c r="AY39" s="14"/>
      <c r="AZ39" s="14"/>
      <c r="BA39" s="14"/>
      <c r="BB39" s="14"/>
      <c r="BC39" s="15"/>
    </row>
    <row r="40" spans="1:55" ht="13.5">
      <c r="A40" s="12" t="s">
        <v>85</v>
      </c>
      <c r="B40" s="13">
        <f t="shared" si="0"/>
        <v>294</v>
      </c>
      <c r="C40" s="14">
        <v>1</v>
      </c>
      <c r="D40" s="14">
        <v>1</v>
      </c>
      <c r="E40" s="14"/>
      <c r="F40" s="14">
        <v>2</v>
      </c>
      <c r="G40" s="14"/>
      <c r="H40" s="14"/>
      <c r="I40" s="14"/>
      <c r="J40" s="14">
        <v>1</v>
      </c>
      <c r="K40" s="14">
        <v>1</v>
      </c>
      <c r="L40" s="14"/>
      <c r="M40" s="14">
        <v>1</v>
      </c>
      <c r="N40" s="14">
        <v>2</v>
      </c>
      <c r="O40" s="14">
        <v>19</v>
      </c>
      <c r="P40" s="14">
        <v>4</v>
      </c>
      <c r="Q40" s="14"/>
      <c r="R40" s="14">
        <v>6</v>
      </c>
      <c r="S40" s="14"/>
      <c r="T40" s="14"/>
      <c r="U40" s="14"/>
      <c r="V40" s="14"/>
      <c r="W40" s="14">
        <v>3</v>
      </c>
      <c r="X40" s="14">
        <v>5</v>
      </c>
      <c r="Y40" s="14">
        <v>5</v>
      </c>
      <c r="Z40" s="14">
        <v>1</v>
      </c>
      <c r="AA40" s="14">
        <v>1</v>
      </c>
      <c r="AB40" s="14">
        <v>1</v>
      </c>
      <c r="AC40" s="14">
        <v>27</v>
      </c>
      <c r="AD40" s="14">
        <v>13</v>
      </c>
      <c r="AE40" s="14">
        <v>2</v>
      </c>
      <c r="AF40" s="14">
        <v>2</v>
      </c>
      <c r="AG40" s="14"/>
      <c r="AH40" s="14"/>
      <c r="AI40" s="14">
        <v>5</v>
      </c>
      <c r="AJ40" s="14">
        <v>8</v>
      </c>
      <c r="AK40" s="14">
        <v>1</v>
      </c>
      <c r="AL40" s="14">
        <v>36</v>
      </c>
      <c r="AM40" s="14">
        <v>24</v>
      </c>
      <c r="AN40" s="14">
        <v>29</v>
      </c>
      <c r="AO40" s="14">
        <v>1</v>
      </c>
      <c r="AP40" s="14"/>
      <c r="AQ40" s="14"/>
      <c r="AR40" s="14"/>
      <c r="AS40" s="14">
        <v>1</v>
      </c>
      <c r="AT40" s="14"/>
      <c r="AU40" s="14"/>
      <c r="AV40" s="14">
        <v>1</v>
      </c>
      <c r="AW40" s="15">
        <v>90</v>
      </c>
      <c r="AX40" s="14"/>
      <c r="AY40" s="14"/>
      <c r="AZ40" s="14"/>
      <c r="BA40" s="14"/>
      <c r="BB40" s="14"/>
      <c r="BC40" s="15"/>
    </row>
    <row r="41" spans="1:55" ht="13.5">
      <c r="A41" s="12" t="s">
        <v>86</v>
      </c>
      <c r="B41" s="13">
        <f t="shared" si="0"/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>
        <v>1</v>
      </c>
      <c r="N41" s="14"/>
      <c r="O41" s="14">
        <v>1</v>
      </c>
      <c r="P41" s="14">
        <v>2</v>
      </c>
      <c r="Q41" s="14"/>
      <c r="R41" s="14"/>
      <c r="S41" s="14"/>
      <c r="T41" s="14"/>
      <c r="U41" s="14"/>
      <c r="V41" s="14">
        <v>1</v>
      </c>
      <c r="W41" s="14">
        <v>1</v>
      </c>
      <c r="X41" s="14"/>
      <c r="Y41" s="14">
        <v>1</v>
      </c>
      <c r="Z41" s="14"/>
      <c r="AA41" s="14"/>
      <c r="AB41" s="14">
        <v>1</v>
      </c>
      <c r="AC41" s="14">
        <v>2</v>
      </c>
      <c r="AD41" s="14">
        <v>4</v>
      </c>
      <c r="AE41" s="14"/>
      <c r="AF41" s="14">
        <v>1</v>
      </c>
      <c r="AG41" s="14"/>
      <c r="AH41" s="14"/>
      <c r="AI41" s="14">
        <v>1</v>
      </c>
      <c r="AJ41" s="14"/>
      <c r="AK41" s="14"/>
      <c r="AL41" s="14">
        <v>6</v>
      </c>
      <c r="AM41" s="14">
        <v>2</v>
      </c>
      <c r="AN41" s="14">
        <v>10</v>
      </c>
      <c r="AO41" s="14"/>
      <c r="AP41" s="14"/>
      <c r="AQ41" s="14">
        <v>1</v>
      </c>
      <c r="AR41" s="14"/>
      <c r="AS41" s="14"/>
      <c r="AT41" s="14"/>
      <c r="AU41" s="14"/>
      <c r="AV41" s="14"/>
      <c r="AW41" s="15"/>
      <c r="AX41" s="14"/>
      <c r="AY41" s="14"/>
      <c r="AZ41" s="14"/>
      <c r="BA41" s="14"/>
      <c r="BB41" s="14"/>
      <c r="BC41" s="15"/>
    </row>
    <row r="42" spans="1:55" ht="14.25" thickBot="1">
      <c r="A42" s="22" t="s">
        <v>87</v>
      </c>
      <c r="B42" s="23">
        <f t="shared" si="0"/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>
        <v>1</v>
      </c>
      <c r="N42" s="24"/>
      <c r="O42" s="24"/>
      <c r="P42" s="24">
        <v>1</v>
      </c>
      <c r="Q42" s="24"/>
      <c r="R42" s="24"/>
      <c r="S42" s="24"/>
      <c r="T42" s="24"/>
      <c r="U42" s="24"/>
      <c r="V42" s="24">
        <v>1</v>
      </c>
      <c r="W42" s="24">
        <v>1</v>
      </c>
      <c r="X42" s="24"/>
      <c r="Y42" s="24"/>
      <c r="Z42" s="24"/>
      <c r="AA42" s="24"/>
      <c r="AB42" s="24">
        <v>1</v>
      </c>
      <c r="AC42" s="24">
        <v>8</v>
      </c>
      <c r="AD42" s="24">
        <v>2</v>
      </c>
      <c r="AE42" s="24"/>
      <c r="AF42" s="24"/>
      <c r="AG42" s="24"/>
      <c r="AH42" s="24"/>
      <c r="AI42" s="24">
        <v>1</v>
      </c>
      <c r="AJ42" s="24"/>
      <c r="AK42" s="24">
        <v>1</v>
      </c>
      <c r="AL42" s="24">
        <v>7</v>
      </c>
      <c r="AM42" s="24">
        <v>2</v>
      </c>
      <c r="AN42" s="24">
        <v>1</v>
      </c>
      <c r="AO42" s="24"/>
      <c r="AP42" s="24"/>
      <c r="AQ42" s="24"/>
      <c r="AR42" s="24"/>
      <c r="AS42" s="24"/>
      <c r="AT42" s="24"/>
      <c r="AU42" s="24"/>
      <c r="AV42" s="24"/>
      <c r="AW42" s="25">
        <v>3</v>
      </c>
      <c r="AX42" s="24"/>
      <c r="AY42" s="24"/>
      <c r="AZ42" s="24"/>
      <c r="BA42" s="24"/>
      <c r="BB42" s="24"/>
      <c r="BC42" s="25"/>
    </row>
    <row r="43" s="4" customFormat="1" ht="12.75" customHeight="1"/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256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1381</v>
      </c>
      <c r="C5" s="84">
        <f>SUM(C7,C14,C21,C28,C35,C42,C49,C56,C63,C70,C77,G7,G14,G21,G28,G35,G42,G49,G56,G63,G70,G71)</f>
        <v>796</v>
      </c>
      <c r="D5" s="85">
        <f>SUM(D7,D14,D21,D28,D35,D42,D49,D56,D63,D70,D77,H7,H14,H21,H28,H35,H42,H49,H56,H63,H70,H71)</f>
        <v>585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70</v>
      </c>
      <c r="C7" s="112">
        <v>39</v>
      </c>
      <c r="D7" s="112">
        <v>31</v>
      </c>
      <c r="E7" s="93" t="s">
        <v>207</v>
      </c>
      <c r="F7" s="111">
        <v>31</v>
      </c>
      <c r="G7" s="112">
        <v>23</v>
      </c>
      <c r="H7" s="113">
        <v>8</v>
      </c>
      <c r="I7" s="95"/>
    </row>
    <row r="8" spans="1:9" ht="14.25">
      <c r="A8" s="91">
        <v>0</v>
      </c>
      <c r="B8" s="112">
        <v>4</v>
      </c>
      <c r="C8" s="112">
        <v>3</v>
      </c>
      <c r="D8" s="112">
        <v>1</v>
      </c>
      <c r="E8" s="93">
        <v>55</v>
      </c>
      <c r="F8" s="111">
        <v>10</v>
      </c>
      <c r="G8" s="112">
        <v>7</v>
      </c>
      <c r="H8" s="113">
        <v>3</v>
      </c>
      <c r="I8" s="95"/>
    </row>
    <row r="9" spans="1:9" ht="14.25">
      <c r="A9" s="91">
        <v>1</v>
      </c>
      <c r="B9" s="112">
        <v>17</v>
      </c>
      <c r="C9" s="112">
        <v>8</v>
      </c>
      <c r="D9" s="112">
        <v>9</v>
      </c>
      <c r="E9" s="93">
        <v>56</v>
      </c>
      <c r="F9" s="111">
        <v>3</v>
      </c>
      <c r="G9" s="112">
        <v>2</v>
      </c>
      <c r="H9" s="113">
        <v>1</v>
      </c>
      <c r="I9" s="95"/>
    </row>
    <row r="10" spans="1:9" ht="14.25">
      <c r="A10" s="91">
        <v>2</v>
      </c>
      <c r="B10" s="112">
        <v>20</v>
      </c>
      <c r="C10" s="112">
        <v>11</v>
      </c>
      <c r="D10" s="112">
        <v>9</v>
      </c>
      <c r="E10" s="93">
        <v>57</v>
      </c>
      <c r="F10" s="111">
        <v>6</v>
      </c>
      <c r="G10" s="112">
        <v>5</v>
      </c>
      <c r="H10" s="113">
        <v>1</v>
      </c>
      <c r="I10" s="95"/>
    </row>
    <row r="11" spans="1:9" ht="14.25">
      <c r="A11" s="91">
        <v>3</v>
      </c>
      <c r="B11" s="112">
        <v>13</v>
      </c>
      <c r="C11" s="112">
        <v>8</v>
      </c>
      <c r="D11" s="112">
        <v>5</v>
      </c>
      <c r="E11" s="93">
        <v>58</v>
      </c>
      <c r="F11" s="111">
        <v>8</v>
      </c>
      <c r="G11" s="112">
        <v>7</v>
      </c>
      <c r="H11" s="113">
        <v>1</v>
      </c>
      <c r="I11" s="95"/>
    </row>
    <row r="12" spans="1:9" ht="14.25">
      <c r="A12" s="96">
        <v>4</v>
      </c>
      <c r="B12" s="115">
        <v>16</v>
      </c>
      <c r="C12" s="115">
        <v>9</v>
      </c>
      <c r="D12" s="115">
        <v>7</v>
      </c>
      <c r="E12" s="98">
        <v>59</v>
      </c>
      <c r="F12" s="114">
        <v>4</v>
      </c>
      <c r="G12" s="115">
        <v>2</v>
      </c>
      <c r="H12" s="116">
        <v>2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60</v>
      </c>
      <c r="C14" s="112">
        <v>31</v>
      </c>
      <c r="D14" s="112">
        <v>29</v>
      </c>
      <c r="E14" s="93" t="s">
        <v>209</v>
      </c>
      <c r="F14" s="111">
        <v>10</v>
      </c>
      <c r="G14" s="112">
        <v>7</v>
      </c>
      <c r="H14" s="113">
        <v>3</v>
      </c>
      <c r="I14" s="95"/>
    </row>
    <row r="15" spans="1:9" ht="14.25">
      <c r="A15" s="91">
        <v>5</v>
      </c>
      <c r="B15" s="112">
        <v>14</v>
      </c>
      <c r="C15" s="112">
        <v>6</v>
      </c>
      <c r="D15" s="112">
        <v>8</v>
      </c>
      <c r="E15" s="93">
        <v>60</v>
      </c>
      <c r="F15" s="111">
        <v>2</v>
      </c>
      <c r="G15" s="112">
        <v>2</v>
      </c>
      <c r="H15" s="113">
        <v>0</v>
      </c>
      <c r="I15" s="95"/>
    </row>
    <row r="16" spans="1:9" ht="14.25">
      <c r="A16" s="91">
        <v>6</v>
      </c>
      <c r="B16" s="112">
        <v>8</v>
      </c>
      <c r="C16" s="112">
        <v>3</v>
      </c>
      <c r="D16" s="112">
        <v>5</v>
      </c>
      <c r="E16" s="93">
        <v>61</v>
      </c>
      <c r="F16" s="111">
        <v>2</v>
      </c>
      <c r="G16" s="112">
        <v>1</v>
      </c>
      <c r="H16" s="113">
        <v>1</v>
      </c>
      <c r="I16" s="95"/>
    </row>
    <row r="17" spans="1:9" ht="14.25">
      <c r="A17" s="91">
        <v>7</v>
      </c>
      <c r="B17" s="112">
        <v>20</v>
      </c>
      <c r="C17" s="112">
        <v>11</v>
      </c>
      <c r="D17" s="112">
        <v>9</v>
      </c>
      <c r="E17" s="93">
        <v>62</v>
      </c>
      <c r="F17" s="111">
        <v>1</v>
      </c>
      <c r="G17" s="112">
        <v>0</v>
      </c>
      <c r="H17" s="113">
        <v>1</v>
      </c>
      <c r="I17" s="95"/>
    </row>
    <row r="18" spans="1:9" ht="14.25">
      <c r="A18" s="91">
        <v>8</v>
      </c>
      <c r="B18" s="112">
        <v>9</v>
      </c>
      <c r="C18" s="112">
        <v>5</v>
      </c>
      <c r="D18" s="112">
        <v>4</v>
      </c>
      <c r="E18" s="93">
        <v>63</v>
      </c>
      <c r="F18" s="111">
        <v>3</v>
      </c>
      <c r="G18" s="112">
        <v>2</v>
      </c>
      <c r="H18" s="113">
        <v>1</v>
      </c>
      <c r="I18" s="95"/>
    </row>
    <row r="19" spans="1:9" ht="14.25">
      <c r="A19" s="96">
        <v>9</v>
      </c>
      <c r="B19" s="115">
        <v>9</v>
      </c>
      <c r="C19" s="115">
        <v>6</v>
      </c>
      <c r="D19" s="115">
        <v>3</v>
      </c>
      <c r="E19" s="98">
        <v>64</v>
      </c>
      <c r="F19" s="114">
        <v>2</v>
      </c>
      <c r="G19" s="115">
        <v>2</v>
      </c>
      <c r="H19" s="116">
        <v>0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39</v>
      </c>
      <c r="C21" s="112">
        <v>16</v>
      </c>
      <c r="D21" s="112">
        <v>23</v>
      </c>
      <c r="E21" s="93" t="s">
        <v>211</v>
      </c>
      <c r="F21" s="111">
        <v>5</v>
      </c>
      <c r="G21" s="112">
        <v>2</v>
      </c>
      <c r="H21" s="113">
        <v>3</v>
      </c>
      <c r="I21" s="95"/>
    </row>
    <row r="22" spans="1:9" ht="14.25">
      <c r="A22" s="91">
        <v>10</v>
      </c>
      <c r="B22" s="112">
        <v>6</v>
      </c>
      <c r="C22" s="112">
        <v>2</v>
      </c>
      <c r="D22" s="112">
        <v>4</v>
      </c>
      <c r="E22" s="93">
        <v>65</v>
      </c>
      <c r="F22" s="111">
        <v>1</v>
      </c>
      <c r="G22" s="112">
        <v>1</v>
      </c>
      <c r="H22" s="113">
        <v>0</v>
      </c>
      <c r="I22" s="95"/>
    </row>
    <row r="23" spans="1:9" ht="14.25">
      <c r="A23" s="91">
        <v>11</v>
      </c>
      <c r="B23" s="112">
        <v>12</v>
      </c>
      <c r="C23" s="112">
        <v>3</v>
      </c>
      <c r="D23" s="112">
        <v>9</v>
      </c>
      <c r="E23" s="93">
        <v>66</v>
      </c>
      <c r="F23" s="111" t="s">
        <v>176</v>
      </c>
      <c r="G23" s="112" t="s">
        <v>176</v>
      </c>
      <c r="H23" s="113" t="s">
        <v>176</v>
      </c>
      <c r="I23" s="95"/>
    </row>
    <row r="24" spans="1:9" ht="14.25">
      <c r="A24" s="91">
        <v>12</v>
      </c>
      <c r="B24" s="112">
        <v>6</v>
      </c>
      <c r="C24" s="112">
        <v>4</v>
      </c>
      <c r="D24" s="112">
        <v>2</v>
      </c>
      <c r="E24" s="93">
        <v>67</v>
      </c>
      <c r="F24" s="111" t="s">
        <v>176</v>
      </c>
      <c r="G24" s="112" t="s">
        <v>176</v>
      </c>
      <c r="H24" s="113" t="s">
        <v>176</v>
      </c>
      <c r="I24" s="95"/>
    </row>
    <row r="25" spans="1:9" ht="14.25">
      <c r="A25" s="91">
        <v>13</v>
      </c>
      <c r="B25" s="112">
        <v>8</v>
      </c>
      <c r="C25" s="112">
        <v>4</v>
      </c>
      <c r="D25" s="112">
        <v>4</v>
      </c>
      <c r="E25" s="93">
        <v>68</v>
      </c>
      <c r="F25" s="111">
        <v>1</v>
      </c>
      <c r="G25" s="112">
        <v>1</v>
      </c>
      <c r="H25" s="113">
        <v>0</v>
      </c>
      <c r="I25" s="95"/>
    </row>
    <row r="26" spans="1:9" ht="14.25">
      <c r="A26" s="96">
        <v>14</v>
      </c>
      <c r="B26" s="115">
        <v>7</v>
      </c>
      <c r="C26" s="115">
        <v>3</v>
      </c>
      <c r="D26" s="115">
        <v>4</v>
      </c>
      <c r="E26" s="98">
        <v>69</v>
      </c>
      <c r="F26" s="114">
        <v>3</v>
      </c>
      <c r="G26" s="115">
        <v>0</v>
      </c>
      <c r="H26" s="116">
        <v>3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137</v>
      </c>
      <c r="C28" s="112">
        <v>88</v>
      </c>
      <c r="D28" s="112">
        <v>49</v>
      </c>
      <c r="E28" s="93" t="s">
        <v>213</v>
      </c>
      <c r="F28" s="111">
        <v>4</v>
      </c>
      <c r="G28" s="112">
        <v>2</v>
      </c>
      <c r="H28" s="113">
        <v>2</v>
      </c>
      <c r="I28" s="95"/>
    </row>
    <row r="29" spans="1:9" ht="14.25">
      <c r="A29" s="91">
        <v>15</v>
      </c>
      <c r="B29" s="112">
        <v>4</v>
      </c>
      <c r="C29" s="112">
        <v>1</v>
      </c>
      <c r="D29" s="112">
        <v>3</v>
      </c>
      <c r="E29" s="93">
        <v>70</v>
      </c>
      <c r="F29" s="111">
        <v>2</v>
      </c>
      <c r="G29" s="112">
        <v>1</v>
      </c>
      <c r="H29" s="113">
        <v>1</v>
      </c>
      <c r="I29" s="95"/>
    </row>
    <row r="30" spans="1:9" ht="14.25">
      <c r="A30" s="91">
        <v>16</v>
      </c>
      <c r="B30" s="112">
        <v>5</v>
      </c>
      <c r="C30" s="112">
        <v>3</v>
      </c>
      <c r="D30" s="112">
        <v>2</v>
      </c>
      <c r="E30" s="93">
        <v>71</v>
      </c>
      <c r="F30" s="111" t="s">
        <v>176</v>
      </c>
      <c r="G30" s="112" t="s">
        <v>176</v>
      </c>
      <c r="H30" s="113" t="s">
        <v>176</v>
      </c>
      <c r="I30" s="95"/>
    </row>
    <row r="31" spans="1:9" ht="14.25">
      <c r="A31" s="91">
        <v>17</v>
      </c>
      <c r="B31" s="112">
        <v>1</v>
      </c>
      <c r="C31" s="112">
        <v>1</v>
      </c>
      <c r="D31" s="112">
        <v>0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26</v>
      </c>
      <c r="C32" s="112">
        <v>17</v>
      </c>
      <c r="D32" s="112">
        <v>9</v>
      </c>
      <c r="E32" s="93">
        <v>73</v>
      </c>
      <c r="F32" s="111">
        <v>1</v>
      </c>
      <c r="G32" s="112">
        <v>0</v>
      </c>
      <c r="H32" s="113">
        <v>1</v>
      </c>
      <c r="I32" s="95"/>
    </row>
    <row r="33" spans="1:9" ht="14.25">
      <c r="A33" s="96">
        <v>19</v>
      </c>
      <c r="B33" s="115">
        <v>101</v>
      </c>
      <c r="C33" s="115">
        <v>66</v>
      </c>
      <c r="D33" s="115">
        <v>35</v>
      </c>
      <c r="E33" s="98">
        <v>74</v>
      </c>
      <c r="F33" s="114">
        <v>1</v>
      </c>
      <c r="G33" s="115">
        <v>1</v>
      </c>
      <c r="H33" s="116">
        <v>0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342</v>
      </c>
      <c r="C35" s="112">
        <v>196</v>
      </c>
      <c r="D35" s="112">
        <v>146</v>
      </c>
      <c r="E35" s="93" t="s">
        <v>215</v>
      </c>
      <c r="F35" s="111">
        <v>4</v>
      </c>
      <c r="G35" s="112">
        <v>2</v>
      </c>
      <c r="H35" s="113">
        <v>2</v>
      </c>
      <c r="I35" s="95"/>
    </row>
    <row r="36" spans="1:9" ht="14.25">
      <c r="A36" s="91">
        <v>20</v>
      </c>
      <c r="B36" s="112">
        <v>41</v>
      </c>
      <c r="C36" s="112">
        <v>19</v>
      </c>
      <c r="D36" s="112">
        <v>22</v>
      </c>
      <c r="E36" s="93">
        <v>75</v>
      </c>
      <c r="F36" s="111">
        <v>1</v>
      </c>
      <c r="G36" s="112">
        <v>1</v>
      </c>
      <c r="H36" s="113">
        <v>0</v>
      </c>
      <c r="I36" s="95"/>
    </row>
    <row r="37" spans="1:9" ht="14.25">
      <c r="A37" s="91">
        <v>21</v>
      </c>
      <c r="B37" s="112">
        <v>48</v>
      </c>
      <c r="C37" s="112">
        <v>28</v>
      </c>
      <c r="D37" s="112">
        <v>20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>
        <v>58</v>
      </c>
      <c r="C38" s="112">
        <v>35</v>
      </c>
      <c r="D38" s="112">
        <v>23</v>
      </c>
      <c r="E38" s="93">
        <v>77</v>
      </c>
      <c r="F38" s="111">
        <v>1</v>
      </c>
      <c r="G38" s="112">
        <v>0</v>
      </c>
      <c r="H38" s="113">
        <v>1</v>
      </c>
      <c r="I38" s="95"/>
    </row>
    <row r="39" spans="1:9" ht="14.25">
      <c r="A39" s="91">
        <v>23</v>
      </c>
      <c r="B39" s="112">
        <v>128</v>
      </c>
      <c r="C39" s="112">
        <v>79</v>
      </c>
      <c r="D39" s="112">
        <v>49</v>
      </c>
      <c r="E39" s="93">
        <v>78</v>
      </c>
      <c r="F39" s="111">
        <v>1</v>
      </c>
      <c r="G39" s="112">
        <v>0</v>
      </c>
      <c r="H39" s="113">
        <v>1</v>
      </c>
      <c r="I39" s="95"/>
    </row>
    <row r="40" spans="1:9" ht="14.25">
      <c r="A40" s="96">
        <v>24</v>
      </c>
      <c r="B40" s="115">
        <v>67</v>
      </c>
      <c r="C40" s="115">
        <v>35</v>
      </c>
      <c r="D40" s="115">
        <v>32</v>
      </c>
      <c r="E40" s="98">
        <v>79</v>
      </c>
      <c r="F40" s="114">
        <v>1</v>
      </c>
      <c r="G40" s="115">
        <v>1</v>
      </c>
      <c r="H40" s="116">
        <v>0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273</v>
      </c>
      <c r="C42" s="112">
        <v>157</v>
      </c>
      <c r="D42" s="112">
        <v>116</v>
      </c>
      <c r="E42" s="93" t="s">
        <v>217</v>
      </c>
      <c r="F42" s="111">
        <v>2</v>
      </c>
      <c r="G42" s="112">
        <v>1</v>
      </c>
      <c r="H42" s="113">
        <v>1</v>
      </c>
      <c r="I42" s="95"/>
    </row>
    <row r="43" spans="1:9" ht="14.25">
      <c r="A43" s="91">
        <v>25</v>
      </c>
      <c r="B43" s="112">
        <v>73</v>
      </c>
      <c r="C43" s="112">
        <v>40</v>
      </c>
      <c r="D43" s="112">
        <v>33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53</v>
      </c>
      <c r="C44" s="112">
        <v>35</v>
      </c>
      <c r="D44" s="112">
        <v>18</v>
      </c>
      <c r="E44" s="93">
        <v>81</v>
      </c>
      <c r="F44" s="111" t="s">
        <v>176</v>
      </c>
      <c r="G44" s="112" t="s">
        <v>176</v>
      </c>
      <c r="H44" s="113" t="s">
        <v>176</v>
      </c>
      <c r="I44" s="95"/>
    </row>
    <row r="45" spans="1:9" ht="14.25">
      <c r="A45" s="91">
        <v>27</v>
      </c>
      <c r="B45" s="112">
        <v>60</v>
      </c>
      <c r="C45" s="112">
        <v>36</v>
      </c>
      <c r="D45" s="112">
        <v>24</v>
      </c>
      <c r="E45" s="93">
        <v>82</v>
      </c>
      <c r="F45" s="111" t="s">
        <v>176</v>
      </c>
      <c r="G45" s="112" t="s">
        <v>176</v>
      </c>
      <c r="H45" s="113" t="s">
        <v>176</v>
      </c>
      <c r="I45" s="95"/>
    </row>
    <row r="46" spans="1:9" ht="14.25">
      <c r="A46" s="91">
        <v>28</v>
      </c>
      <c r="B46" s="112">
        <v>38</v>
      </c>
      <c r="C46" s="112">
        <v>21</v>
      </c>
      <c r="D46" s="112">
        <v>17</v>
      </c>
      <c r="E46" s="93">
        <v>83</v>
      </c>
      <c r="F46" s="111">
        <v>1</v>
      </c>
      <c r="G46" s="112">
        <v>0</v>
      </c>
      <c r="H46" s="113">
        <v>1</v>
      </c>
      <c r="I46" s="95"/>
    </row>
    <row r="47" spans="1:9" ht="14.25">
      <c r="A47" s="96">
        <v>29</v>
      </c>
      <c r="B47" s="115">
        <v>49</v>
      </c>
      <c r="C47" s="115">
        <v>25</v>
      </c>
      <c r="D47" s="115">
        <v>24</v>
      </c>
      <c r="E47" s="98">
        <v>84</v>
      </c>
      <c r="F47" s="114">
        <v>1</v>
      </c>
      <c r="G47" s="115">
        <v>1</v>
      </c>
      <c r="H47" s="116">
        <v>0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166</v>
      </c>
      <c r="C49" s="112">
        <v>79</v>
      </c>
      <c r="D49" s="112">
        <v>87</v>
      </c>
      <c r="E49" s="93" t="s">
        <v>219</v>
      </c>
      <c r="F49" s="111">
        <v>0</v>
      </c>
      <c r="G49" s="112">
        <v>0</v>
      </c>
      <c r="H49" s="113">
        <v>0</v>
      </c>
      <c r="I49" s="95"/>
    </row>
    <row r="50" spans="1:9" ht="14.25">
      <c r="A50" s="91">
        <v>30</v>
      </c>
      <c r="B50" s="112">
        <v>37</v>
      </c>
      <c r="C50" s="112">
        <v>15</v>
      </c>
      <c r="D50" s="112">
        <v>22</v>
      </c>
      <c r="E50" s="93">
        <v>85</v>
      </c>
      <c r="F50" s="111" t="s">
        <v>176</v>
      </c>
      <c r="G50" s="112" t="s">
        <v>176</v>
      </c>
      <c r="H50" s="113" t="s">
        <v>176</v>
      </c>
      <c r="I50" s="95"/>
    </row>
    <row r="51" spans="1:9" ht="14.25">
      <c r="A51" s="91">
        <v>31</v>
      </c>
      <c r="B51" s="112">
        <v>35</v>
      </c>
      <c r="C51" s="112">
        <v>14</v>
      </c>
      <c r="D51" s="112">
        <v>21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35</v>
      </c>
      <c r="C52" s="112">
        <v>19</v>
      </c>
      <c r="D52" s="112">
        <v>16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23</v>
      </c>
      <c r="C53" s="112">
        <v>10</v>
      </c>
      <c r="D53" s="112">
        <v>13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36</v>
      </c>
      <c r="C54" s="115">
        <v>21</v>
      </c>
      <c r="D54" s="115">
        <v>15</v>
      </c>
      <c r="E54" s="98">
        <v>89</v>
      </c>
      <c r="F54" s="114" t="s">
        <v>176</v>
      </c>
      <c r="G54" s="115" t="s">
        <v>176</v>
      </c>
      <c r="H54" s="116" t="s">
        <v>176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102</v>
      </c>
      <c r="C56" s="112">
        <v>62</v>
      </c>
      <c r="D56" s="112">
        <v>40</v>
      </c>
      <c r="E56" s="93" t="s">
        <v>221</v>
      </c>
      <c r="F56" s="111">
        <v>2</v>
      </c>
      <c r="G56" s="112">
        <v>0</v>
      </c>
      <c r="H56" s="113">
        <v>2</v>
      </c>
      <c r="I56" s="95"/>
    </row>
    <row r="57" spans="1:9" ht="14.25">
      <c r="A57" s="91">
        <v>35</v>
      </c>
      <c r="B57" s="112">
        <v>23</v>
      </c>
      <c r="C57" s="112">
        <v>13</v>
      </c>
      <c r="D57" s="112">
        <v>10</v>
      </c>
      <c r="E57" s="93">
        <v>90</v>
      </c>
      <c r="F57" s="111">
        <v>1</v>
      </c>
      <c r="G57" s="112">
        <v>0</v>
      </c>
      <c r="H57" s="113">
        <v>1</v>
      </c>
      <c r="I57" s="95"/>
    </row>
    <row r="58" spans="1:9" ht="14.25">
      <c r="A58" s="91">
        <v>36</v>
      </c>
      <c r="B58" s="112">
        <v>26</v>
      </c>
      <c r="C58" s="112">
        <v>20</v>
      </c>
      <c r="D58" s="112">
        <v>6</v>
      </c>
      <c r="E58" s="93">
        <v>91</v>
      </c>
      <c r="F58" s="111">
        <v>1</v>
      </c>
      <c r="G58" s="112">
        <v>0</v>
      </c>
      <c r="H58" s="113">
        <v>1</v>
      </c>
      <c r="I58" s="95"/>
    </row>
    <row r="59" spans="1:9" ht="14.25">
      <c r="A59" s="91">
        <v>37</v>
      </c>
      <c r="B59" s="112">
        <v>21</v>
      </c>
      <c r="C59" s="112">
        <v>12</v>
      </c>
      <c r="D59" s="112">
        <v>9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22</v>
      </c>
      <c r="C60" s="112">
        <v>13</v>
      </c>
      <c r="D60" s="112">
        <v>9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>
        <v>10</v>
      </c>
      <c r="C61" s="115">
        <v>4</v>
      </c>
      <c r="D61" s="115">
        <v>6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53</v>
      </c>
      <c r="C63" s="112">
        <v>36</v>
      </c>
      <c r="D63" s="112">
        <v>17</v>
      </c>
      <c r="E63" s="93" t="s">
        <v>223</v>
      </c>
      <c r="F63" s="111">
        <v>0</v>
      </c>
      <c r="G63" s="112">
        <v>0</v>
      </c>
      <c r="H63" s="113">
        <v>0</v>
      </c>
      <c r="I63" s="95"/>
    </row>
    <row r="64" spans="1:9" ht="14.25">
      <c r="A64" s="91">
        <v>40</v>
      </c>
      <c r="B64" s="112">
        <v>17</v>
      </c>
      <c r="C64" s="112">
        <v>10</v>
      </c>
      <c r="D64" s="112">
        <v>7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11</v>
      </c>
      <c r="C65" s="112">
        <v>10</v>
      </c>
      <c r="D65" s="112">
        <v>1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9</v>
      </c>
      <c r="C66" s="112">
        <v>5</v>
      </c>
      <c r="D66" s="112">
        <v>4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7</v>
      </c>
      <c r="C67" s="112">
        <v>3</v>
      </c>
      <c r="D67" s="112">
        <v>4</v>
      </c>
      <c r="E67" s="93">
        <v>98</v>
      </c>
      <c r="F67" s="111" t="s">
        <v>176</v>
      </c>
      <c r="G67" s="112" t="s">
        <v>176</v>
      </c>
      <c r="H67" s="113" t="s">
        <v>176</v>
      </c>
      <c r="I67" s="95"/>
    </row>
    <row r="68" spans="1:9" ht="14.25">
      <c r="A68" s="96">
        <v>44</v>
      </c>
      <c r="B68" s="115">
        <v>9</v>
      </c>
      <c r="C68" s="115">
        <v>8</v>
      </c>
      <c r="D68" s="115">
        <v>1</v>
      </c>
      <c r="E68" s="98">
        <v>99</v>
      </c>
      <c r="F68" s="114" t="s">
        <v>176</v>
      </c>
      <c r="G68" s="115" t="s">
        <v>176</v>
      </c>
      <c r="H68" s="116" t="s">
        <v>176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40</v>
      </c>
      <c r="C70" s="112">
        <v>28</v>
      </c>
      <c r="D70" s="112">
        <v>12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9</v>
      </c>
      <c r="C71" s="112">
        <v>8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6</v>
      </c>
      <c r="C72" s="112">
        <v>3</v>
      </c>
      <c r="D72" s="112">
        <v>3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5</v>
      </c>
      <c r="C73" s="112">
        <v>5</v>
      </c>
      <c r="D73" s="112">
        <v>0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6</v>
      </c>
      <c r="C74" s="112">
        <v>5</v>
      </c>
      <c r="D74" s="112">
        <v>1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14</v>
      </c>
      <c r="C75" s="115">
        <v>7</v>
      </c>
      <c r="D75" s="115">
        <v>7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169</v>
      </c>
      <c r="G76" s="92">
        <f>C7+C14+C21</f>
        <v>86</v>
      </c>
      <c r="H76" s="86">
        <f>D7+D14+D21</f>
        <v>83</v>
      </c>
    </row>
    <row r="77" spans="1:8" ht="14.25">
      <c r="A77" s="91" t="s">
        <v>225</v>
      </c>
      <c r="B77" s="112">
        <v>41</v>
      </c>
      <c r="C77" s="112">
        <v>27</v>
      </c>
      <c r="D77" s="112">
        <v>14</v>
      </c>
      <c r="E77" s="93" t="s">
        <v>234</v>
      </c>
      <c r="F77" s="94">
        <f>B28+B35+B42+B49+B56+B63+B70+B77+F7+F14</f>
        <v>1195</v>
      </c>
      <c r="G77" s="92">
        <f>C28+C35+C42+C49+C56+C63+C70+C77+G7+G14</f>
        <v>703</v>
      </c>
      <c r="H77" s="86">
        <f>D28+D35+D42+D49+D56+D63+D70+D77+H7+H14</f>
        <v>492</v>
      </c>
    </row>
    <row r="78" spans="1:8" ht="14.25">
      <c r="A78" s="91">
        <v>50</v>
      </c>
      <c r="B78" s="112">
        <v>7</v>
      </c>
      <c r="C78" s="112">
        <v>5</v>
      </c>
      <c r="D78" s="112">
        <v>2</v>
      </c>
      <c r="E78" s="93" t="s">
        <v>235</v>
      </c>
      <c r="F78" s="94">
        <f>F21+F28+F35+F42+F49+F56+F63+F70</f>
        <v>17</v>
      </c>
      <c r="G78" s="92">
        <f>G21+G28+G35+G42+G49+G56+G63+G70</f>
        <v>7</v>
      </c>
      <c r="H78" s="86">
        <f>H21+H28+H35+H42+H49+H56+H63+H70</f>
        <v>10</v>
      </c>
    </row>
    <row r="79" spans="1:8" ht="14.25">
      <c r="A79" s="91">
        <v>51</v>
      </c>
      <c r="B79" s="112">
        <v>6</v>
      </c>
      <c r="C79" s="112">
        <v>5</v>
      </c>
      <c r="D79" s="112">
        <v>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9</v>
      </c>
      <c r="C80" s="112">
        <v>9</v>
      </c>
      <c r="D80" s="112">
        <v>0</v>
      </c>
      <c r="E80" s="93" t="s">
        <v>233</v>
      </c>
      <c r="F80" s="102">
        <f>F76/$B$5*100</f>
        <v>12.237509051412019</v>
      </c>
      <c r="G80" s="103">
        <f>G76/$C$5*100</f>
        <v>10.804020100502512</v>
      </c>
      <c r="H80" s="104">
        <f>H76/$D$5*100</f>
        <v>14.188034188034187</v>
      </c>
    </row>
    <row r="81" spans="1:8" ht="14.25">
      <c r="A81" s="91">
        <v>53</v>
      </c>
      <c r="B81" s="112">
        <v>9</v>
      </c>
      <c r="C81" s="112">
        <v>5</v>
      </c>
      <c r="D81" s="112">
        <v>4</v>
      </c>
      <c r="E81" s="93" t="s">
        <v>234</v>
      </c>
      <c r="F81" s="102">
        <f>F77/$B$5*100</f>
        <v>86.53149891383056</v>
      </c>
      <c r="G81" s="103">
        <f>G77/$C$5*100</f>
        <v>88.31658291457286</v>
      </c>
      <c r="H81" s="104">
        <f>H77/$D$5*100</f>
        <v>84.1025641025641</v>
      </c>
    </row>
    <row r="82" spans="1:8" ht="15" thickBot="1">
      <c r="A82" s="105">
        <v>54</v>
      </c>
      <c r="B82" s="117">
        <v>10</v>
      </c>
      <c r="C82" s="117">
        <v>3</v>
      </c>
      <c r="D82" s="117">
        <v>7</v>
      </c>
      <c r="E82" s="107" t="s">
        <v>235</v>
      </c>
      <c r="F82" s="108">
        <f>F78/$B$5*100</f>
        <v>1.2309920347574221</v>
      </c>
      <c r="G82" s="109">
        <f>G78/$C$5*100</f>
        <v>0.8793969849246231</v>
      </c>
      <c r="H82" s="110">
        <f>H78/$D$5*100</f>
        <v>1.7094017094017095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257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3509</v>
      </c>
      <c r="C5" s="84">
        <f>SUM(C7,C14,C21,C28,C35,C42,C49,C56,C63,C70,C77,G7,G14,G21,G28,G35,G42,G49,G56,G63,G70,G71)</f>
        <v>1954</v>
      </c>
      <c r="D5" s="85">
        <f>SUM(D7,D14,D21,D28,D35,D42,D49,D56,D63,D70,D77,H7,H14,H21,H28,H35,H42,H49,H56,H63,H70,H71)</f>
        <v>1555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267</v>
      </c>
      <c r="C7" s="112">
        <v>138</v>
      </c>
      <c r="D7" s="112">
        <v>129</v>
      </c>
      <c r="E7" s="93" t="s">
        <v>207</v>
      </c>
      <c r="F7" s="111">
        <v>107</v>
      </c>
      <c r="G7" s="112">
        <v>80</v>
      </c>
      <c r="H7" s="113">
        <v>27</v>
      </c>
      <c r="I7" s="95"/>
    </row>
    <row r="8" spans="1:9" ht="14.25">
      <c r="A8" s="91">
        <v>0</v>
      </c>
      <c r="B8" s="112">
        <v>32</v>
      </c>
      <c r="C8" s="112">
        <v>16</v>
      </c>
      <c r="D8" s="112">
        <v>16</v>
      </c>
      <c r="E8" s="93">
        <v>55</v>
      </c>
      <c r="F8" s="111">
        <v>23</v>
      </c>
      <c r="G8" s="112">
        <v>14</v>
      </c>
      <c r="H8" s="113">
        <v>9</v>
      </c>
      <c r="I8" s="95"/>
    </row>
    <row r="9" spans="1:9" ht="14.25">
      <c r="A9" s="91">
        <v>1</v>
      </c>
      <c r="B9" s="112">
        <v>57</v>
      </c>
      <c r="C9" s="112">
        <v>30</v>
      </c>
      <c r="D9" s="112">
        <v>27</v>
      </c>
      <c r="E9" s="93">
        <v>56</v>
      </c>
      <c r="F9" s="111">
        <v>26</v>
      </c>
      <c r="G9" s="112">
        <v>21</v>
      </c>
      <c r="H9" s="113">
        <v>5</v>
      </c>
      <c r="I9" s="95"/>
    </row>
    <row r="10" spans="1:9" ht="14.25">
      <c r="A10" s="91">
        <v>2</v>
      </c>
      <c r="B10" s="112">
        <v>75</v>
      </c>
      <c r="C10" s="112">
        <v>39</v>
      </c>
      <c r="D10" s="112">
        <v>36</v>
      </c>
      <c r="E10" s="93">
        <v>57</v>
      </c>
      <c r="F10" s="111">
        <v>27</v>
      </c>
      <c r="G10" s="112">
        <v>23</v>
      </c>
      <c r="H10" s="113">
        <v>4</v>
      </c>
      <c r="I10" s="95"/>
    </row>
    <row r="11" spans="1:9" ht="14.25">
      <c r="A11" s="91">
        <v>3</v>
      </c>
      <c r="B11" s="112">
        <v>50</v>
      </c>
      <c r="C11" s="112">
        <v>29</v>
      </c>
      <c r="D11" s="112">
        <v>21</v>
      </c>
      <c r="E11" s="93">
        <v>58</v>
      </c>
      <c r="F11" s="111">
        <v>16</v>
      </c>
      <c r="G11" s="112">
        <v>12</v>
      </c>
      <c r="H11" s="113">
        <v>4</v>
      </c>
      <c r="I11" s="95"/>
    </row>
    <row r="12" spans="1:9" ht="14.25">
      <c r="A12" s="96">
        <v>4</v>
      </c>
      <c r="B12" s="115">
        <v>53</v>
      </c>
      <c r="C12" s="115">
        <v>24</v>
      </c>
      <c r="D12" s="115">
        <v>29</v>
      </c>
      <c r="E12" s="98">
        <v>59</v>
      </c>
      <c r="F12" s="114">
        <v>15</v>
      </c>
      <c r="G12" s="115">
        <v>10</v>
      </c>
      <c r="H12" s="116">
        <v>5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219</v>
      </c>
      <c r="C14" s="112">
        <v>110</v>
      </c>
      <c r="D14" s="112">
        <v>109</v>
      </c>
      <c r="E14" s="93" t="s">
        <v>209</v>
      </c>
      <c r="F14" s="111">
        <v>35</v>
      </c>
      <c r="G14" s="112">
        <v>23</v>
      </c>
      <c r="H14" s="113">
        <v>12</v>
      </c>
      <c r="I14" s="95"/>
    </row>
    <row r="15" spans="1:9" ht="14.25">
      <c r="A15" s="91">
        <v>5</v>
      </c>
      <c r="B15" s="112">
        <v>53</v>
      </c>
      <c r="C15" s="112">
        <v>31</v>
      </c>
      <c r="D15" s="112">
        <v>22</v>
      </c>
      <c r="E15" s="93">
        <v>60</v>
      </c>
      <c r="F15" s="111">
        <v>11</v>
      </c>
      <c r="G15" s="112">
        <v>8</v>
      </c>
      <c r="H15" s="113">
        <v>3</v>
      </c>
      <c r="I15" s="95"/>
    </row>
    <row r="16" spans="1:9" ht="14.25">
      <c r="A16" s="91">
        <v>6</v>
      </c>
      <c r="B16" s="112">
        <v>65</v>
      </c>
      <c r="C16" s="112">
        <v>35</v>
      </c>
      <c r="D16" s="112">
        <v>30</v>
      </c>
      <c r="E16" s="93">
        <v>61</v>
      </c>
      <c r="F16" s="111">
        <v>11</v>
      </c>
      <c r="G16" s="112">
        <v>8</v>
      </c>
      <c r="H16" s="113">
        <v>3</v>
      </c>
      <c r="I16" s="95"/>
    </row>
    <row r="17" spans="1:9" ht="14.25">
      <c r="A17" s="91">
        <v>7</v>
      </c>
      <c r="B17" s="112">
        <v>34</v>
      </c>
      <c r="C17" s="112">
        <v>13</v>
      </c>
      <c r="D17" s="112">
        <v>21</v>
      </c>
      <c r="E17" s="93">
        <v>62</v>
      </c>
      <c r="F17" s="111">
        <v>3</v>
      </c>
      <c r="G17" s="112">
        <v>1</v>
      </c>
      <c r="H17" s="113">
        <v>2</v>
      </c>
      <c r="I17" s="95"/>
    </row>
    <row r="18" spans="1:9" ht="14.25">
      <c r="A18" s="91">
        <v>8</v>
      </c>
      <c r="B18" s="112">
        <v>38</v>
      </c>
      <c r="C18" s="112">
        <v>18</v>
      </c>
      <c r="D18" s="112">
        <v>20</v>
      </c>
      <c r="E18" s="93">
        <v>63</v>
      </c>
      <c r="F18" s="111">
        <v>4</v>
      </c>
      <c r="G18" s="112">
        <v>3</v>
      </c>
      <c r="H18" s="113">
        <v>1</v>
      </c>
      <c r="I18" s="95"/>
    </row>
    <row r="19" spans="1:9" ht="14.25">
      <c r="A19" s="96">
        <v>9</v>
      </c>
      <c r="B19" s="115">
        <v>29</v>
      </c>
      <c r="C19" s="115">
        <v>13</v>
      </c>
      <c r="D19" s="115">
        <v>16</v>
      </c>
      <c r="E19" s="98">
        <v>64</v>
      </c>
      <c r="F19" s="114">
        <v>6</v>
      </c>
      <c r="G19" s="115">
        <v>3</v>
      </c>
      <c r="H19" s="116">
        <v>3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104</v>
      </c>
      <c r="C21" s="112">
        <v>69</v>
      </c>
      <c r="D21" s="112">
        <v>35</v>
      </c>
      <c r="E21" s="93" t="s">
        <v>211</v>
      </c>
      <c r="F21" s="111">
        <v>30</v>
      </c>
      <c r="G21" s="112">
        <v>15</v>
      </c>
      <c r="H21" s="113">
        <v>15</v>
      </c>
      <c r="I21" s="95"/>
    </row>
    <row r="22" spans="1:9" ht="14.25">
      <c r="A22" s="91">
        <v>10</v>
      </c>
      <c r="B22" s="112">
        <v>26</v>
      </c>
      <c r="C22" s="112">
        <v>20</v>
      </c>
      <c r="D22" s="112">
        <v>6</v>
      </c>
      <c r="E22" s="93">
        <v>65</v>
      </c>
      <c r="F22" s="111">
        <v>2</v>
      </c>
      <c r="G22" s="112">
        <v>0</v>
      </c>
      <c r="H22" s="113">
        <v>2</v>
      </c>
      <c r="I22" s="95"/>
    </row>
    <row r="23" spans="1:9" ht="14.25">
      <c r="A23" s="91">
        <v>11</v>
      </c>
      <c r="B23" s="112">
        <v>27</v>
      </c>
      <c r="C23" s="112">
        <v>20</v>
      </c>
      <c r="D23" s="112">
        <v>7</v>
      </c>
      <c r="E23" s="93">
        <v>66</v>
      </c>
      <c r="F23" s="111">
        <v>9</v>
      </c>
      <c r="G23" s="112">
        <v>6</v>
      </c>
      <c r="H23" s="113">
        <v>3</v>
      </c>
      <c r="I23" s="95"/>
    </row>
    <row r="24" spans="1:9" ht="14.25">
      <c r="A24" s="91">
        <v>12</v>
      </c>
      <c r="B24" s="112">
        <v>22</v>
      </c>
      <c r="C24" s="112">
        <v>10</v>
      </c>
      <c r="D24" s="112">
        <v>12</v>
      </c>
      <c r="E24" s="93">
        <v>67</v>
      </c>
      <c r="F24" s="111">
        <v>5</v>
      </c>
      <c r="G24" s="112">
        <v>3</v>
      </c>
      <c r="H24" s="113">
        <v>2</v>
      </c>
      <c r="I24" s="95"/>
    </row>
    <row r="25" spans="1:9" ht="14.25">
      <c r="A25" s="91">
        <v>13</v>
      </c>
      <c r="B25" s="112">
        <v>14</v>
      </c>
      <c r="C25" s="112">
        <v>10</v>
      </c>
      <c r="D25" s="112">
        <v>4</v>
      </c>
      <c r="E25" s="93">
        <v>68</v>
      </c>
      <c r="F25" s="111">
        <v>8</v>
      </c>
      <c r="G25" s="112">
        <v>3</v>
      </c>
      <c r="H25" s="113">
        <v>5</v>
      </c>
      <c r="I25" s="95"/>
    </row>
    <row r="26" spans="1:9" ht="14.25">
      <c r="A26" s="96">
        <v>14</v>
      </c>
      <c r="B26" s="115">
        <v>15</v>
      </c>
      <c r="C26" s="115">
        <v>9</v>
      </c>
      <c r="D26" s="115">
        <v>6</v>
      </c>
      <c r="E26" s="98">
        <v>69</v>
      </c>
      <c r="F26" s="114">
        <v>6</v>
      </c>
      <c r="G26" s="115">
        <v>3</v>
      </c>
      <c r="H26" s="116">
        <v>3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213</v>
      </c>
      <c r="C28" s="112">
        <v>143</v>
      </c>
      <c r="D28" s="112">
        <v>70</v>
      </c>
      <c r="E28" s="93" t="s">
        <v>213</v>
      </c>
      <c r="F28" s="111">
        <v>15</v>
      </c>
      <c r="G28" s="112">
        <v>6</v>
      </c>
      <c r="H28" s="113">
        <v>9</v>
      </c>
      <c r="I28" s="95"/>
    </row>
    <row r="29" spans="1:9" ht="14.25">
      <c r="A29" s="91">
        <v>15</v>
      </c>
      <c r="B29" s="112">
        <v>17</v>
      </c>
      <c r="C29" s="112">
        <v>12</v>
      </c>
      <c r="D29" s="112">
        <v>5</v>
      </c>
      <c r="E29" s="93">
        <v>70</v>
      </c>
      <c r="F29" s="111">
        <v>4</v>
      </c>
      <c r="G29" s="112">
        <v>1</v>
      </c>
      <c r="H29" s="113">
        <v>3</v>
      </c>
      <c r="I29" s="95"/>
    </row>
    <row r="30" spans="1:9" ht="14.25">
      <c r="A30" s="91">
        <v>16</v>
      </c>
      <c r="B30" s="112">
        <v>44</v>
      </c>
      <c r="C30" s="112">
        <v>31</v>
      </c>
      <c r="D30" s="112">
        <v>13</v>
      </c>
      <c r="E30" s="93">
        <v>71</v>
      </c>
      <c r="F30" s="111">
        <v>2</v>
      </c>
      <c r="G30" s="112">
        <v>1</v>
      </c>
      <c r="H30" s="113">
        <v>1</v>
      </c>
      <c r="I30" s="95"/>
    </row>
    <row r="31" spans="1:9" ht="14.25">
      <c r="A31" s="91">
        <v>17</v>
      </c>
      <c r="B31" s="112">
        <v>5</v>
      </c>
      <c r="C31" s="112">
        <v>5</v>
      </c>
      <c r="D31" s="112">
        <v>0</v>
      </c>
      <c r="E31" s="93">
        <v>72</v>
      </c>
      <c r="F31" s="111">
        <v>1</v>
      </c>
      <c r="G31" s="112">
        <v>1</v>
      </c>
      <c r="H31" s="113">
        <v>0</v>
      </c>
      <c r="I31" s="95"/>
    </row>
    <row r="32" spans="1:9" ht="14.25">
      <c r="A32" s="91">
        <v>18</v>
      </c>
      <c r="B32" s="112">
        <v>44</v>
      </c>
      <c r="C32" s="112">
        <v>26</v>
      </c>
      <c r="D32" s="112">
        <v>18</v>
      </c>
      <c r="E32" s="93">
        <v>73</v>
      </c>
      <c r="F32" s="111">
        <v>4</v>
      </c>
      <c r="G32" s="112">
        <v>1</v>
      </c>
      <c r="H32" s="113">
        <v>3</v>
      </c>
      <c r="I32" s="95"/>
    </row>
    <row r="33" spans="1:9" ht="14.25">
      <c r="A33" s="96">
        <v>19</v>
      </c>
      <c r="B33" s="115">
        <v>103</v>
      </c>
      <c r="C33" s="115">
        <v>69</v>
      </c>
      <c r="D33" s="115">
        <v>34</v>
      </c>
      <c r="E33" s="98">
        <v>74</v>
      </c>
      <c r="F33" s="114">
        <v>4</v>
      </c>
      <c r="G33" s="115">
        <v>2</v>
      </c>
      <c r="H33" s="116">
        <v>2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582</v>
      </c>
      <c r="C35" s="112">
        <v>272</v>
      </c>
      <c r="D35" s="112">
        <v>310</v>
      </c>
      <c r="E35" s="93" t="s">
        <v>215</v>
      </c>
      <c r="F35" s="111">
        <v>14</v>
      </c>
      <c r="G35" s="112">
        <v>4</v>
      </c>
      <c r="H35" s="113">
        <v>10</v>
      </c>
      <c r="I35" s="95"/>
    </row>
    <row r="36" spans="1:9" ht="14.25">
      <c r="A36" s="91">
        <v>20</v>
      </c>
      <c r="B36" s="112">
        <v>54</v>
      </c>
      <c r="C36" s="112">
        <v>30</v>
      </c>
      <c r="D36" s="112">
        <v>24</v>
      </c>
      <c r="E36" s="93">
        <v>75</v>
      </c>
      <c r="F36" s="111" t="s">
        <v>176</v>
      </c>
      <c r="G36" s="112" t="s">
        <v>176</v>
      </c>
      <c r="H36" s="113" t="s">
        <v>176</v>
      </c>
      <c r="I36" s="95"/>
    </row>
    <row r="37" spans="1:9" ht="14.25">
      <c r="A37" s="91">
        <v>21</v>
      </c>
      <c r="B37" s="112">
        <v>80</v>
      </c>
      <c r="C37" s="112">
        <v>31</v>
      </c>
      <c r="D37" s="112">
        <v>49</v>
      </c>
      <c r="E37" s="93">
        <v>76</v>
      </c>
      <c r="F37" s="111">
        <v>4</v>
      </c>
      <c r="G37" s="112">
        <v>0</v>
      </c>
      <c r="H37" s="113">
        <v>4</v>
      </c>
      <c r="I37" s="95"/>
    </row>
    <row r="38" spans="1:9" ht="14.25">
      <c r="A38" s="91">
        <v>22</v>
      </c>
      <c r="B38" s="112">
        <v>103</v>
      </c>
      <c r="C38" s="112">
        <v>53</v>
      </c>
      <c r="D38" s="112">
        <v>50</v>
      </c>
      <c r="E38" s="93">
        <v>77</v>
      </c>
      <c r="F38" s="111">
        <v>1</v>
      </c>
      <c r="G38" s="112">
        <v>0</v>
      </c>
      <c r="H38" s="113">
        <v>1</v>
      </c>
      <c r="I38" s="95"/>
    </row>
    <row r="39" spans="1:9" ht="14.25">
      <c r="A39" s="91">
        <v>23</v>
      </c>
      <c r="B39" s="112">
        <v>194</v>
      </c>
      <c r="C39" s="112">
        <v>86</v>
      </c>
      <c r="D39" s="112">
        <v>108</v>
      </c>
      <c r="E39" s="93">
        <v>78</v>
      </c>
      <c r="F39" s="111">
        <v>5</v>
      </c>
      <c r="G39" s="112">
        <v>2</v>
      </c>
      <c r="H39" s="113">
        <v>3</v>
      </c>
      <c r="I39" s="95"/>
    </row>
    <row r="40" spans="1:9" ht="14.25">
      <c r="A40" s="96">
        <v>24</v>
      </c>
      <c r="B40" s="115">
        <v>151</v>
      </c>
      <c r="C40" s="115">
        <v>72</v>
      </c>
      <c r="D40" s="115">
        <v>79</v>
      </c>
      <c r="E40" s="98">
        <v>79</v>
      </c>
      <c r="F40" s="114">
        <v>4</v>
      </c>
      <c r="G40" s="115">
        <v>2</v>
      </c>
      <c r="H40" s="116">
        <v>2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621</v>
      </c>
      <c r="C42" s="112">
        <v>322</v>
      </c>
      <c r="D42" s="112">
        <v>299</v>
      </c>
      <c r="E42" s="93" t="s">
        <v>217</v>
      </c>
      <c r="F42" s="111">
        <v>4</v>
      </c>
      <c r="G42" s="112">
        <v>1</v>
      </c>
      <c r="H42" s="113">
        <v>3</v>
      </c>
      <c r="I42" s="95"/>
    </row>
    <row r="43" spans="1:9" ht="14.25">
      <c r="A43" s="91">
        <v>25</v>
      </c>
      <c r="B43" s="112">
        <v>147</v>
      </c>
      <c r="C43" s="112">
        <v>86</v>
      </c>
      <c r="D43" s="112">
        <v>61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126</v>
      </c>
      <c r="C44" s="112">
        <v>59</v>
      </c>
      <c r="D44" s="112">
        <v>67</v>
      </c>
      <c r="E44" s="93">
        <v>81</v>
      </c>
      <c r="F44" s="111" t="s">
        <v>176</v>
      </c>
      <c r="G44" s="112" t="s">
        <v>176</v>
      </c>
      <c r="H44" s="113" t="s">
        <v>176</v>
      </c>
      <c r="I44" s="95"/>
    </row>
    <row r="45" spans="1:9" ht="14.25">
      <c r="A45" s="91">
        <v>27</v>
      </c>
      <c r="B45" s="112">
        <v>126</v>
      </c>
      <c r="C45" s="112">
        <v>62</v>
      </c>
      <c r="D45" s="112">
        <v>64</v>
      </c>
      <c r="E45" s="93">
        <v>82</v>
      </c>
      <c r="F45" s="111">
        <v>2</v>
      </c>
      <c r="G45" s="112">
        <v>1</v>
      </c>
      <c r="H45" s="113">
        <v>1</v>
      </c>
      <c r="I45" s="95"/>
    </row>
    <row r="46" spans="1:9" ht="14.25">
      <c r="A46" s="91">
        <v>28</v>
      </c>
      <c r="B46" s="112">
        <v>110</v>
      </c>
      <c r="C46" s="112">
        <v>55</v>
      </c>
      <c r="D46" s="112">
        <v>55</v>
      </c>
      <c r="E46" s="93">
        <v>83</v>
      </c>
      <c r="F46" s="111">
        <v>1</v>
      </c>
      <c r="G46" s="112">
        <v>0</v>
      </c>
      <c r="H46" s="113">
        <v>1</v>
      </c>
      <c r="I46" s="95"/>
    </row>
    <row r="47" spans="1:9" ht="14.25">
      <c r="A47" s="96">
        <v>29</v>
      </c>
      <c r="B47" s="115">
        <v>112</v>
      </c>
      <c r="C47" s="115">
        <v>60</v>
      </c>
      <c r="D47" s="115">
        <v>52</v>
      </c>
      <c r="E47" s="98">
        <v>84</v>
      </c>
      <c r="F47" s="114">
        <v>1</v>
      </c>
      <c r="G47" s="115">
        <v>0</v>
      </c>
      <c r="H47" s="116">
        <v>1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500</v>
      </c>
      <c r="C49" s="112">
        <v>251</v>
      </c>
      <c r="D49" s="112">
        <v>249</v>
      </c>
      <c r="E49" s="93" t="s">
        <v>219</v>
      </c>
      <c r="F49" s="111">
        <v>16</v>
      </c>
      <c r="G49" s="112">
        <v>6</v>
      </c>
      <c r="H49" s="113">
        <v>10</v>
      </c>
      <c r="I49" s="95"/>
    </row>
    <row r="50" spans="1:9" ht="14.25">
      <c r="A50" s="91">
        <v>30</v>
      </c>
      <c r="B50" s="112">
        <v>113</v>
      </c>
      <c r="C50" s="112">
        <v>52</v>
      </c>
      <c r="D50" s="112">
        <v>61</v>
      </c>
      <c r="E50" s="93">
        <v>85</v>
      </c>
      <c r="F50" s="111">
        <v>6</v>
      </c>
      <c r="G50" s="112">
        <v>1</v>
      </c>
      <c r="H50" s="113">
        <v>5</v>
      </c>
      <c r="I50" s="95"/>
    </row>
    <row r="51" spans="1:9" ht="14.25">
      <c r="A51" s="91">
        <v>31</v>
      </c>
      <c r="B51" s="112">
        <v>111</v>
      </c>
      <c r="C51" s="112">
        <v>51</v>
      </c>
      <c r="D51" s="112">
        <v>60</v>
      </c>
      <c r="E51" s="93">
        <v>86</v>
      </c>
      <c r="F51" s="111">
        <v>5</v>
      </c>
      <c r="G51" s="112">
        <v>3</v>
      </c>
      <c r="H51" s="113">
        <v>2</v>
      </c>
      <c r="I51" s="95"/>
    </row>
    <row r="52" spans="1:9" ht="14.25">
      <c r="A52" s="91">
        <v>32</v>
      </c>
      <c r="B52" s="112">
        <v>102</v>
      </c>
      <c r="C52" s="112">
        <v>55</v>
      </c>
      <c r="D52" s="112">
        <v>47</v>
      </c>
      <c r="E52" s="93">
        <v>87</v>
      </c>
      <c r="F52" s="111">
        <v>4</v>
      </c>
      <c r="G52" s="112">
        <v>2</v>
      </c>
      <c r="H52" s="113">
        <v>2</v>
      </c>
      <c r="I52" s="95"/>
    </row>
    <row r="53" spans="1:9" ht="14.25">
      <c r="A53" s="91">
        <v>33</v>
      </c>
      <c r="B53" s="112">
        <v>89</v>
      </c>
      <c r="C53" s="112">
        <v>50</v>
      </c>
      <c r="D53" s="112">
        <v>39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85</v>
      </c>
      <c r="C54" s="115">
        <v>43</v>
      </c>
      <c r="D54" s="115">
        <v>42</v>
      </c>
      <c r="E54" s="98">
        <v>89</v>
      </c>
      <c r="F54" s="114">
        <v>1</v>
      </c>
      <c r="G54" s="115">
        <v>0</v>
      </c>
      <c r="H54" s="116">
        <v>1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337</v>
      </c>
      <c r="C56" s="112">
        <v>208</v>
      </c>
      <c r="D56" s="112">
        <v>129</v>
      </c>
      <c r="E56" s="93" t="s">
        <v>221</v>
      </c>
      <c r="F56" s="111">
        <v>1</v>
      </c>
      <c r="G56" s="112">
        <v>0</v>
      </c>
      <c r="H56" s="113">
        <v>1</v>
      </c>
      <c r="I56" s="95"/>
    </row>
    <row r="57" spans="1:9" ht="14.25">
      <c r="A57" s="91">
        <v>35</v>
      </c>
      <c r="B57" s="112">
        <v>78</v>
      </c>
      <c r="C57" s="112">
        <v>39</v>
      </c>
      <c r="D57" s="112">
        <v>39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76</v>
      </c>
      <c r="C58" s="112">
        <v>48</v>
      </c>
      <c r="D58" s="112">
        <v>28</v>
      </c>
      <c r="E58" s="93">
        <v>91</v>
      </c>
      <c r="F58" s="111">
        <v>1</v>
      </c>
      <c r="G58" s="112">
        <v>0</v>
      </c>
      <c r="H58" s="113">
        <v>1</v>
      </c>
      <c r="I58" s="95"/>
    </row>
    <row r="59" spans="1:9" ht="14.25">
      <c r="A59" s="91">
        <v>37</v>
      </c>
      <c r="B59" s="112">
        <v>76</v>
      </c>
      <c r="C59" s="112">
        <v>50</v>
      </c>
      <c r="D59" s="112">
        <v>26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75</v>
      </c>
      <c r="C60" s="112">
        <v>47</v>
      </c>
      <c r="D60" s="112">
        <v>28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>
        <v>32</v>
      </c>
      <c r="C61" s="115">
        <v>24</v>
      </c>
      <c r="D61" s="115">
        <v>8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175</v>
      </c>
      <c r="C63" s="112">
        <v>116</v>
      </c>
      <c r="D63" s="112">
        <v>59</v>
      </c>
      <c r="E63" s="93" t="s">
        <v>223</v>
      </c>
      <c r="F63" s="111">
        <v>2</v>
      </c>
      <c r="G63" s="112">
        <v>0</v>
      </c>
      <c r="H63" s="113">
        <v>2</v>
      </c>
      <c r="I63" s="95"/>
    </row>
    <row r="64" spans="1:9" ht="14.25">
      <c r="A64" s="91">
        <v>40</v>
      </c>
      <c r="B64" s="112">
        <v>42</v>
      </c>
      <c r="C64" s="112">
        <v>26</v>
      </c>
      <c r="D64" s="112">
        <v>16</v>
      </c>
      <c r="E64" s="93">
        <v>95</v>
      </c>
      <c r="F64" s="111">
        <v>1</v>
      </c>
      <c r="G64" s="112">
        <v>0</v>
      </c>
      <c r="H64" s="113">
        <v>1</v>
      </c>
      <c r="I64" s="95"/>
    </row>
    <row r="65" spans="1:9" ht="14.25">
      <c r="A65" s="91">
        <v>41</v>
      </c>
      <c r="B65" s="112">
        <v>35</v>
      </c>
      <c r="C65" s="112">
        <v>23</v>
      </c>
      <c r="D65" s="112">
        <v>12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37</v>
      </c>
      <c r="C66" s="112">
        <v>23</v>
      </c>
      <c r="D66" s="112">
        <v>14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31</v>
      </c>
      <c r="C67" s="112">
        <v>24</v>
      </c>
      <c r="D67" s="112">
        <v>7</v>
      </c>
      <c r="E67" s="93">
        <v>98</v>
      </c>
      <c r="F67" s="111">
        <v>1</v>
      </c>
      <c r="G67" s="112">
        <v>0</v>
      </c>
      <c r="H67" s="113">
        <v>1</v>
      </c>
      <c r="I67" s="95"/>
    </row>
    <row r="68" spans="1:9" ht="14.25">
      <c r="A68" s="96">
        <v>44</v>
      </c>
      <c r="B68" s="115">
        <v>30</v>
      </c>
      <c r="C68" s="115">
        <v>20</v>
      </c>
      <c r="D68" s="115">
        <v>10</v>
      </c>
      <c r="E68" s="98">
        <v>99</v>
      </c>
      <c r="F68" s="114" t="s">
        <v>176</v>
      </c>
      <c r="G68" s="115" t="s">
        <v>176</v>
      </c>
      <c r="H68" s="116" t="s">
        <v>176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141</v>
      </c>
      <c r="C70" s="112">
        <v>99</v>
      </c>
      <c r="D70" s="112">
        <v>42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36</v>
      </c>
      <c r="C71" s="112">
        <v>25</v>
      </c>
      <c r="D71" s="112">
        <v>11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37</v>
      </c>
      <c r="C72" s="112">
        <v>24</v>
      </c>
      <c r="D72" s="112">
        <v>13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21</v>
      </c>
      <c r="C73" s="112">
        <v>16</v>
      </c>
      <c r="D73" s="112">
        <v>5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27</v>
      </c>
      <c r="C74" s="112">
        <v>21</v>
      </c>
      <c r="D74" s="112">
        <v>6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20</v>
      </c>
      <c r="C75" s="115">
        <v>13</v>
      </c>
      <c r="D75" s="115">
        <v>7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590</v>
      </c>
      <c r="G76" s="92">
        <f>C7+C14+C21</f>
        <v>317</v>
      </c>
      <c r="H76" s="86">
        <f>D7+D14+D21</f>
        <v>273</v>
      </c>
    </row>
    <row r="77" spans="1:8" ht="14.25">
      <c r="A77" s="91" t="s">
        <v>225</v>
      </c>
      <c r="B77" s="112">
        <v>126</v>
      </c>
      <c r="C77" s="112">
        <v>91</v>
      </c>
      <c r="D77" s="112">
        <v>35</v>
      </c>
      <c r="E77" s="93" t="s">
        <v>234</v>
      </c>
      <c r="F77" s="94">
        <f>B28+B35+B42+B49+B56+B63+B70+B77+F7+F14</f>
        <v>2837</v>
      </c>
      <c r="G77" s="92">
        <f>C28+C35+C42+C49+C56+C63+C70+C77+G7+G14</f>
        <v>1605</v>
      </c>
      <c r="H77" s="86">
        <f>D28+D35+D42+D49+D56+D63+D70+D77+H7+H14</f>
        <v>1232</v>
      </c>
    </row>
    <row r="78" spans="1:8" ht="14.25">
      <c r="A78" s="91">
        <v>50</v>
      </c>
      <c r="B78" s="112">
        <v>28</v>
      </c>
      <c r="C78" s="112">
        <v>16</v>
      </c>
      <c r="D78" s="112">
        <v>12</v>
      </c>
      <c r="E78" s="93" t="s">
        <v>235</v>
      </c>
      <c r="F78" s="94">
        <f>F21+F28+F35+F42+F49+F56+F63+F70</f>
        <v>82</v>
      </c>
      <c r="G78" s="92">
        <f>G21+G28+G35+G42+G49+G56+G63+G70</f>
        <v>32</v>
      </c>
      <c r="H78" s="86">
        <f>H21+H28+H35+H42+H49+H56+H63+H70</f>
        <v>50</v>
      </c>
    </row>
    <row r="79" spans="1:8" ht="14.25">
      <c r="A79" s="91">
        <v>51</v>
      </c>
      <c r="B79" s="112">
        <v>24</v>
      </c>
      <c r="C79" s="112">
        <v>16</v>
      </c>
      <c r="D79" s="112">
        <v>8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21</v>
      </c>
      <c r="C80" s="112">
        <v>17</v>
      </c>
      <c r="D80" s="112">
        <v>4</v>
      </c>
      <c r="E80" s="93" t="s">
        <v>233</v>
      </c>
      <c r="F80" s="102">
        <f>F76/$B$5*100</f>
        <v>16.813907096038758</v>
      </c>
      <c r="G80" s="103">
        <f>G76/$C$5*100</f>
        <v>16.223132036847492</v>
      </c>
      <c r="H80" s="104">
        <f>H76/$D$5*100</f>
        <v>17.556270096463024</v>
      </c>
    </row>
    <row r="81" spans="1:8" ht="14.25">
      <c r="A81" s="91">
        <v>53</v>
      </c>
      <c r="B81" s="112">
        <v>31</v>
      </c>
      <c r="C81" s="112">
        <v>23</v>
      </c>
      <c r="D81" s="112">
        <v>8</v>
      </c>
      <c r="E81" s="93" t="s">
        <v>234</v>
      </c>
      <c r="F81" s="102">
        <f>F77/$B$5*100</f>
        <v>80.84924479908805</v>
      </c>
      <c r="G81" s="103">
        <f>G77/$C$5*100</f>
        <v>82.13920163766633</v>
      </c>
      <c r="H81" s="104">
        <f>H77/$D$5*100</f>
        <v>79.2282958199357</v>
      </c>
    </row>
    <row r="82" spans="1:8" ht="15" thickBot="1">
      <c r="A82" s="105">
        <v>54</v>
      </c>
      <c r="B82" s="117">
        <v>22</v>
      </c>
      <c r="C82" s="117">
        <v>19</v>
      </c>
      <c r="D82" s="117">
        <v>3</v>
      </c>
      <c r="E82" s="107" t="s">
        <v>235</v>
      </c>
      <c r="F82" s="108">
        <f>F78/$B$5*100</f>
        <v>2.3368481048731833</v>
      </c>
      <c r="G82" s="109">
        <f>G78/$C$5*100</f>
        <v>1.6376663254861823</v>
      </c>
      <c r="H82" s="110">
        <f>H78/$D$5*100</f>
        <v>3.215434083601286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258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871</v>
      </c>
      <c r="C5" s="84">
        <f>SUM(C7,C14,C21,C28,C35,C42,C49,C56,C63,C70,C77,G7,G14,G21,G28,G35,G42,G49,G56,G63,G70,G71)</f>
        <v>509</v>
      </c>
      <c r="D5" s="85">
        <f>SUM(D7,D14,D21,D28,D35,D42,D49,D56,D63,D70,D77,H7,H14,H21,H28,H35,H42,H49,H56,H63,H70,H71)</f>
        <v>362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66</v>
      </c>
      <c r="C7" s="112">
        <v>36</v>
      </c>
      <c r="D7" s="112">
        <v>30</v>
      </c>
      <c r="E7" s="93" t="s">
        <v>207</v>
      </c>
      <c r="F7" s="111">
        <v>22</v>
      </c>
      <c r="G7" s="112">
        <v>12</v>
      </c>
      <c r="H7" s="113">
        <v>10</v>
      </c>
      <c r="I7" s="95"/>
    </row>
    <row r="8" spans="1:9" ht="14.25">
      <c r="A8" s="91">
        <v>0</v>
      </c>
      <c r="B8" s="112">
        <v>8</v>
      </c>
      <c r="C8" s="112">
        <v>6</v>
      </c>
      <c r="D8" s="112">
        <v>2</v>
      </c>
      <c r="E8" s="93">
        <v>55</v>
      </c>
      <c r="F8" s="111">
        <v>5</v>
      </c>
      <c r="G8" s="112">
        <v>3</v>
      </c>
      <c r="H8" s="113">
        <v>2</v>
      </c>
      <c r="I8" s="95"/>
    </row>
    <row r="9" spans="1:9" ht="14.25">
      <c r="A9" s="91">
        <v>1</v>
      </c>
      <c r="B9" s="112">
        <v>16</v>
      </c>
      <c r="C9" s="112">
        <v>10</v>
      </c>
      <c r="D9" s="112">
        <v>6</v>
      </c>
      <c r="E9" s="93">
        <v>56</v>
      </c>
      <c r="F9" s="111">
        <v>7</v>
      </c>
      <c r="G9" s="112">
        <v>3</v>
      </c>
      <c r="H9" s="113">
        <v>4</v>
      </c>
      <c r="I9" s="95"/>
    </row>
    <row r="10" spans="1:9" ht="14.25">
      <c r="A10" s="91">
        <v>2</v>
      </c>
      <c r="B10" s="112">
        <v>12</v>
      </c>
      <c r="C10" s="112">
        <v>7</v>
      </c>
      <c r="D10" s="112">
        <v>5</v>
      </c>
      <c r="E10" s="93">
        <v>57</v>
      </c>
      <c r="F10" s="111">
        <v>4</v>
      </c>
      <c r="G10" s="112">
        <v>2</v>
      </c>
      <c r="H10" s="113">
        <v>2</v>
      </c>
      <c r="I10" s="95"/>
    </row>
    <row r="11" spans="1:9" ht="14.25">
      <c r="A11" s="91">
        <v>3</v>
      </c>
      <c r="B11" s="112">
        <v>17</v>
      </c>
      <c r="C11" s="112">
        <v>6</v>
      </c>
      <c r="D11" s="112">
        <v>11</v>
      </c>
      <c r="E11" s="93">
        <v>58</v>
      </c>
      <c r="F11" s="111">
        <v>4</v>
      </c>
      <c r="G11" s="112">
        <v>3</v>
      </c>
      <c r="H11" s="113">
        <v>1</v>
      </c>
      <c r="I11" s="95"/>
    </row>
    <row r="12" spans="1:9" ht="14.25">
      <c r="A12" s="96">
        <v>4</v>
      </c>
      <c r="B12" s="115">
        <v>13</v>
      </c>
      <c r="C12" s="115">
        <v>7</v>
      </c>
      <c r="D12" s="115">
        <v>6</v>
      </c>
      <c r="E12" s="98">
        <v>59</v>
      </c>
      <c r="F12" s="114">
        <v>2</v>
      </c>
      <c r="G12" s="115">
        <v>1</v>
      </c>
      <c r="H12" s="116">
        <v>1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55</v>
      </c>
      <c r="C14" s="112">
        <v>20</v>
      </c>
      <c r="D14" s="112">
        <v>35</v>
      </c>
      <c r="E14" s="93" t="s">
        <v>209</v>
      </c>
      <c r="F14" s="111">
        <v>12</v>
      </c>
      <c r="G14" s="112">
        <v>11</v>
      </c>
      <c r="H14" s="113">
        <v>1</v>
      </c>
      <c r="I14" s="95"/>
    </row>
    <row r="15" spans="1:9" ht="14.25">
      <c r="A15" s="91">
        <v>5</v>
      </c>
      <c r="B15" s="112">
        <v>21</v>
      </c>
      <c r="C15" s="112">
        <v>9</v>
      </c>
      <c r="D15" s="112">
        <v>12</v>
      </c>
      <c r="E15" s="93">
        <v>60</v>
      </c>
      <c r="F15" s="111">
        <v>6</v>
      </c>
      <c r="G15" s="112">
        <v>6</v>
      </c>
      <c r="H15" s="113">
        <v>0</v>
      </c>
      <c r="I15" s="95"/>
    </row>
    <row r="16" spans="1:9" ht="14.25">
      <c r="A16" s="91">
        <v>6</v>
      </c>
      <c r="B16" s="112">
        <v>11</v>
      </c>
      <c r="C16" s="112">
        <v>3</v>
      </c>
      <c r="D16" s="112">
        <v>8</v>
      </c>
      <c r="E16" s="93">
        <v>61</v>
      </c>
      <c r="F16" s="111">
        <v>1</v>
      </c>
      <c r="G16" s="112">
        <v>1</v>
      </c>
      <c r="H16" s="113">
        <v>0</v>
      </c>
      <c r="I16" s="95"/>
    </row>
    <row r="17" spans="1:9" ht="14.25">
      <c r="A17" s="91">
        <v>7</v>
      </c>
      <c r="B17" s="112">
        <v>6</v>
      </c>
      <c r="C17" s="112">
        <v>4</v>
      </c>
      <c r="D17" s="112">
        <v>2</v>
      </c>
      <c r="E17" s="93">
        <v>62</v>
      </c>
      <c r="F17" s="111">
        <v>2</v>
      </c>
      <c r="G17" s="112">
        <v>2</v>
      </c>
      <c r="H17" s="113">
        <v>0</v>
      </c>
      <c r="I17" s="95"/>
    </row>
    <row r="18" spans="1:9" ht="14.25">
      <c r="A18" s="91">
        <v>8</v>
      </c>
      <c r="B18" s="112">
        <v>9</v>
      </c>
      <c r="C18" s="112">
        <v>2</v>
      </c>
      <c r="D18" s="112">
        <v>7</v>
      </c>
      <c r="E18" s="93">
        <v>63</v>
      </c>
      <c r="F18" s="111">
        <v>1</v>
      </c>
      <c r="G18" s="112">
        <v>0</v>
      </c>
      <c r="H18" s="113">
        <v>1</v>
      </c>
      <c r="I18" s="95"/>
    </row>
    <row r="19" spans="1:9" ht="14.25">
      <c r="A19" s="96">
        <v>9</v>
      </c>
      <c r="B19" s="115">
        <v>8</v>
      </c>
      <c r="C19" s="115">
        <v>2</v>
      </c>
      <c r="D19" s="115">
        <v>6</v>
      </c>
      <c r="E19" s="98">
        <v>64</v>
      </c>
      <c r="F19" s="114">
        <v>2</v>
      </c>
      <c r="G19" s="115">
        <v>2</v>
      </c>
      <c r="H19" s="116">
        <v>0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19</v>
      </c>
      <c r="C21" s="112">
        <v>9</v>
      </c>
      <c r="D21" s="112">
        <v>10</v>
      </c>
      <c r="E21" s="93" t="s">
        <v>211</v>
      </c>
      <c r="F21" s="111">
        <v>5</v>
      </c>
      <c r="G21" s="112">
        <v>3</v>
      </c>
      <c r="H21" s="113">
        <v>2</v>
      </c>
      <c r="I21" s="95"/>
    </row>
    <row r="22" spans="1:9" ht="14.25">
      <c r="A22" s="91">
        <v>10</v>
      </c>
      <c r="B22" s="112">
        <v>3</v>
      </c>
      <c r="C22" s="112">
        <v>1</v>
      </c>
      <c r="D22" s="112">
        <v>2</v>
      </c>
      <c r="E22" s="93">
        <v>65</v>
      </c>
      <c r="F22" s="111">
        <v>2</v>
      </c>
      <c r="G22" s="112">
        <v>2</v>
      </c>
      <c r="H22" s="113">
        <v>0</v>
      </c>
      <c r="I22" s="95"/>
    </row>
    <row r="23" spans="1:9" ht="14.25">
      <c r="A23" s="91">
        <v>11</v>
      </c>
      <c r="B23" s="112">
        <v>7</v>
      </c>
      <c r="C23" s="112">
        <v>4</v>
      </c>
      <c r="D23" s="112">
        <v>3</v>
      </c>
      <c r="E23" s="93">
        <v>66</v>
      </c>
      <c r="F23" s="111">
        <v>2</v>
      </c>
      <c r="G23" s="112">
        <v>0</v>
      </c>
      <c r="H23" s="113">
        <v>2</v>
      </c>
      <c r="I23" s="95"/>
    </row>
    <row r="24" spans="1:9" ht="14.25">
      <c r="A24" s="91">
        <v>12</v>
      </c>
      <c r="B24" s="112">
        <v>4</v>
      </c>
      <c r="C24" s="112">
        <v>2</v>
      </c>
      <c r="D24" s="112">
        <v>2</v>
      </c>
      <c r="E24" s="93">
        <v>67</v>
      </c>
      <c r="F24" s="111" t="s">
        <v>176</v>
      </c>
      <c r="G24" s="112" t="s">
        <v>176</v>
      </c>
      <c r="H24" s="113" t="s">
        <v>176</v>
      </c>
      <c r="I24" s="95"/>
    </row>
    <row r="25" spans="1:9" ht="14.25">
      <c r="A25" s="91">
        <v>13</v>
      </c>
      <c r="B25" s="112">
        <v>3</v>
      </c>
      <c r="C25" s="112">
        <v>2</v>
      </c>
      <c r="D25" s="112">
        <v>1</v>
      </c>
      <c r="E25" s="93">
        <v>68</v>
      </c>
      <c r="F25" s="111" t="s">
        <v>176</v>
      </c>
      <c r="G25" s="112" t="s">
        <v>176</v>
      </c>
      <c r="H25" s="113" t="s">
        <v>176</v>
      </c>
      <c r="I25" s="95"/>
    </row>
    <row r="26" spans="1:9" ht="14.25">
      <c r="A26" s="96">
        <v>14</v>
      </c>
      <c r="B26" s="115">
        <v>2</v>
      </c>
      <c r="C26" s="115">
        <v>0</v>
      </c>
      <c r="D26" s="115">
        <v>2</v>
      </c>
      <c r="E26" s="98">
        <v>69</v>
      </c>
      <c r="F26" s="114">
        <v>1</v>
      </c>
      <c r="G26" s="115">
        <v>1</v>
      </c>
      <c r="H26" s="116">
        <v>0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41</v>
      </c>
      <c r="C28" s="112">
        <v>27</v>
      </c>
      <c r="D28" s="112">
        <v>14</v>
      </c>
      <c r="E28" s="93" t="s">
        <v>213</v>
      </c>
      <c r="F28" s="111">
        <v>3</v>
      </c>
      <c r="G28" s="112">
        <v>1</v>
      </c>
      <c r="H28" s="113">
        <v>2</v>
      </c>
      <c r="I28" s="95"/>
    </row>
    <row r="29" spans="1:9" ht="14.25">
      <c r="A29" s="91">
        <v>15</v>
      </c>
      <c r="B29" s="112">
        <v>5</v>
      </c>
      <c r="C29" s="112">
        <v>2</v>
      </c>
      <c r="D29" s="112">
        <v>3</v>
      </c>
      <c r="E29" s="93">
        <v>70</v>
      </c>
      <c r="F29" s="111" t="s">
        <v>176</v>
      </c>
      <c r="G29" s="112" t="s">
        <v>176</v>
      </c>
      <c r="H29" s="113" t="s">
        <v>176</v>
      </c>
      <c r="I29" s="95"/>
    </row>
    <row r="30" spans="1:9" ht="14.25">
      <c r="A30" s="91">
        <v>16</v>
      </c>
      <c r="B30" s="112">
        <v>3</v>
      </c>
      <c r="C30" s="112">
        <v>2</v>
      </c>
      <c r="D30" s="112">
        <v>1</v>
      </c>
      <c r="E30" s="93">
        <v>71</v>
      </c>
      <c r="F30" s="111" t="s">
        <v>176</v>
      </c>
      <c r="G30" s="112" t="s">
        <v>176</v>
      </c>
      <c r="H30" s="113" t="s">
        <v>176</v>
      </c>
      <c r="I30" s="95"/>
    </row>
    <row r="31" spans="1:9" ht="14.25">
      <c r="A31" s="91">
        <v>17</v>
      </c>
      <c r="B31" s="112">
        <v>1</v>
      </c>
      <c r="C31" s="112">
        <v>1</v>
      </c>
      <c r="D31" s="112">
        <v>0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6</v>
      </c>
      <c r="C32" s="112">
        <v>5</v>
      </c>
      <c r="D32" s="112">
        <v>1</v>
      </c>
      <c r="E32" s="93">
        <v>73</v>
      </c>
      <c r="F32" s="111">
        <v>3</v>
      </c>
      <c r="G32" s="112">
        <v>1</v>
      </c>
      <c r="H32" s="113">
        <v>2</v>
      </c>
      <c r="I32" s="95"/>
    </row>
    <row r="33" spans="1:9" ht="14.25">
      <c r="A33" s="96">
        <v>19</v>
      </c>
      <c r="B33" s="115">
        <v>26</v>
      </c>
      <c r="C33" s="115">
        <v>17</v>
      </c>
      <c r="D33" s="115">
        <v>9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208</v>
      </c>
      <c r="C35" s="112">
        <v>134</v>
      </c>
      <c r="D35" s="112">
        <v>74</v>
      </c>
      <c r="E35" s="93" t="s">
        <v>215</v>
      </c>
      <c r="F35" s="111">
        <v>5</v>
      </c>
      <c r="G35" s="112">
        <v>2</v>
      </c>
      <c r="H35" s="113">
        <v>3</v>
      </c>
      <c r="I35" s="95"/>
    </row>
    <row r="36" spans="1:9" ht="14.25">
      <c r="A36" s="91">
        <v>20</v>
      </c>
      <c r="B36" s="112">
        <v>17</v>
      </c>
      <c r="C36" s="112">
        <v>11</v>
      </c>
      <c r="D36" s="112">
        <v>6</v>
      </c>
      <c r="E36" s="93">
        <v>75</v>
      </c>
      <c r="F36" s="111">
        <v>1</v>
      </c>
      <c r="G36" s="112">
        <v>0</v>
      </c>
      <c r="H36" s="113">
        <v>1</v>
      </c>
      <c r="I36" s="95"/>
    </row>
    <row r="37" spans="1:9" ht="14.25">
      <c r="A37" s="91">
        <v>21</v>
      </c>
      <c r="B37" s="112">
        <v>23</v>
      </c>
      <c r="C37" s="112">
        <v>16</v>
      </c>
      <c r="D37" s="112">
        <v>7</v>
      </c>
      <c r="E37" s="93">
        <v>76</v>
      </c>
      <c r="F37" s="111">
        <v>2</v>
      </c>
      <c r="G37" s="112">
        <v>2</v>
      </c>
      <c r="H37" s="113">
        <v>0</v>
      </c>
      <c r="I37" s="95"/>
    </row>
    <row r="38" spans="1:9" ht="14.25">
      <c r="A38" s="91">
        <v>22</v>
      </c>
      <c r="B38" s="112">
        <v>42</v>
      </c>
      <c r="C38" s="112">
        <v>30</v>
      </c>
      <c r="D38" s="112">
        <v>12</v>
      </c>
      <c r="E38" s="93">
        <v>77</v>
      </c>
      <c r="F38" s="111">
        <v>1</v>
      </c>
      <c r="G38" s="112">
        <v>0</v>
      </c>
      <c r="H38" s="113">
        <v>1</v>
      </c>
      <c r="I38" s="95"/>
    </row>
    <row r="39" spans="1:9" ht="14.25">
      <c r="A39" s="91">
        <v>23</v>
      </c>
      <c r="B39" s="112">
        <v>79</v>
      </c>
      <c r="C39" s="112">
        <v>52</v>
      </c>
      <c r="D39" s="112">
        <v>27</v>
      </c>
      <c r="E39" s="93">
        <v>78</v>
      </c>
      <c r="F39" s="111" t="s">
        <v>176</v>
      </c>
      <c r="G39" s="112" t="s">
        <v>176</v>
      </c>
      <c r="H39" s="113" t="s">
        <v>176</v>
      </c>
      <c r="I39" s="95"/>
    </row>
    <row r="40" spans="1:9" ht="14.25">
      <c r="A40" s="96">
        <v>24</v>
      </c>
      <c r="B40" s="115">
        <v>47</v>
      </c>
      <c r="C40" s="115">
        <v>25</v>
      </c>
      <c r="D40" s="115">
        <v>22</v>
      </c>
      <c r="E40" s="98">
        <v>79</v>
      </c>
      <c r="F40" s="114">
        <v>1</v>
      </c>
      <c r="G40" s="115">
        <v>0</v>
      </c>
      <c r="H40" s="116">
        <v>1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161</v>
      </c>
      <c r="C42" s="112">
        <v>90</v>
      </c>
      <c r="D42" s="112">
        <v>71</v>
      </c>
      <c r="E42" s="93" t="s">
        <v>217</v>
      </c>
      <c r="F42" s="111">
        <v>3</v>
      </c>
      <c r="G42" s="112">
        <v>1</v>
      </c>
      <c r="H42" s="113">
        <v>2</v>
      </c>
      <c r="I42" s="95"/>
    </row>
    <row r="43" spans="1:9" ht="14.25">
      <c r="A43" s="91">
        <v>25</v>
      </c>
      <c r="B43" s="112">
        <v>36</v>
      </c>
      <c r="C43" s="112">
        <v>20</v>
      </c>
      <c r="D43" s="112">
        <v>16</v>
      </c>
      <c r="E43" s="93">
        <v>80</v>
      </c>
      <c r="F43" s="111">
        <v>2</v>
      </c>
      <c r="G43" s="112">
        <v>1</v>
      </c>
      <c r="H43" s="113">
        <v>1</v>
      </c>
      <c r="I43" s="95"/>
    </row>
    <row r="44" spans="1:9" ht="14.25">
      <c r="A44" s="91">
        <v>26</v>
      </c>
      <c r="B44" s="112">
        <v>43</v>
      </c>
      <c r="C44" s="112">
        <v>19</v>
      </c>
      <c r="D44" s="112">
        <v>24</v>
      </c>
      <c r="E44" s="93">
        <v>81</v>
      </c>
      <c r="F44" s="111" t="s">
        <v>176</v>
      </c>
      <c r="G44" s="112" t="s">
        <v>176</v>
      </c>
      <c r="H44" s="113" t="s">
        <v>176</v>
      </c>
      <c r="I44" s="95"/>
    </row>
    <row r="45" spans="1:9" ht="14.25">
      <c r="A45" s="91">
        <v>27</v>
      </c>
      <c r="B45" s="112">
        <v>39</v>
      </c>
      <c r="C45" s="112">
        <v>24</v>
      </c>
      <c r="D45" s="112">
        <v>15</v>
      </c>
      <c r="E45" s="93">
        <v>82</v>
      </c>
      <c r="F45" s="111" t="s">
        <v>176</v>
      </c>
      <c r="G45" s="112" t="s">
        <v>176</v>
      </c>
      <c r="H45" s="113" t="s">
        <v>176</v>
      </c>
      <c r="I45" s="95"/>
    </row>
    <row r="46" spans="1:9" ht="14.25">
      <c r="A46" s="91">
        <v>28</v>
      </c>
      <c r="B46" s="112">
        <v>24</v>
      </c>
      <c r="C46" s="112">
        <v>12</v>
      </c>
      <c r="D46" s="112">
        <v>12</v>
      </c>
      <c r="E46" s="93">
        <v>83</v>
      </c>
      <c r="F46" s="111">
        <v>1</v>
      </c>
      <c r="G46" s="112">
        <v>0</v>
      </c>
      <c r="H46" s="113">
        <v>1</v>
      </c>
      <c r="I46" s="95"/>
    </row>
    <row r="47" spans="1:9" ht="14.25">
      <c r="A47" s="96">
        <v>29</v>
      </c>
      <c r="B47" s="115">
        <v>19</v>
      </c>
      <c r="C47" s="115">
        <v>15</v>
      </c>
      <c r="D47" s="115">
        <v>4</v>
      </c>
      <c r="E47" s="98">
        <v>84</v>
      </c>
      <c r="F47" s="114" t="s">
        <v>176</v>
      </c>
      <c r="G47" s="115" t="s">
        <v>176</v>
      </c>
      <c r="H47" s="116" t="s">
        <v>176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97</v>
      </c>
      <c r="C49" s="112">
        <v>52</v>
      </c>
      <c r="D49" s="112">
        <v>45</v>
      </c>
      <c r="E49" s="93" t="s">
        <v>219</v>
      </c>
      <c r="F49" s="111">
        <v>2</v>
      </c>
      <c r="G49" s="112">
        <v>1</v>
      </c>
      <c r="H49" s="113">
        <v>1</v>
      </c>
      <c r="I49" s="95"/>
    </row>
    <row r="50" spans="1:9" ht="14.25">
      <c r="A50" s="91">
        <v>30</v>
      </c>
      <c r="B50" s="112">
        <v>26</v>
      </c>
      <c r="C50" s="112">
        <v>15</v>
      </c>
      <c r="D50" s="112">
        <v>11</v>
      </c>
      <c r="E50" s="93">
        <v>85</v>
      </c>
      <c r="F50" s="111" t="s">
        <v>176</v>
      </c>
      <c r="G50" s="112" t="s">
        <v>176</v>
      </c>
      <c r="H50" s="113" t="s">
        <v>176</v>
      </c>
      <c r="I50" s="95"/>
    </row>
    <row r="51" spans="1:9" ht="14.25">
      <c r="A51" s="91">
        <v>31</v>
      </c>
      <c r="B51" s="112">
        <v>25</v>
      </c>
      <c r="C51" s="112">
        <v>14</v>
      </c>
      <c r="D51" s="112">
        <v>11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16</v>
      </c>
      <c r="C52" s="112">
        <v>9</v>
      </c>
      <c r="D52" s="112">
        <v>7</v>
      </c>
      <c r="E52" s="93">
        <v>87</v>
      </c>
      <c r="F52" s="111">
        <v>2</v>
      </c>
      <c r="G52" s="112">
        <v>1</v>
      </c>
      <c r="H52" s="113">
        <v>1</v>
      </c>
      <c r="I52" s="95"/>
    </row>
    <row r="53" spans="1:9" ht="14.25">
      <c r="A53" s="91">
        <v>33</v>
      </c>
      <c r="B53" s="112">
        <v>13</v>
      </c>
      <c r="C53" s="112">
        <v>5</v>
      </c>
      <c r="D53" s="112">
        <v>8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17</v>
      </c>
      <c r="C54" s="115">
        <v>9</v>
      </c>
      <c r="D54" s="115">
        <v>8</v>
      </c>
      <c r="E54" s="98">
        <v>89</v>
      </c>
      <c r="F54" s="114" t="s">
        <v>176</v>
      </c>
      <c r="G54" s="115" t="s">
        <v>176</v>
      </c>
      <c r="H54" s="116" t="s">
        <v>176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64</v>
      </c>
      <c r="C56" s="112">
        <v>37</v>
      </c>
      <c r="D56" s="112">
        <v>27</v>
      </c>
      <c r="E56" s="93" t="s">
        <v>221</v>
      </c>
      <c r="F56" s="111">
        <v>0</v>
      </c>
      <c r="G56" s="112">
        <v>0</v>
      </c>
      <c r="H56" s="113">
        <v>0</v>
      </c>
      <c r="I56" s="95"/>
    </row>
    <row r="57" spans="1:9" ht="14.25">
      <c r="A57" s="91">
        <v>35</v>
      </c>
      <c r="B57" s="112">
        <v>9</v>
      </c>
      <c r="C57" s="112">
        <v>2</v>
      </c>
      <c r="D57" s="112">
        <v>7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12</v>
      </c>
      <c r="C58" s="112">
        <v>8</v>
      </c>
      <c r="D58" s="112">
        <v>4</v>
      </c>
      <c r="E58" s="93">
        <v>91</v>
      </c>
      <c r="F58" s="111" t="s">
        <v>176</v>
      </c>
      <c r="G58" s="112" t="s">
        <v>176</v>
      </c>
      <c r="H58" s="113" t="s">
        <v>176</v>
      </c>
      <c r="I58" s="95"/>
    </row>
    <row r="59" spans="1:9" ht="14.25">
      <c r="A59" s="91">
        <v>37</v>
      </c>
      <c r="B59" s="112">
        <v>17</v>
      </c>
      <c r="C59" s="112">
        <v>10</v>
      </c>
      <c r="D59" s="112">
        <v>7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17</v>
      </c>
      <c r="C60" s="112">
        <v>10</v>
      </c>
      <c r="D60" s="112">
        <v>7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>
        <v>9</v>
      </c>
      <c r="C61" s="115">
        <v>7</v>
      </c>
      <c r="D61" s="115">
        <v>2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47</v>
      </c>
      <c r="C63" s="112">
        <v>30</v>
      </c>
      <c r="D63" s="112">
        <v>17</v>
      </c>
      <c r="E63" s="93" t="s">
        <v>223</v>
      </c>
      <c r="F63" s="111">
        <v>0</v>
      </c>
      <c r="G63" s="112">
        <v>0</v>
      </c>
      <c r="H63" s="113">
        <v>0</v>
      </c>
      <c r="I63" s="95"/>
    </row>
    <row r="64" spans="1:9" ht="14.25">
      <c r="A64" s="91">
        <v>40</v>
      </c>
      <c r="B64" s="112">
        <v>13</v>
      </c>
      <c r="C64" s="112">
        <v>7</v>
      </c>
      <c r="D64" s="112">
        <v>6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8</v>
      </c>
      <c r="C65" s="112">
        <v>4</v>
      </c>
      <c r="D65" s="112">
        <v>4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16</v>
      </c>
      <c r="C66" s="112">
        <v>11</v>
      </c>
      <c r="D66" s="112">
        <v>5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8</v>
      </c>
      <c r="C67" s="112">
        <v>6</v>
      </c>
      <c r="D67" s="112">
        <v>2</v>
      </c>
      <c r="E67" s="93">
        <v>98</v>
      </c>
      <c r="F67" s="111" t="s">
        <v>176</v>
      </c>
      <c r="G67" s="112" t="s">
        <v>176</v>
      </c>
      <c r="H67" s="113" t="s">
        <v>176</v>
      </c>
      <c r="I67" s="95"/>
    </row>
    <row r="68" spans="1:9" ht="14.25">
      <c r="A68" s="96">
        <v>44</v>
      </c>
      <c r="B68" s="115">
        <v>2</v>
      </c>
      <c r="C68" s="115">
        <v>2</v>
      </c>
      <c r="D68" s="115">
        <v>0</v>
      </c>
      <c r="E68" s="98">
        <v>99</v>
      </c>
      <c r="F68" s="114" t="s">
        <v>176</v>
      </c>
      <c r="G68" s="115" t="s">
        <v>176</v>
      </c>
      <c r="H68" s="116" t="s">
        <v>176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33</v>
      </c>
      <c r="C70" s="112">
        <v>23</v>
      </c>
      <c r="D70" s="112">
        <v>10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6</v>
      </c>
      <c r="C71" s="112">
        <v>5</v>
      </c>
      <c r="D71" s="112">
        <v>1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4</v>
      </c>
      <c r="C72" s="112">
        <v>2</v>
      </c>
      <c r="D72" s="112">
        <v>2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9</v>
      </c>
      <c r="C73" s="112">
        <v>7</v>
      </c>
      <c r="D73" s="112">
        <v>2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8</v>
      </c>
      <c r="C74" s="112">
        <v>8</v>
      </c>
      <c r="D74" s="112">
        <v>0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6</v>
      </c>
      <c r="C75" s="115">
        <v>1</v>
      </c>
      <c r="D75" s="115">
        <v>5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140</v>
      </c>
      <c r="G76" s="92">
        <f>C7+C14+C21</f>
        <v>65</v>
      </c>
      <c r="H76" s="86">
        <f>D7+D14+D21</f>
        <v>75</v>
      </c>
    </row>
    <row r="77" spans="1:8" ht="14.25">
      <c r="A77" s="91" t="s">
        <v>225</v>
      </c>
      <c r="B77" s="112">
        <v>28</v>
      </c>
      <c r="C77" s="112">
        <v>20</v>
      </c>
      <c r="D77" s="112">
        <v>8</v>
      </c>
      <c r="E77" s="93" t="s">
        <v>234</v>
      </c>
      <c r="F77" s="94">
        <f>B28+B35+B42+B49+B56+B63+B70+B77+F7+F14</f>
        <v>713</v>
      </c>
      <c r="G77" s="92">
        <f>C28+C35+C42+C49+C56+C63+C70+C77+G7+G14</f>
        <v>436</v>
      </c>
      <c r="H77" s="86">
        <f>D28+D35+D42+D49+D56+D63+D70+D77+H7+H14</f>
        <v>277</v>
      </c>
    </row>
    <row r="78" spans="1:8" ht="14.25">
      <c r="A78" s="91">
        <v>50</v>
      </c>
      <c r="B78" s="112">
        <v>4</v>
      </c>
      <c r="C78" s="112">
        <v>4</v>
      </c>
      <c r="D78" s="112">
        <v>0</v>
      </c>
      <c r="E78" s="93" t="s">
        <v>235</v>
      </c>
      <c r="F78" s="94">
        <f>F21+F28+F35+F42+F49+F56+F63+F70</f>
        <v>18</v>
      </c>
      <c r="G78" s="92">
        <f>G21+G28+G35+G42+G49+G56+G63+G70</f>
        <v>8</v>
      </c>
      <c r="H78" s="86">
        <f>H21+H28+H35+H42+H49+H56+H63+H70</f>
        <v>10</v>
      </c>
    </row>
    <row r="79" spans="1:8" ht="14.25">
      <c r="A79" s="91">
        <v>51</v>
      </c>
      <c r="B79" s="112">
        <v>4</v>
      </c>
      <c r="C79" s="112">
        <v>3</v>
      </c>
      <c r="D79" s="112">
        <v>1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9</v>
      </c>
      <c r="C80" s="112">
        <v>5</v>
      </c>
      <c r="D80" s="112">
        <v>4</v>
      </c>
      <c r="E80" s="93" t="s">
        <v>233</v>
      </c>
      <c r="F80" s="102">
        <f>F76/$B$5*100</f>
        <v>16.073478760045926</v>
      </c>
      <c r="G80" s="103">
        <f>G76/$C$5*100</f>
        <v>12.770137524557956</v>
      </c>
      <c r="H80" s="104">
        <f>H76/$D$5*100</f>
        <v>20.718232044198896</v>
      </c>
    </row>
    <row r="81" spans="1:8" ht="14.25">
      <c r="A81" s="91">
        <v>53</v>
      </c>
      <c r="B81" s="112">
        <v>6</v>
      </c>
      <c r="C81" s="112">
        <v>6</v>
      </c>
      <c r="D81" s="112">
        <v>0</v>
      </c>
      <c r="E81" s="93" t="s">
        <v>234</v>
      </c>
      <c r="F81" s="102">
        <f>F77/$B$5*100</f>
        <v>81.85993111366246</v>
      </c>
      <c r="G81" s="103">
        <f>G77/$C$5*100</f>
        <v>85.6581532416503</v>
      </c>
      <c r="H81" s="104">
        <f>H77/$D$5*100</f>
        <v>76.51933701657458</v>
      </c>
    </row>
    <row r="82" spans="1:8" ht="15" thickBot="1">
      <c r="A82" s="105">
        <v>54</v>
      </c>
      <c r="B82" s="117">
        <v>5</v>
      </c>
      <c r="C82" s="117">
        <v>2</v>
      </c>
      <c r="D82" s="117">
        <v>3</v>
      </c>
      <c r="E82" s="107" t="s">
        <v>235</v>
      </c>
      <c r="F82" s="108">
        <f>F78/$B$5*100</f>
        <v>2.066590126291619</v>
      </c>
      <c r="G82" s="109">
        <f>G78/$C$5*100</f>
        <v>1.5717092337917484</v>
      </c>
      <c r="H82" s="110">
        <f>H78/$D$5*100</f>
        <v>2.7624309392265194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78" customWidth="1"/>
    <col min="2" max="5" width="14.625" style="77" customWidth="1"/>
    <col min="6" max="6" width="14.625" style="78" customWidth="1"/>
    <col min="7" max="8" width="14.625" style="77" customWidth="1"/>
    <col min="9" max="16384" width="9.00390625" style="77" customWidth="1"/>
  </cols>
  <sheetData>
    <row r="1" spans="1:5" ht="14.25">
      <c r="A1" s="77" t="s">
        <v>259</v>
      </c>
      <c r="E1" s="123"/>
    </row>
    <row r="2" ht="10.5" customHeight="1">
      <c r="A2" s="77"/>
    </row>
    <row r="3" ht="15" thickBot="1">
      <c r="A3" s="77" t="s">
        <v>227</v>
      </c>
    </row>
    <row r="4" spans="1:8" ht="14.25">
      <c r="A4" s="79" t="s">
        <v>228</v>
      </c>
      <c r="B4" s="80" t="s">
        <v>4</v>
      </c>
      <c r="C4" s="80" t="s">
        <v>199</v>
      </c>
      <c r="D4" s="80" t="s">
        <v>200</v>
      </c>
      <c r="E4" s="81" t="s">
        <v>228</v>
      </c>
      <c r="F4" s="81" t="s">
        <v>4</v>
      </c>
      <c r="G4" s="81" t="s">
        <v>199</v>
      </c>
      <c r="H4" s="82" t="s">
        <v>200</v>
      </c>
    </row>
    <row r="5" spans="1:8" ht="14.25">
      <c r="A5" s="83" t="s">
        <v>4</v>
      </c>
      <c r="B5" s="84">
        <f>SUM(B7,B14,B21,B28,B35,B42,B49,B56,B63,B70,B77,F7,F14,F21,F28,F35,F42,F49,F56,F63,F70,F71)</f>
        <v>1990</v>
      </c>
      <c r="C5" s="84">
        <f>SUM(C7,C14,C21,C28,C35,C42,C49,C56,C63,C70,C77,G7,G14,G21,G28,G35,G42,G49,G56,G63,G70,G71)</f>
        <v>501</v>
      </c>
      <c r="D5" s="85">
        <f>SUM(D7,D14,D21,D28,D35,D42,D49,D56,D63,D70,D77,H7,H14,H21,H28,H35,H42,H49,H56,H63,H70,H71)</f>
        <v>1489</v>
      </c>
      <c r="E5" s="86"/>
      <c r="F5" s="87"/>
      <c r="G5" s="86"/>
      <c r="H5" s="86"/>
    </row>
    <row r="6" spans="1:8" ht="10.5" customHeight="1">
      <c r="A6" s="88"/>
      <c r="B6" s="89"/>
      <c r="C6" s="89"/>
      <c r="D6" s="89"/>
      <c r="E6" s="86"/>
      <c r="F6" s="87"/>
      <c r="G6" s="86"/>
      <c r="H6" s="86"/>
    </row>
    <row r="7" spans="1:9" ht="14.25">
      <c r="A7" s="91" t="s">
        <v>206</v>
      </c>
      <c r="B7" s="112">
        <v>56</v>
      </c>
      <c r="C7" s="112">
        <v>26</v>
      </c>
      <c r="D7" s="112">
        <v>30</v>
      </c>
      <c r="E7" s="93" t="s">
        <v>207</v>
      </c>
      <c r="F7" s="111">
        <v>31</v>
      </c>
      <c r="G7" s="112">
        <v>17</v>
      </c>
      <c r="H7" s="113">
        <v>14</v>
      </c>
      <c r="I7" s="95"/>
    </row>
    <row r="8" spans="1:9" ht="14.25">
      <c r="A8" s="91">
        <v>0</v>
      </c>
      <c r="B8" s="112">
        <v>8</v>
      </c>
      <c r="C8" s="112">
        <v>4</v>
      </c>
      <c r="D8" s="112">
        <v>4</v>
      </c>
      <c r="E8" s="93">
        <v>55</v>
      </c>
      <c r="F8" s="111">
        <v>4</v>
      </c>
      <c r="G8" s="112">
        <v>2</v>
      </c>
      <c r="H8" s="113">
        <v>2</v>
      </c>
      <c r="I8" s="95"/>
    </row>
    <row r="9" spans="1:9" ht="14.25">
      <c r="A9" s="91">
        <v>1</v>
      </c>
      <c r="B9" s="112">
        <v>15</v>
      </c>
      <c r="C9" s="112">
        <v>7</v>
      </c>
      <c r="D9" s="112">
        <v>8</v>
      </c>
      <c r="E9" s="93">
        <v>56</v>
      </c>
      <c r="F9" s="111">
        <v>5</v>
      </c>
      <c r="G9" s="112">
        <v>3</v>
      </c>
      <c r="H9" s="113">
        <v>2</v>
      </c>
      <c r="I9" s="95"/>
    </row>
    <row r="10" spans="1:9" ht="14.25">
      <c r="A10" s="91">
        <v>2</v>
      </c>
      <c r="B10" s="112">
        <v>10</v>
      </c>
      <c r="C10" s="112">
        <v>5</v>
      </c>
      <c r="D10" s="112">
        <v>5</v>
      </c>
      <c r="E10" s="93">
        <v>57</v>
      </c>
      <c r="F10" s="111">
        <v>6</v>
      </c>
      <c r="G10" s="112">
        <v>3</v>
      </c>
      <c r="H10" s="113">
        <v>3</v>
      </c>
      <c r="I10" s="95"/>
    </row>
    <row r="11" spans="1:9" ht="14.25">
      <c r="A11" s="91">
        <v>3</v>
      </c>
      <c r="B11" s="112">
        <v>11</v>
      </c>
      <c r="C11" s="112">
        <v>6</v>
      </c>
      <c r="D11" s="112">
        <v>5</v>
      </c>
      <c r="E11" s="93">
        <v>58</v>
      </c>
      <c r="F11" s="111">
        <v>11</v>
      </c>
      <c r="G11" s="112">
        <v>5</v>
      </c>
      <c r="H11" s="113">
        <v>6</v>
      </c>
      <c r="I11" s="95"/>
    </row>
    <row r="12" spans="1:9" ht="14.25">
      <c r="A12" s="96">
        <v>4</v>
      </c>
      <c r="B12" s="115">
        <v>12</v>
      </c>
      <c r="C12" s="115">
        <v>4</v>
      </c>
      <c r="D12" s="115">
        <v>8</v>
      </c>
      <c r="E12" s="98">
        <v>59</v>
      </c>
      <c r="F12" s="114">
        <v>5</v>
      </c>
      <c r="G12" s="115">
        <v>4</v>
      </c>
      <c r="H12" s="116">
        <v>1</v>
      </c>
      <c r="I12" s="95"/>
    </row>
    <row r="13" spans="1:9" ht="10.5" customHeight="1">
      <c r="A13" s="91"/>
      <c r="B13" s="112"/>
      <c r="C13" s="112"/>
      <c r="D13" s="112"/>
      <c r="E13" s="93"/>
      <c r="F13" s="111"/>
      <c r="G13" s="112"/>
      <c r="H13" s="113"/>
      <c r="I13" s="95"/>
    </row>
    <row r="14" spans="1:9" ht="14.25">
      <c r="A14" s="91" t="s">
        <v>208</v>
      </c>
      <c r="B14" s="112">
        <v>47</v>
      </c>
      <c r="C14" s="112">
        <v>30</v>
      </c>
      <c r="D14" s="112">
        <v>17</v>
      </c>
      <c r="E14" s="93" t="s">
        <v>209</v>
      </c>
      <c r="F14" s="111">
        <v>11</v>
      </c>
      <c r="G14" s="112">
        <v>8</v>
      </c>
      <c r="H14" s="113">
        <v>3</v>
      </c>
      <c r="I14" s="95"/>
    </row>
    <row r="15" spans="1:9" ht="14.25">
      <c r="A15" s="91">
        <v>5</v>
      </c>
      <c r="B15" s="112">
        <v>9</v>
      </c>
      <c r="C15" s="112">
        <v>5</v>
      </c>
      <c r="D15" s="112">
        <v>4</v>
      </c>
      <c r="E15" s="93">
        <v>60</v>
      </c>
      <c r="F15" s="111">
        <v>3</v>
      </c>
      <c r="G15" s="112">
        <v>3</v>
      </c>
      <c r="H15" s="113">
        <v>0</v>
      </c>
      <c r="I15" s="95"/>
    </row>
    <row r="16" spans="1:9" ht="14.25">
      <c r="A16" s="91">
        <v>6</v>
      </c>
      <c r="B16" s="112">
        <v>9</v>
      </c>
      <c r="C16" s="112">
        <v>8</v>
      </c>
      <c r="D16" s="112">
        <v>1</v>
      </c>
      <c r="E16" s="93">
        <v>61</v>
      </c>
      <c r="F16" s="111">
        <v>3</v>
      </c>
      <c r="G16" s="112">
        <v>3</v>
      </c>
      <c r="H16" s="113">
        <v>0</v>
      </c>
      <c r="I16" s="95"/>
    </row>
    <row r="17" spans="1:9" ht="14.25">
      <c r="A17" s="91">
        <v>7</v>
      </c>
      <c r="B17" s="112">
        <v>12</v>
      </c>
      <c r="C17" s="112">
        <v>6</v>
      </c>
      <c r="D17" s="112">
        <v>6</v>
      </c>
      <c r="E17" s="93">
        <v>62</v>
      </c>
      <c r="F17" s="111">
        <v>2</v>
      </c>
      <c r="G17" s="112">
        <v>0</v>
      </c>
      <c r="H17" s="113">
        <v>2</v>
      </c>
      <c r="I17" s="95"/>
    </row>
    <row r="18" spans="1:9" ht="14.25">
      <c r="A18" s="91">
        <v>8</v>
      </c>
      <c r="B18" s="112">
        <v>13</v>
      </c>
      <c r="C18" s="112">
        <v>8</v>
      </c>
      <c r="D18" s="112">
        <v>5</v>
      </c>
      <c r="E18" s="93">
        <v>63</v>
      </c>
      <c r="F18" s="111" t="s">
        <v>176</v>
      </c>
      <c r="G18" s="112" t="s">
        <v>176</v>
      </c>
      <c r="H18" s="113" t="s">
        <v>176</v>
      </c>
      <c r="I18" s="95"/>
    </row>
    <row r="19" spans="1:9" ht="14.25">
      <c r="A19" s="96">
        <v>9</v>
      </c>
      <c r="B19" s="115">
        <v>4</v>
      </c>
      <c r="C19" s="115">
        <v>3</v>
      </c>
      <c r="D19" s="115">
        <v>1</v>
      </c>
      <c r="E19" s="98">
        <v>64</v>
      </c>
      <c r="F19" s="114">
        <v>3</v>
      </c>
      <c r="G19" s="115">
        <v>2</v>
      </c>
      <c r="H19" s="116">
        <v>1</v>
      </c>
      <c r="I19" s="95"/>
    </row>
    <row r="20" spans="1:9" ht="10.5" customHeight="1">
      <c r="A20" s="91"/>
      <c r="B20" s="112"/>
      <c r="C20" s="112"/>
      <c r="D20" s="112"/>
      <c r="E20" s="93"/>
      <c r="F20" s="111"/>
      <c r="G20" s="112"/>
      <c r="H20" s="113"/>
      <c r="I20" s="95"/>
    </row>
    <row r="21" spans="1:9" ht="14.25">
      <c r="A21" s="91" t="s">
        <v>210</v>
      </c>
      <c r="B21" s="112">
        <v>17</v>
      </c>
      <c r="C21" s="112">
        <v>8</v>
      </c>
      <c r="D21" s="112">
        <v>9</v>
      </c>
      <c r="E21" s="93" t="s">
        <v>211</v>
      </c>
      <c r="F21" s="111">
        <v>8</v>
      </c>
      <c r="G21" s="112">
        <v>3</v>
      </c>
      <c r="H21" s="113">
        <v>5</v>
      </c>
      <c r="I21" s="95"/>
    </row>
    <row r="22" spans="1:9" ht="14.25">
      <c r="A22" s="91">
        <v>10</v>
      </c>
      <c r="B22" s="112">
        <v>2</v>
      </c>
      <c r="C22" s="112">
        <v>1</v>
      </c>
      <c r="D22" s="112">
        <v>1</v>
      </c>
      <c r="E22" s="93">
        <v>65</v>
      </c>
      <c r="F22" s="111">
        <v>2</v>
      </c>
      <c r="G22" s="112">
        <v>1</v>
      </c>
      <c r="H22" s="113">
        <v>1</v>
      </c>
      <c r="I22" s="95"/>
    </row>
    <row r="23" spans="1:9" ht="14.25">
      <c r="A23" s="91">
        <v>11</v>
      </c>
      <c r="B23" s="112">
        <v>7</v>
      </c>
      <c r="C23" s="112">
        <v>3</v>
      </c>
      <c r="D23" s="112">
        <v>4</v>
      </c>
      <c r="E23" s="93">
        <v>66</v>
      </c>
      <c r="F23" s="111">
        <v>1</v>
      </c>
      <c r="G23" s="112">
        <v>0</v>
      </c>
      <c r="H23" s="113">
        <v>1</v>
      </c>
      <c r="I23" s="95"/>
    </row>
    <row r="24" spans="1:9" ht="14.25">
      <c r="A24" s="91">
        <v>12</v>
      </c>
      <c r="B24" s="112">
        <v>4</v>
      </c>
      <c r="C24" s="112">
        <v>4</v>
      </c>
      <c r="D24" s="112">
        <v>0</v>
      </c>
      <c r="E24" s="93">
        <v>67</v>
      </c>
      <c r="F24" s="111">
        <v>2</v>
      </c>
      <c r="G24" s="112">
        <v>1</v>
      </c>
      <c r="H24" s="113">
        <v>1</v>
      </c>
      <c r="I24" s="95"/>
    </row>
    <row r="25" spans="1:9" ht="14.25">
      <c r="A25" s="91">
        <v>13</v>
      </c>
      <c r="B25" s="112" t="s">
        <v>176</v>
      </c>
      <c r="C25" s="112" t="s">
        <v>176</v>
      </c>
      <c r="D25" s="112" t="s">
        <v>176</v>
      </c>
      <c r="E25" s="93">
        <v>68</v>
      </c>
      <c r="F25" s="111">
        <v>2</v>
      </c>
      <c r="G25" s="112">
        <v>0</v>
      </c>
      <c r="H25" s="113">
        <v>2</v>
      </c>
      <c r="I25" s="95"/>
    </row>
    <row r="26" spans="1:9" ht="14.25">
      <c r="A26" s="96">
        <v>14</v>
      </c>
      <c r="B26" s="115">
        <v>4</v>
      </c>
      <c r="C26" s="115">
        <v>0</v>
      </c>
      <c r="D26" s="115">
        <v>4</v>
      </c>
      <c r="E26" s="98">
        <v>69</v>
      </c>
      <c r="F26" s="114">
        <v>1</v>
      </c>
      <c r="G26" s="115">
        <v>1</v>
      </c>
      <c r="H26" s="116">
        <v>0</v>
      </c>
      <c r="I26" s="95"/>
    </row>
    <row r="27" spans="1:9" ht="10.5" customHeight="1">
      <c r="A27" s="91"/>
      <c r="B27" s="112"/>
      <c r="C27" s="112"/>
      <c r="D27" s="112"/>
      <c r="E27" s="93"/>
      <c r="F27" s="111"/>
      <c r="G27" s="112"/>
      <c r="H27" s="113"/>
      <c r="I27" s="95"/>
    </row>
    <row r="28" spans="1:9" ht="14.25">
      <c r="A28" s="91" t="s">
        <v>212</v>
      </c>
      <c r="B28" s="112">
        <v>36</v>
      </c>
      <c r="C28" s="112">
        <v>6</v>
      </c>
      <c r="D28" s="112">
        <v>30</v>
      </c>
      <c r="E28" s="93" t="s">
        <v>213</v>
      </c>
      <c r="F28" s="111">
        <v>2</v>
      </c>
      <c r="G28" s="112">
        <v>0</v>
      </c>
      <c r="H28" s="113">
        <v>2</v>
      </c>
      <c r="I28" s="95"/>
    </row>
    <row r="29" spans="1:9" ht="14.25">
      <c r="A29" s="91">
        <v>15</v>
      </c>
      <c r="B29" s="112">
        <v>2</v>
      </c>
      <c r="C29" s="112">
        <v>0</v>
      </c>
      <c r="D29" s="112">
        <v>2</v>
      </c>
      <c r="E29" s="93">
        <v>70</v>
      </c>
      <c r="F29" s="111" t="s">
        <v>176</v>
      </c>
      <c r="G29" s="112" t="s">
        <v>176</v>
      </c>
      <c r="H29" s="113" t="s">
        <v>176</v>
      </c>
      <c r="I29" s="95"/>
    </row>
    <row r="30" spans="1:9" ht="14.25">
      <c r="A30" s="91">
        <v>16</v>
      </c>
      <c r="B30" s="112" t="s">
        <v>176</v>
      </c>
      <c r="C30" s="112" t="s">
        <v>176</v>
      </c>
      <c r="D30" s="112" t="s">
        <v>176</v>
      </c>
      <c r="E30" s="93">
        <v>71</v>
      </c>
      <c r="F30" s="111">
        <v>2</v>
      </c>
      <c r="G30" s="112">
        <v>0</v>
      </c>
      <c r="H30" s="113">
        <v>2</v>
      </c>
      <c r="I30" s="95"/>
    </row>
    <row r="31" spans="1:9" ht="14.25">
      <c r="A31" s="91">
        <v>17</v>
      </c>
      <c r="B31" s="112">
        <v>4</v>
      </c>
      <c r="C31" s="112">
        <v>2</v>
      </c>
      <c r="D31" s="112">
        <v>2</v>
      </c>
      <c r="E31" s="93">
        <v>72</v>
      </c>
      <c r="F31" s="111" t="s">
        <v>176</v>
      </c>
      <c r="G31" s="112" t="s">
        <v>176</v>
      </c>
      <c r="H31" s="113" t="s">
        <v>176</v>
      </c>
      <c r="I31" s="95"/>
    </row>
    <row r="32" spans="1:9" ht="14.25">
      <c r="A32" s="91">
        <v>18</v>
      </c>
      <c r="B32" s="112">
        <v>2</v>
      </c>
      <c r="C32" s="112">
        <v>0</v>
      </c>
      <c r="D32" s="112">
        <v>2</v>
      </c>
      <c r="E32" s="93">
        <v>73</v>
      </c>
      <c r="F32" s="111" t="s">
        <v>176</v>
      </c>
      <c r="G32" s="112" t="s">
        <v>176</v>
      </c>
      <c r="H32" s="113" t="s">
        <v>176</v>
      </c>
      <c r="I32" s="95"/>
    </row>
    <row r="33" spans="1:9" ht="14.25">
      <c r="A33" s="96">
        <v>19</v>
      </c>
      <c r="B33" s="115">
        <v>28</v>
      </c>
      <c r="C33" s="115">
        <v>4</v>
      </c>
      <c r="D33" s="115">
        <v>24</v>
      </c>
      <c r="E33" s="98">
        <v>74</v>
      </c>
      <c r="F33" s="114" t="s">
        <v>176</v>
      </c>
      <c r="G33" s="115" t="s">
        <v>176</v>
      </c>
      <c r="H33" s="116" t="s">
        <v>176</v>
      </c>
      <c r="I33" s="95"/>
    </row>
    <row r="34" spans="1:9" ht="10.5" customHeight="1">
      <c r="A34" s="91"/>
      <c r="B34" s="112"/>
      <c r="C34" s="112"/>
      <c r="D34" s="112"/>
      <c r="E34" s="93"/>
      <c r="F34" s="111"/>
      <c r="G34" s="112"/>
      <c r="H34" s="113"/>
      <c r="I34" s="95"/>
    </row>
    <row r="35" spans="1:9" ht="14.25">
      <c r="A35" s="91" t="s">
        <v>214</v>
      </c>
      <c r="B35" s="112">
        <v>646</v>
      </c>
      <c r="C35" s="112">
        <v>92</v>
      </c>
      <c r="D35" s="112">
        <v>554</v>
      </c>
      <c r="E35" s="93" t="s">
        <v>215</v>
      </c>
      <c r="F35" s="111">
        <v>1</v>
      </c>
      <c r="G35" s="112">
        <v>1</v>
      </c>
      <c r="H35" s="113">
        <v>0</v>
      </c>
      <c r="I35" s="95"/>
    </row>
    <row r="36" spans="1:9" ht="14.25">
      <c r="A36" s="91">
        <v>20</v>
      </c>
      <c r="B36" s="112">
        <v>75</v>
      </c>
      <c r="C36" s="112">
        <v>7</v>
      </c>
      <c r="D36" s="112">
        <v>68</v>
      </c>
      <c r="E36" s="93">
        <v>75</v>
      </c>
      <c r="F36" s="111">
        <v>1</v>
      </c>
      <c r="G36" s="112">
        <v>1</v>
      </c>
      <c r="H36" s="113">
        <v>0</v>
      </c>
      <c r="I36" s="95"/>
    </row>
    <row r="37" spans="1:9" ht="14.25">
      <c r="A37" s="91">
        <v>21</v>
      </c>
      <c r="B37" s="112">
        <v>104</v>
      </c>
      <c r="C37" s="112">
        <v>12</v>
      </c>
      <c r="D37" s="112">
        <v>92</v>
      </c>
      <c r="E37" s="93">
        <v>76</v>
      </c>
      <c r="F37" s="111" t="s">
        <v>176</v>
      </c>
      <c r="G37" s="112" t="s">
        <v>176</v>
      </c>
      <c r="H37" s="113" t="s">
        <v>176</v>
      </c>
      <c r="I37" s="95"/>
    </row>
    <row r="38" spans="1:9" ht="14.25">
      <c r="A38" s="91">
        <v>22</v>
      </c>
      <c r="B38" s="112">
        <v>122</v>
      </c>
      <c r="C38" s="112">
        <v>12</v>
      </c>
      <c r="D38" s="112">
        <v>110</v>
      </c>
      <c r="E38" s="93">
        <v>77</v>
      </c>
      <c r="F38" s="111" t="s">
        <v>176</v>
      </c>
      <c r="G38" s="112" t="s">
        <v>176</v>
      </c>
      <c r="H38" s="113" t="s">
        <v>176</v>
      </c>
      <c r="I38" s="95"/>
    </row>
    <row r="39" spans="1:9" ht="14.25">
      <c r="A39" s="91">
        <v>23</v>
      </c>
      <c r="B39" s="112">
        <v>176</v>
      </c>
      <c r="C39" s="112">
        <v>31</v>
      </c>
      <c r="D39" s="112">
        <v>145</v>
      </c>
      <c r="E39" s="93">
        <v>78</v>
      </c>
      <c r="F39" s="111" t="s">
        <v>176</v>
      </c>
      <c r="G39" s="112" t="s">
        <v>176</v>
      </c>
      <c r="H39" s="113" t="s">
        <v>176</v>
      </c>
      <c r="I39" s="95"/>
    </row>
    <row r="40" spans="1:9" ht="14.25">
      <c r="A40" s="96">
        <v>24</v>
      </c>
      <c r="B40" s="115">
        <v>169</v>
      </c>
      <c r="C40" s="115">
        <v>30</v>
      </c>
      <c r="D40" s="115">
        <v>139</v>
      </c>
      <c r="E40" s="98">
        <v>79</v>
      </c>
      <c r="F40" s="114" t="s">
        <v>176</v>
      </c>
      <c r="G40" s="115" t="s">
        <v>176</v>
      </c>
      <c r="H40" s="116" t="s">
        <v>176</v>
      </c>
      <c r="I40" s="95"/>
    </row>
    <row r="41" spans="1:9" ht="10.5" customHeight="1">
      <c r="A41" s="91"/>
      <c r="B41" s="112"/>
      <c r="C41" s="112"/>
      <c r="D41" s="112"/>
      <c r="E41" s="93"/>
      <c r="F41" s="111"/>
      <c r="G41" s="112"/>
      <c r="H41" s="113"/>
      <c r="I41" s="95"/>
    </row>
    <row r="42" spans="1:9" ht="14.25">
      <c r="A42" s="91" t="s">
        <v>216</v>
      </c>
      <c r="B42" s="112">
        <v>555</v>
      </c>
      <c r="C42" s="112">
        <v>121</v>
      </c>
      <c r="D42" s="112">
        <v>434</v>
      </c>
      <c r="E42" s="93" t="s">
        <v>217</v>
      </c>
      <c r="F42" s="111">
        <v>0</v>
      </c>
      <c r="G42" s="112">
        <v>0</v>
      </c>
      <c r="H42" s="113">
        <v>0</v>
      </c>
      <c r="I42" s="95"/>
    </row>
    <row r="43" spans="1:9" ht="14.25">
      <c r="A43" s="91">
        <v>25</v>
      </c>
      <c r="B43" s="112">
        <v>118</v>
      </c>
      <c r="C43" s="112">
        <v>27</v>
      </c>
      <c r="D43" s="112">
        <v>91</v>
      </c>
      <c r="E43" s="93">
        <v>80</v>
      </c>
      <c r="F43" s="111" t="s">
        <v>176</v>
      </c>
      <c r="G43" s="112" t="s">
        <v>176</v>
      </c>
      <c r="H43" s="113" t="s">
        <v>176</v>
      </c>
      <c r="I43" s="95"/>
    </row>
    <row r="44" spans="1:9" ht="14.25">
      <c r="A44" s="91">
        <v>26</v>
      </c>
      <c r="B44" s="112">
        <v>123</v>
      </c>
      <c r="C44" s="112">
        <v>28</v>
      </c>
      <c r="D44" s="112">
        <v>95</v>
      </c>
      <c r="E44" s="93">
        <v>81</v>
      </c>
      <c r="F44" s="111" t="s">
        <v>176</v>
      </c>
      <c r="G44" s="112" t="s">
        <v>176</v>
      </c>
      <c r="H44" s="113" t="s">
        <v>176</v>
      </c>
      <c r="I44" s="95"/>
    </row>
    <row r="45" spans="1:9" ht="14.25">
      <c r="A45" s="91">
        <v>27</v>
      </c>
      <c r="B45" s="112">
        <v>114</v>
      </c>
      <c r="C45" s="112">
        <v>14</v>
      </c>
      <c r="D45" s="112">
        <v>100</v>
      </c>
      <c r="E45" s="93">
        <v>82</v>
      </c>
      <c r="F45" s="111" t="s">
        <v>176</v>
      </c>
      <c r="G45" s="112" t="s">
        <v>176</v>
      </c>
      <c r="H45" s="113" t="s">
        <v>176</v>
      </c>
      <c r="I45" s="95"/>
    </row>
    <row r="46" spans="1:9" ht="14.25">
      <c r="A46" s="91">
        <v>28</v>
      </c>
      <c r="B46" s="112">
        <v>96</v>
      </c>
      <c r="C46" s="112">
        <v>29</v>
      </c>
      <c r="D46" s="112">
        <v>67</v>
      </c>
      <c r="E46" s="93">
        <v>83</v>
      </c>
      <c r="F46" s="111" t="s">
        <v>176</v>
      </c>
      <c r="G46" s="112" t="s">
        <v>176</v>
      </c>
      <c r="H46" s="113" t="s">
        <v>176</v>
      </c>
      <c r="I46" s="95"/>
    </row>
    <row r="47" spans="1:9" ht="14.25">
      <c r="A47" s="96">
        <v>29</v>
      </c>
      <c r="B47" s="115">
        <v>104</v>
      </c>
      <c r="C47" s="115">
        <v>23</v>
      </c>
      <c r="D47" s="115">
        <v>81</v>
      </c>
      <c r="E47" s="98">
        <v>84</v>
      </c>
      <c r="F47" s="114" t="s">
        <v>176</v>
      </c>
      <c r="G47" s="115" t="s">
        <v>176</v>
      </c>
      <c r="H47" s="116" t="s">
        <v>176</v>
      </c>
      <c r="I47" s="95"/>
    </row>
    <row r="48" spans="1:9" ht="10.5" customHeight="1">
      <c r="A48" s="91"/>
      <c r="B48" s="112"/>
      <c r="C48" s="112"/>
      <c r="D48" s="112"/>
      <c r="E48" s="93"/>
      <c r="F48" s="111"/>
      <c r="G48" s="112"/>
      <c r="H48" s="113"/>
      <c r="I48" s="95"/>
    </row>
    <row r="49" spans="1:9" ht="14.25">
      <c r="A49" s="91" t="s">
        <v>218</v>
      </c>
      <c r="B49" s="112">
        <v>349</v>
      </c>
      <c r="C49" s="112">
        <v>77</v>
      </c>
      <c r="D49" s="112">
        <v>272</v>
      </c>
      <c r="E49" s="93" t="s">
        <v>219</v>
      </c>
      <c r="F49" s="111">
        <v>0</v>
      </c>
      <c r="G49" s="112">
        <v>0</v>
      </c>
      <c r="H49" s="113">
        <v>0</v>
      </c>
      <c r="I49" s="95"/>
    </row>
    <row r="50" spans="1:9" ht="14.25">
      <c r="A50" s="91">
        <v>30</v>
      </c>
      <c r="B50" s="112">
        <v>97</v>
      </c>
      <c r="C50" s="112">
        <v>20</v>
      </c>
      <c r="D50" s="112">
        <v>77</v>
      </c>
      <c r="E50" s="93">
        <v>85</v>
      </c>
      <c r="F50" s="111" t="s">
        <v>176</v>
      </c>
      <c r="G50" s="112" t="s">
        <v>176</v>
      </c>
      <c r="H50" s="113" t="s">
        <v>176</v>
      </c>
      <c r="I50" s="95"/>
    </row>
    <row r="51" spans="1:9" ht="14.25">
      <c r="A51" s="91">
        <v>31</v>
      </c>
      <c r="B51" s="112">
        <v>96</v>
      </c>
      <c r="C51" s="112">
        <v>17</v>
      </c>
      <c r="D51" s="112">
        <v>79</v>
      </c>
      <c r="E51" s="93">
        <v>86</v>
      </c>
      <c r="F51" s="111" t="s">
        <v>176</v>
      </c>
      <c r="G51" s="112" t="s">
        <v>176</v>
      </c>
      <c r="H51" s="113" t="s">
        <v>176</v>
      </c>
      <c r="I51" s="95"/>
    </row>
    <row r="52" spans="1:9" ht="14.25">
      <c r="A52" s="91">
        <v>32</v>
      </c>
      <c r="B52" s="112">
        <v>58</v>
      </c>
      <c r="C52" s="112">
        <v>14</v>
      </c>
      <c r="D52" s="112">
        <v>44</v>
      </c>
      <c r="E52" s="93">
        <v>87</v>
      </c>
      <c r="F52" s="111" t="s">
        <v>176</v>
      </c>
      <c r="G52" s="112" t="s">
        <v>176</v>
      </c>
      <c r="H52" s="113" t="s">
        <v>176</v>
      </c>
      <c r="I52" s="95"/>
    </row>
    <row r="53" spans="1:9" ht="14.25">
      <c r="A53" s="91">
        <v>33</v>
      </c>
      <c r="B53" s="112">
        <v>54</v>
      </c>
      <c r="C53" s="112">
        <v>15</v>
      </c>
      <c r="D53" s="112">
        <v>39</v>
      </c>
      <c r="E53" s="93">
        <v>88</v>
      </c>
      <c r="F53" s="111" t="s">
        <v>176</v>
      </c>
      <c r="G53" s="112" t="s">
        <v>176</v>
      </c>
      <c r="H53" s="113" t="s">
        <v>176</v>
      </c>
      <c r="I53" s="95"/>
    </row>
    <row r="54" spans="1:9" ht="14.25">
      <c r="A54" s="96">
        <v>34</v>
      </c>
      <c r="B54" s="115">
        <v>44</v>
      </c>
      <c r="C54" s="115">
        <v>11</v>
      </c>
      <c r="D54" s="115">
        <v>33</v>
      </c>
      <c r="E54" s="98">
        <v>89</v>
      </c>
      <c r="F54" s="114" t="s">
        <v>176</v>
      </c>
      <c r="G54" s="115" t="s">
        <v>176</v>
      </c>
      <c r="H54" s="116" t="s">
        <v>176</v>
      </c>
      <c r="I54" s="95"/>
    </row>
    <row r="55" spans="1:9" ht="10.5" customHeight="1">
      <c r="A55" s="91"/>
      <c r="B55" s="112"/>
      <c r="C55" s="112"/>
      <c r="D55" s="112"/>
      <c r="E55" s="93"/>
      <c r="F55" s="111"/>
      <c r="G55" s="112"/>
      <c r="H55" s="113"/>
      <c r="I55" s="95"/>
    </row>
    <row r="56" spans="1:9" ht="14.25">
      <c r="A56" s="91" t="s">
        <v>220</v>
      </c>
      <c r="B56" s="112">
        <v>132</v>
      </c>
      <c r="C56" s="112">
        <v>57</v>
      </c>
      <c r="D56" s="112">
        <v>75</v>
      </c>
      <c r="E56" s="93" t="s">
        <v>221</v>
      </c>
      <c r="F56" s="111">
        <v>0</v>
      </c>
      <c r="G56" s="112">
        <v>0</v>
      </c>
      <c r="H56" s="113">
        <v>0</v>
      </c>
      <c r="I56" s="95"/>
    </row>
    <row r="57" spans="1:9" ht="14.25">
      <c r="A57" s="91">
        <v>35</v>
      </c>
      <c r="B57" s="112">
        <v>33</v>
      </c>
      <c r="C57" s="112">
        <v>11</v>
      </c>
      <c r="D57" s="112">
        <v>22</v>
      </c>
      <c r="E57" s="93">
        <v>90</v>
      </c>
      <c r="F57" s="111" t="s">
        <v>176</v>
      </c>
      <c r="G57" s="112" t="s">
        <v>176</v>
      </c>
      <c r="H57" s="113" t="s">
        <v>176</v>
      </c>
      <c r="I57" s="95"/>
    </row>
    <row r="58" spans="1:9" ht="14.25">
      <c r="A58" s="91">
        <v>36</v>
      </c>
      <c r="B58" s="112">
        <v>35</v>
      </c>
      <c r="C58" s="112">
        <v>14</v>
      </c>
      <c r="D58" s="112">
        <v>21</v>
      </c>
      <c r="E58" s="93">
        <v>91</v>
      </c>
      <c r="F58" s="111" t="s">
        <v>176</v>
      </c>
      <c r="G58" s="112" t="s">
        <v>176</v>
      </c>
      <c r="H58" s="113" t="s">
        <v>176</v>
      </c>
      <c r="I58" s="95"/>
    </row>
    <row r="59" spans="1:9" ht="14.25">
      <c r="A59" s="91">
        <v>37</v>
      </c>
      <c r="B59" s="112">
        <v>25</v>
      </c>
      <c r="C59" s="112">
        <v>12</v>
      </c>
      <c r="D59" s="112">
        <v>13</v>
      </c>
      <c r="E59" s="93">
        <v>92</v>
      </c>
      <c r="F59" s="111" t="s">
        <v>176</v>
      </c>
      <c r="G59" s="112" t="s">
        <v>176</v>
      </c>
      <c r="H59" s="113" t="s">
        <v>176</v>
      </c>
      <c r="I59" s="95"/>
    </row>
    <row r="60" spans="1:9" ht="14.25">
      <c r="A60" s="91">
        <v>38</v>
      </c>
      <c r="B60" s="112">
        <v>25</v>
      </c>
      <c r="C60" s="112">
        <v>14</v>
      </c>
      <c r="D60" s="112">
        <v>11</v>
      </c>
      <c r="E60" s="93">
        <v>93</v>
      </c>
      <c r="F60" s="111" t="s">
        <v>176</v>
      </c>
      <c r="G60" s="112" t="s">
        <v>176</v>
      </c>
      <c r="H60" s="113" t="s">
        <v>176</v>
      </c>
      <c r="I60" s="95"/>
    </row>
    <row r="61" spans="1:9" ht="14.25">
      <c r="A61" s="96">
        <v>39</v>
      </c>
      <c r="B61" s="115">
        <v>14</v>
      </c>
      <c r="C61" s="115">
        <v>6</v>
      </c>
      <c r="D61" s="115">
        <v>8</v>
      </c>
      <c r="E61" s="98">
        <v>94</v>
      </c>
      <c r="F61" s="114" t="s">
        <v>176</v>
      </c>
      <c r="G61" s="115" t="s">
        <v>176</v>
      </c>
      <c r="H61" s="116" t="s">
        <v>176</v>
      </c>
      <c r="I61" s="95"/>
    </row>
    <row r="62" spans="1:9" ht="10.5" customHeight="1">
      <c r="A62" s="91"/>
      <c r="B62" s="112"/>
      <c r="C62" s="112"/>
      <c r="D62" s="112"/>
      <c r="E62" s="93"/>
      <c r="F62" s="111"/>
      <c r="G62" s="112"/>
      <c r="H62" s="113"/>
      <c r="I62" s="95"/>
    </row>
    <row r="63" spans="1:9" ht="14.25">
      <c r="A63" s="91" t="s">
        <v>222</v>
      </c>
      <c r="B63" s="112">
        <v>55</v>
      </c>
      <c r="C63" s="112">
        <v>29</v>
      </c>
      <c r="D63" s="112">
        <v>26</v>
      </c>
      <c r="E63" s="93" t="s">
        <v>223</v>
      </c>
      <c r="F63" s="111">
        <v>0</v>
      </c>
      <c r="G63" s="112">
        <v>0</v>
      </c>
      <c r="H63" s="113">
        <v>0</v>
      </c>
      <c r="I63" s="95"/>
    </row>
    <row r="64" spans="1:9" ht="14.25">
      <c r="A64" s="91">
        <v>40</v>
      </c>
      <c r="B64" s="112">
        <v>8</v>
      </c>
      <c r="C64" s="112">
        <v>5</v>
      </c>
      <c r="D64" s="112">
        <v>3</v>
      </c>
      <c r="E64" s="93">
        <v>95</v>
      </c>
      <c r="F64" s="111" t="s">
        <v>176</v>
      </c>
      <c r="G64" s="112" t="s">
        <v>176</v>
      </c>
      <c r="H64" s="113" t="s">
        <v>176</v>
      </c>
      <c r="I64" s="95"/>
    </row>
    <row r="65" spans="1:9" ht="14.25">
      <c r="A65" s="91">
        <v>41</v>
      </c>
      <c r="B65" s="112">
        <v>16</v>
      </c>
      <c r="C65" s="112">
        <v>5</v>
      </c>
      <c r="D65" s="112">
        <v>11</v>
      </c>
      <c r="E65" s="93">
        <v>96</v>
      </c>
      <c r="F65" s="111" t="s">
        <v>176</v>
      </c>
      <c r="G65" s="112" t="s">
        <v>176</v>
      </c>
      <c r="H65" s="113" t="s">
        <v>176</v>
      </c>
      <c r="I65" s="95"/>
    </row>
    <row r="66" spans="1:9" ht="14.25">
      <c r="A66" s="91">
        <v>42</v>
      </c>
      <c r="B66" s="112">
        <v>15</v>
      </c>
      <c r="C66" s="112">
        <v>8</v>
      </c>
      <c r="D66" s="112">
        <v>7</v>
      </c>
      <c r="E66" s="93">
        <v>97</v>
      </c>
      <c r="F66" s="111" t="s">
        <v>176</v>
      </c>
      <c r="G66" s="112" t="s">
        <v>176</v>
      </c>
      <c r="H66" s="113" t="s">
        <v>176</v>
      </c>
      <c r="I66" s="95"/>
    </row>
    <row r="67" spans="1:9" ht="14.25">
      <c r="A67" s="91">
        <v>43</v>
      </c>
      <c r="B67" s="112">
        <v>11</v>
      </c>
      <c r="C67" s="112">
        <v>7</v>
      </c>
      <c r="D67" s="112">
        <v>4</v>
      </c>
      <c r="E67" s="93">
        <v>98</v>
      </c>
      <c r="F67" s="111" t="s">
        <v>176</v>
      </c>
      <c r="G67" s="112" t="s">
        <v>176</v>
      </c>
      <c r="H67" s="113" t="s">
        <v>176</v>
      </c>
      <c r="I67" s="95"/>
    </row>
    <row r="68" spans="1:9" ht="14.25">
      <c r="A68" s="96">
        <v>44</v>
      </c>
      <c r="B68" s="115">
        <v>5</v>
      </c>
      <c r="C68" s="115">
        <v>4</v>
      </c>
      <c r="D68" s="115">
        <v>1</v>
      </c>
      <c r="E68" s="98">
        <v>99</v>
      </c>
      <c r="F68" s="114" t="s">
        <v>176</v>
      </c>
      <c r="G68" s="115" t="s">
        <v>176</v>
      </c>
      <c r="H68" s="116" t="s">
        <v>176</v>
      </c>
      <c r="I68" s="95"/>
    </row>
    <row r="69" spans="1:9" ht="10.5" customHeight="1">
      <c r="A69" s="91"/>
      <c r="B69" s="112"/>
      <c r="C69" s="112"/>
      <c r="D69" s="112"/>
      <c r="E69" s="93"/>
      <c r="F69" s="111"/>
      <c r="G69" s="112"/>
      <c r="H69" s="113"/>
      <c r="I69" s="95"/>
    </row>
    <row r="70" spans="1:9" ht="14.25">
      <c r="A70" s="91" t="s">
        <v>224</v>
      </c>
      <c r="B70" s="112">
        <v>23</v>
      </c>
      <c r="C70" s="112">
        <v>15</v>
      </c>
      <c r="D70" s="112">
        <v>8</v>
      </c>
      <c r="E70" s="93" t="s">
        <v>229</v>
      </c>
      <c r="F70" s="111"/>
      <c r="G70" s="112"/>
      <c r="H70" s="113"/>
      <c r="I70" s="95"/>
    </row>
    <row r="71" spans="1:9" ht="14.25">
      <c r="A71" s="91">
        <v>45</v>
      </c>
      <c r="B71" s="112">
        <v>5</v>
      </c>
      <c r="C71" s="112">
        <v>3</v>
      </c>
      <c r="D71" s="112">
        <v>2</v>
      </c>
      <c r="E71" s="93" t="s">
        <v>230</v>
      </c>
      <c r="F71" s="111"/>
      <c r="G71" s="112"/>
      <c r="H71" s="113"/>
      <c r="I71" s="95"/>
    </row>
    <row r="72" spans="1:9" ht="14.25">
      <c r="A72" s="91">
        <v>46</v>
      </c>
      <c r="B72" s="112">
        <v>2</v>
      </c>
      <c r="C72" s="112">
        <v>2</v>
      </c>
      <c r="D72" s="112">
        <v>0</v>
      </c>
      <c r="E72" s="93"/>
      <c r="F72" s="94"/>
      <c r="G72" s="92"/>
      <c r="H72" s="86"/>
      <c r="I72" s="95"/>
    </row>
    <row r="73" spans="1:9" ht="14.25">
      <c r="A73" s="91">
        <v>47</v>
      </c>
      <c r="B73" s="112">
        <v>5</v>
      </c>
      <c r="C73" s="112">
        <v>3</v>
      </c>
      <c r="D73" s="112">
        <v>2</v>
      </c>
      <c r="E73" s="93"/>
      <c r="F73" s="93"/>
      <c r="G73" s="92"/>
      <c r="H73" s="86"/>
      <c r="I73" s="95"/>
    </row>
    <row r="74" spans="1:9" ht="14.25">
      <c r="A74" s="91">
        <v>48</v>
      </c>
      <c r="B74" s="112">
        <v>9</v>
      </c>
      <c r="C74" s="112">
        <v>5</v>
      </c>
      <c r="D74" s="112">
        <v>4</v>
      </c>
      <c r="E74" s="93" t="s">
        <v>231</v>
      </c>
      <c r="F74" s="93"/>
      <c r="G74" s="92"/>
      <c r="H74" s="86"/>
      <c r="I74" s="95"/>
    </row>
    <row r="75" spans="1:8" ht="14.25">
      <c r="A75" s="96">
        <v>49</v>
      </c>
      <c r="B75" s="115">
        <v>2</v>
      </c>
      <c r="C75" s="115">
        <v>2</v>
      </c>
      <c r="D75" s="115">
        <v>0</v>
      </c>
      <c r="E75" s="93" t="s">
        <v>232</v>
      </c>
      <c r="F75" s="93"/>
      <c r="G75" s="92"/>
      <c r="H75" s="86"/>
    </row>
    <row r="76" spans="1:8" ht="14.25">
      <c r="A76" s="91"/>
      <c r="B76" s="112"/>
      <c r="C76" s="112"/>
      <c r="D76" s="112"/>
      <c r="E76" s="93" t="s">
        <v>233</v>
      </c>
      <c r="F76" s="94">
        <f>B7+B14+B21</f>
        <v>120</v>
      </c>
      <c r="G76" s="92">
        <f>C7+C14+C21</f>
        <v>64</v>
      </c>
      <c r="H76" s="86">
        <f>D7+D14+D21</f>
        <v>56</v>
      </c>
    </row>
    <row r="77" spans="1:8" ht="14.25">
      <c r="A77" s="91" t="s">
        <v>225</v>
      </c>
      <c r="B77" s="112">
        <v>21</v>
      </c>
      <c r="C77" s="112">
        <v>11</v>
      </c>
      <c r="D77" s="112">
        <v>10</v>
      </c>
      <c r="E77" s="93" t="s">
        <v>234</v>
      </c>
      <c r="F77" s="94">
        <f>B28+B35+B42+B49+B56+B63+B70+B77+F7+F14</f>
        <v>1859</v>
      </c>
      <c r="G77" s="92">
        <f>C28+C35+C42+C49+C56+C63+C70+C77+G7+G14</f>
        <v>433</v>
      </c>
      <c r="H77" s="86">
        <f>D28+D35+D42+D49+D56+D63+D70+D77+H7+H14</f>
        <v>1426</v>
      </c>
    </row>
    <row r="78" spans="1:8" ht="14.25">
      <c r="A78" s="91">
        <v>50</v>
      </c>
      <c r="B78" s="112">
        <v>5</v>
      </c>
      <c r="C78" s="112">
        <v>2</v>
      </c>
      <c r="D78" s="112">
        <v>3</v>
      </c>
      <c r="E78" s="93" t="s">
        <v>235</v>
      </c>
      <c r="F78" s="94">
        <f>F21+F28+F35+F42+F49+F56+F63+F70</f>
        <v>11</v>
      </c>
      <c r="G78" s="92">
        <f>G21+G28+G35+G42+G49+G56+G63+G70</f>
        <v>4</v>
      </c>
      <c r="H78" s="86">
        <f>H21+H28+H35+H42+H49+H56+H63+H70</f>
        <v>7</v>
      </c>
    </row>
    <row r="79" spans="1:8" ht="14.25">
      <c r="A79" s="91">
        <v>51</v>
      </c>
      <c r="B79" s="112">
        <v>3</v>
      </c>
      <c r="C79" s="112">
        <v>0</v>
      </c>
      <c r="D79" s="112">
        <v>3</v>
      </c>
      <c r="E79" s="101" t="s">
        <v>236</v>
      </c>
      <c r="F79" s="94"/>
      <c r="G79" s="92"/>
      <c r="H79" s="86"/>
    </row>
    <row r="80" spans="1:8" ht="14.25">
      <c r="A80" s="91">
        <v>52</v>
      </c>
      <c r="B80" s="112">
        <v>5</v>
      </c>
      <c r="C80" s="112">
        <v>3</v>
      </c>
      <c r="D80" s="112">
        <v>2</v>
      </c>
      <c r="E80" s="93" t="s">
        <v>233</v>
      </c>
      <c r="F80" s="102">
        <f>F76/$B$5*100</f>
        <v>6.030150753768844</v>
      </c>
      <c r="G80" s="103">
        <f>G76/$C$5*100</f>
        <v>12.77445109780439</v>
      </c>
      <c r="H80" s="104">
        <f>H76/$D$5*100</f>
        <v>3.760913364674278</v>
      </c>
    </row>
    <row r="81" spans="1:8" ht="14.25">
      <c r="A81" s="91">
        <v>53</v>
      </c>
      <c r="B81" s="112">
        <v>2</v>
      </c>
      <c r="C81" s="112">
        <v>2</v>
      </c>
      <c r="D81" s="112">
        <v>0</v>
      </c>
      <c r="E81" s="93" t="s">
        <v>234</v>
      </c>
      <c r="F81" s="102">
        <f>F77/$B$5*100</f>
        <v>93.41708542713569</v>
      </c>
      <c r="G81" s="103">
        <f>G77/$C$5*100</f>
        <v>86.42714570858283</v>
      </c>
      <c r="H81" s="104">
        <f>H77/$D$5*100</f>
        <v>95.76897246474144</v>
      </c>
    </row>
    <row r="82" spans="1:8" ht="15" thickBot="1">
      <c r="A82" s="105">
        <v>54</v>
      </c>
      <c r="B82" s="117">
        <v>6</v>
      </c>
      <c r="C82" s="117">
        <v>4</v>
      </c>
      <c r="D82" s="117">
        <v>2</v>
      </c>
      <c r="E82" s="107" t="s">
        <v>235</v>
      </c>
      <c r="F82" s="108">
        <f>F78/$B$5*100</f>
        <v>0.5527638190954774</v>
      </c>
      <c r="G82" s="109">
        <f>G78/$C$5*100</f>
        <v>0.7984031936127743</v>
      </c>
      <c r="H82" s="110">
        <f>H78/$D$5*100</f>
        <v>0.47011417058428473</v>
      </c>
    </row>
    <row r="83" ht="14.25">
      <c r="A83" s="178" t="s">
        <v>296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26" t="s">
        <v>89</v>
      </c>
      <c r="E1" s="123"/>
      <c r="F1" s="3"/>
      <c r="G1" s="3"/>
    </row>
    <row r="2" spans="1:2" s="4" customFormat="1" ht="19.5" customHeight="1">
      <c r="A2" s="4" t="s">
        <v>90</v>
      </c>
      <c r="B2" s="4" t="s">
        <v>91</v>
      </c>
    </row>
    <row r="3" spans="1:10" s="4" customFormat="1" ht="14.25" thickBot="1">
      <c r="A3" s="4" t="s">
        <v>92</v>
      </c>
      <c r="H3" s="151"/>
      <c r="I3" s="151"/>
      <c r="J3" s="151"/>
    </row>
    <row r="4" spans="1:11" ht="13.5">
      <c r="A4" s="145"/>
      <c r="B4" s="148" t="s">
        <v>4</v>
      </c>
      <c r="C4" s="139" t="s">
        <v>5</v>
      </c>
      <c r="D4" s="139" t="s">
        <v>93</v>
      </c>
      <c r="E4" s="139" t="s">
        <v>94</v>
      </c>
      <c r="F4" s="139" t="s">
        <v>95</v>
      </c>
      <c r="G4" s="139" t="s">
        <v>96</v>
      </c>
      <c r="H4" s="139" t="s">
        <v>97</v>
      </c>
      <c r="I4" s="139" t="s">
        <v>98</v>
      </c>
      <c r="J4" s="139" t="s">
        <v>99</v>
      </c>
      <c r="K4" s="142" t="s">
        <v>100</v>
      </c>
    </row>
    <row r="5" spans="1:11" ht="13.5">
      <c r="A5" s="146"/>
      <c r="B5" s="149"/>
      <c r="C5" s="140"/>
      <c r="D5" s="140"/>
      <c r="E5" s="140"/>
      <c r="F5" s="140"/>
      <c r="G5" s="140"/>
      <c r="H5" s="140"/>
      <c r="I5" s="140"/>
      <c r="J5" s="140"/>
      <c r="K5" s="143"/>
    </row>
    <row r="6" spans="1:11" ht="14.25" thickBot="1">
      <c r="A6" s="147"/>
      <c r="B6" s="150"/>
      <c r="C6" s="141"/>
      <c r="D6" s="141"/>
      <c r="E6" s="141"/>
      <c r="F6" s="141"/>
      <c r="G6" s="141"/>
      <c r="H6" s="141"/>
      <c r="I6" s="141"/>
      <c r="J6" s="141"/>
      <c r="K6" s="144"/>
    </row>
    <row r="7" spans="1:11" ht="13.5">
      <c r="A7" s="6" t="s">
        <v>52</v>
      </c>
      <c r="B7" s="7">
        <f aca="true" t="shared" si="0" ref="B7:B42">SUM(C7:K7)</f>
        <v>13799</v>
      </c>
      <c r="C7" s="8">
        <f aca="true" t="shared" si="1" ref="C7:K7">SUM(C8:C42)</f>
        <v>151</v>
      </c>
      <c r="D7" s="8">
        <f t="shared" si="1"/>
        <v>105</v>
      </c>
      <c r="E7" s="8">
        <f t="shared" si="1"/>
        <v>1759</v>
      </c>
      <c r="F7" s="8">
        <f t="shared" si="1"/>
        <v>743</v>
      </c>
      <c r="G7" s="8">
        <f t="shared" si="1"/>
        <v>3515</v>
      </c>
      <c r="H7" s="8">
        <f t="shared" si="1"/>
        <v>1292</v>
      </c>
      <c r="I7" s="8">
        <f t="shared" si="1"/>
        <v>3152</v>
      </c>
      <c r="J7" s="8">
        <f t="shared" si="1"/>
        <v>772</v>
      </c>
      <c r="K7" s="9">
        <f t="shared" si="1"/>
        <v>2310</v>
      </c>
    </row>
    <row r="8" spans="1:11" ht="13.5">
      <c r="A8" s="12" t="s">
        <v>53</v>
      </c>
      <c r="B8" s="13">
        <f t="shared" si="0"/>
        <v>5387</v>
      </c>
      <c r="C8" s="14">
        <v>67</v>
      </c>
      <c r="D8" s="14">
        <v>58</v>
      </c>
      <c r="E8" s="14">
        <v>887</v>
      </c>
      <c r="F8" s="14">
        <v>311</v>
      </c>
      <c r="G8" s="14">
        <v>1464</v>
      </c>
      <c r="H8" s="14">
        <v>553</v>
      </c>
      <c r="I8" s="14">
        <v>1512</v>
      </c>
      <c r="J8" s="14">
        <v>381</v>
      </c>
      <c r="K8" s="15">
        <v>154</v>
      </c>
    </row>
    <row r="9" spans="1:11" ht="13.5">
      <c r="A9" s="12" t="s">
        <v>54</v>
      </c>
      <c r="B9" s="13">
        <f t="shared" si="0"/>
        <v>1179</v>
      </c>
      <c r="C9" s="14">
        <v>9</v>
      </c>
      <c r="D9" s="14">
        <v>11</v>
      </c>
      <c r="E9" s="14">
        <v>113</v>
      </c>
      <c r="F9" s="14">
        <v>71</v>
      </c>
      <c r="G9" s="14">
        <v>335</v>
      </c>
      <c r="H9" s="14">
        <v>86</v>
      </c>
      <c r="I9" s="14">
        <v>217</v>
      </c>
      <c r="J9" s="14">
        <v>104</v>
      </c>
      <c r="K9" s="15">
        <v>233</v>
      </c>
    </row>
    <row r="10" spans="1:11" ht="13.5">
      <c r="A10" s="12" t="s">
        <v>55</v>
      </c>
      <c r="B10" s="13">
        <f t="shared" si="0"/>
        <v>601</v>
      </c>
      <c r="C10" s="14">
        <v>9</v>
      </c>
      <c r="D10" s="14">
        <v>4</v>
      </c>
      <c r="E10" s="14">
        <v>71</v>
      </c>
      <c r="F10" s="14">
        <v>17</v>
      </c>
      <c r="G10" s="14">
        <v>158</v>
      </c>
      <c r="H10" s="14">
        <v>92</v>
      </c>
      <c r="I10" s="14">
        <v>91</v>
      </c>
      <c r="J10" s="14">
        <v>54</v>
      </c>
      <c r="K10" s="15">
        <v>105</v>
      </c>
    </row>
    <row r="11" spans="1:11" ht="13.5">
      <c r="A11" s="12" t="s">
        <v>56</v>
      </c>
      <c r="B11" s="13">
        <f t="shared" si="0"/>
        <v>1016</v>
      </c>
      <c r="C11" s="14">
        <v>12</v>
      </c>
      <c r="D11" s="14"/>
      <c r="E11" s="14">
        <v>116</v>
      </c>
      <c r="F11" s="14">
        <v>56</v>
      </c>
      <c r="G11" s="14">
        <v>199</v>
      </c>
      <c r="H11" s="14">
        <v>73</v>
      </c>
      <c r="I11" s="14">
        <v>140</v>
      </c>
      <c r="J11" s="14">
        <v>25</v>
      </c>
      <c r="K11" s="15">
        <v>395</v>
      </c>
    </row>
    <row r="12" spans="1:11" ht="13.5">
      <c r="A12" s="12" t="s">
        <v>57</v>
      </c>
      <c r="B12" s="13">
        <f t="shared" si="0"/>
        <v>557</v>
      </c>
      <c r="C12" s="14">
        <v>2</v>
      </c>
      <c r="D12" s="14">
        <v>1</v>
      </c>
      <c r="E12" s="14">
        <v>56</v>
      </c>
      <c r="F12" s="14">
        <v>25</v>
      </c>
      <c r="G12" s="14">
        <v>157</v>
      </c>
      <c r="H12" s="14">
        <v>23</v>
      </c>
      <c r="I12" s="14">
        <v>95</v>
      </c>
      <c r="J12" s="14">
        <v>14</v>
      </c>
      <c r="K12" s="15">
        <v>184</v>
      </c>
    </row>
    <row r="13" spans="1:11" ht="13.5">
      <c r="A13" s="12" t="s">
        <v>58</v>
      </c>
      <c r="B13" s="13">
        <f t="shared" si="0"/>
        <v>478</v>
      </c>
      <c r="C13" s="14">
        <v>3</v>
      </c>
      <c r="D13" s="14">
        <v>2</v>
      </c>
      <c r="E13" s="14">
        <v>41</v>
      </c>
      <c r="F13" s="14">
        <v>16</v>
      </c>
      <c r="G13" s="14">
        <v>106</v>
      </c>
      <c r="H13" s="14">
        <v>22</v>
      </c>
      <c r="I13" s="14">
        <v>108</v>
      </c>
      <c r="J13" s="14">
        <v>22</v>
      </c>
      <c r="K13" s="15">
        <v>158</v>
      </c>
    </row>
    <row r="14" spans="1:11" ht="13.5">
      <c r="A14" s="16" t="s">
        <v>59</v>
      </c>
      <c r="B14" s="17">
        <f t="shared" si="0"/>
        <v>527</v>
      </c>
      <c r="C14" s="10">
        <v>7</v>
      </c>
      <c r="D14" s="10">
        <v>2</v>
      </c>
      <c r="E14" s="10">
        <v>34</v>
      </c>
      <c r="F14" s="10">
        <v>30</v>
      </c>
      <c r="G14" s="10">
        <v>89</v>
      </c>
      <c r="H14" s="10">
        <v>24</v>
      </c>
      <c r="I14" s="10">
        <v>122</v>
      </c>
      <c r="J14" s="10">
        <v>9</v>
      </c>
      <c r="K14" s="11">
        <v>210</v>
      </c>
    </row>
    <row r="15" spans="1:11" ht="13.5">
      <c r="A15" s="12" t="s">
        <v>60</v>
      </c>
      <c r="B15" s="13">
        <f t="shared" si="0"/>
        <v>34</v>
      </c>
      <c r="C15" s="14">
        <v>1</v>
      </c>
      <c r="D15" s="14">
        <v>1</v>
      </c>
      <c r="E15" s="14">
        <v>7</v>
      </c>
      <c r="F15" s="14">
        <v>1</v>
      </c>
      <c r="G15" s="14">
        <v>8</v>
      </c>
      <c r="H15" s="14"/>
      <c r="I15" s="14">
        <v>8</v>
      </c>
      <c r="J15" s="14"/>
      <c r="K15" s="15">
        <v>8</v>
      </c>
    </row>
    <row r="16" spans="1:11" ht="13.5">
      <c r="A16" s="16" t="s">
        <v>61</v>
      </c>
      <c r="B16" s="17">
        <f t="shared" si="0"/>
        <v>17</v>
      </c>
      <c r="C16" s="10"/>
      <c r="D16" s="10"/>
      <c r="E16" s="10">
        <v>1</v>
      </c>
      <c r="F16" s="10">
        <v>1</v>
      </c>
      <c r="G16" s="10">
        <v>8</v>
      </c>
      <c r="H16" s="10">
        <v>1</v>
      </c>
      <c r="I16" s="10">
        <v>1</v>
      </c>
      <c r="J16" s="10"/>
      <c r="K16" s="11">
        <v>5</v>
      </c>
    </row>
    <row r="17" spans="1:11" ht="13.5">
      <c r="A17" s="16" t="s">
        <v>62</v>
      </c>
      <c r="B17" s="18">
        <f t="shared" si="0"/>
        <v>21</v>
      </c>
      <c r="C17" s="19"/>
      <c r="D17" s="19"/>
      <c r="E17" s="19">
        <v>5</v>
      </c>
      <c r="F17" s="19">
        <v>1</v>
      </c>
      <c r="G17" s="19">
        <v>11</v>
      </c>
      <c r="H17" s="19">
        <v>1</v>
      </c>
      <c r="I17" s="19">
        <v>1</v>
      </c>
      <c r="J17" s="19">
        <v>1</v>
      </c>
      <c r="K17" s="20">
        <v>1</v>
      </c>
    </row>
    <row r="18" spans="1:11" ht="13.5">
      <c r="A18" s="12" t="s">
        <v>63</v>
      </c>
      <c r="B18" s="13">
        <f t="shared" si="0"/>
        <v>220</v>
      </c>
      <c r="C18" s="14">
        <v>4</v>
      </c>
      <c r="D18" s="14">
        <v>5</v>
      </c>
      <c r="E18" s="14">
        <v>34</v>
      </c>
      <c r="F18" s="14">
        <v>14</v>
      </c>
      <c r="G18" s="14">
        <v>78</v>
      </c>
      <c r="H18" s="14">
        <v>21</v>
      </c>
      <c r="I18" s="14">
        <v>51</v>
      </c>
      <c r="J18" s="14">
        <v>8</v>
      </c>
      <c r="K18" s="15">
        <v>5</v>
      </c>
    </row>
    <row r="19" spans="1:11" ht="13.5">
      <c r="A19" s="16" t="s">
        <v>64</v>
      </c>
      <c r="B19" s="17">
        <f t="shared" si="0"/>
        <v>55</v>
      </c>
      <c r="C19" s="10"/>
      <c r="D19" s="10"/>
      <c r="E19" s="10">
        <v>4</v>
      </c>
      <c r="F19" s="10">
        <v>1</v>
      </c>
      <c r="G19" s="10">
        <v>10</v>
      </c>
      <c r="H19" s="10">
        <v>1</v>
      </c>
      <c r="I19" s="10">
        <v>2</v>
      </c>
      <c r="J19" s="10">
        <v>3</v>
      </c>
      <c r="K19" s="11">
        <v>34</v>
      </c>
    </row>
    <row r="20" spans="1:11" s="21" customFormat="1" ht="13.5">
      <c r="A20" s="12" t="s">
        <v>65</v>
      </c>
      <c r="B20" s="13">
        <f t="shared" si="0"/>
        <v>131</v>
      </c>
      <c r="C20" s="14">
        <v>1</v>
      </c>
      <c r="D20" s="14">
        <v>1</v>
      </c>
      <c r="E20" s="14">
        <v>20</v>
      </c>
      <c r="F20" s="14">
        <v>8</v>
      </c>
      <c r="G20" s="14">
        <v>35</v>
      </c>
      <c r="H20" s="14">
        <v>16</v>
      </c>
      <c r="I20" s="14">
        <v>22</v>
      </c>
      <c r="J20" s="14">
        <v>2</v>
      </c>
      <c r="K20" s="15">
        <v>26</v>
      </c>
    </row>
    <row r="21" spans="1:11" s="21" customFormat="1" ht="13.5">
      <c r="A21" s="12" t="s">
        <v>66</v>
      </c>
      <c r="B21" s="13">
        <f t="shared" si="0"/>
        <v>150</v>
      </c>
      <c r="C21" s="14">
        <v>1</v>
      </c>
      <c r="D21" s="14"/>
      <c r="E21" s="14">
        <v>9</v>
      </c>
      <c r="F21" s="14">
        <v>16</v>
      </c>
      <c r="G21" s="14">
        <v>58</v>
      </c>
      <c r="H21" s="14">
        <v>16</v>
      </c>
      <c r="I21" s="14">
        <v>18</v>
      </c>
      <c r="J21" s="14">
        <v>6</v>
      </c>
      <c r="K21" s="15">
        <v>26</v>
      </c>
    </row>
    <row r="22" spans="1:11" ht="13.5">
      <c r="A22" s="16" t="s">
        <v>67</v>
      </c>
      <c r="B22" s="17">
        <f t="shared" si="0"/>
        <v>81</v>
      </c>
      <c r="C22" s="10"/>
      <c r="D22" s="10"/>
      <c r="E22" s="10">
        <v>9</v>
      </c>
      <c r="F22" s="10">
        <v>8</v>
      </c>
      <c r="G22" s="10">
        <v>32</v>
      </c>
      <c r="H22" s="10">
        <v>2</v>
      </c>
      <c r="I22" s="10">
        <v>15</v>
      </c>
      <c r="J22" s="10">
        <v>2</v>
      </c>
      <c r="K22" s="11">
        <v>13</v>
      </c>
    </row>
    <row r="23" spans="1:11" ht="13.5">
      <c r="A23" s="12" t="s">
        <v>68</v>
      </c>
      <c r="B23" s="13">
        <f t="shared" si="0"/>
        <v>35</v>
      </c>
      <c r="C23" s="14"/>
      <c r="D23" s="14">
        <v>1</v>
      </c>
      <c r="E23" s="14">
        <v>6</v>
      </c>
      <c r="F23" s="14">
        <v>1</v>
      </c>
      <c r="G23" s="14">
        <v>21</v>
      </c>
      <c r="H23" s="14">
        <v>1</v>
      </c>
      <c r="I23" s="14">
        <v>2</v>
      </c>
      <c r="J23" s="14">
        <v>2</v>
      </c>
      <c r="K23" s="15">
        <v>1</v>
      </c>
    </row>
    <row r="24" spans="1:11" ht="13.5">
      <c r="A24" s="12" t="s">
        <v>69</v>
      </c>
      <c r="B24" s="13">
        <f t="shared" si="0"/>
        <v>107</v>
      </c>
      <c r="C24" s="14">
        <v>1</v>
      </c>
      <c r="D24" s="14">
        <v>1</v>
      </c>
      <c r="E24" s="14">
        <v>6</v>
      </c>
      <c r="F24" s="14">
        <v>1</v>
      </c>
      <c r="G24" s="14">
        <v>49</v>
      </c>
      <c r="H24" s="14">
        <v>11</v>
      </c>
      <c r="I24" s="14">
        <v>9</v>
      </c>
      <c r="J24" s="14">
        <v>1</v>
      </c>
      <c r="K24" s="15">
        <v>28</v>
      </c>
    </row>
    <row r="25" spans="1:11" ht="13.5">
      <c r="A25" s="12" t="s">
        <v>70</v>
      </c>
      <c r="B25" s="13">
        <f t="shared" si="0"/>
        <v>72</v>
      </c>
      <c r="C25" s="14"/>
      <c r="D25" s="14">
        <v>1</v>
      </c>
      <c r="E25" s="14">
        <v>10</v>
      </c>
      <c r="F25" s="14">
        <v>3</v>
      </c>
      <c r="G25" s="14">
        <v>28</v>
      </c>
      <c r="H25" s="14">
        <v>5</v>
      </c>
      <c r="I25" s="14">
        <v>9</v>
      </c>
      <c r="J25" s="14"/>
      <c r="K25" s="15">
        <v>16</v>
      </c>
    </row>
    <row r="26" spans="1:11" ht="13.5">
      <c r="A26" s="12" t="s">
        <v>71</v>
      </c>
      <c r="B26" s="13">
        <f t="shared" si="0"/>
        <v>171</v>
      </c>
      <c r="C26" s="14"/>
      <c r="D26" s="14"/>
      <c r="E26" s="14">
        <v>14</v>
      </c>
      <c r="F26" s="14">
        <v>6</v>
      </c>
      <c r="G26" s="14">
        <v>41</v>
      </c>
      <c r="H26" s="14"/>
      <c r="I26" s="14">
        <v>25</v>
      </c>
      <c r="J26" s="14">
        <v>8</v>
      </c>
      <c r="K26" s="15">
        <v>77</v>
      </c>
    </row>
    <row r="27" spans="1:11" ht="13.5">
      <c r="A27" s="12" t="s">
        <v>72</v>
      </c>
      <c r="B27" s="13">
        <f t="shared" si="0"/>
        <v>62</v>
      </c>
      <c r="C27" s="14" t="s">
        <v>101</v>
      </c>
      <c r="D27" s="14">
        <v>1</v>
      </c>
      <c r="E27" s="14">
        <v>1</v>
      </c>
      <c r="F27" s="14"/>
      <c r="G27" s="14">
        <v>14</v>
      </c>
      <c r="H27" s="14">
        <v>1</v>
      </c>
      <c r="I27" s="14">
        <v>18</v>
      </c>
      <c r="J27" s="14"/>
      <c r="K27" s="15">
        <v>27</v>
      </c>
    </row>
    <row r="28" spans="1:11" ht="13.5">
      <c r="A28" s="16" t="s">
        <v>73</v>
      </c>
      <c r="B28" s="17">
        <f t="shared" si="0"/>
        <v>74</v>
      </c>
      <c r="C28" s="10">
        <v>1</v>
      </c>
      <c r="D28" s="10"/>
      <c r="E28" s="10">
        <v>8</v>
      </c>
      <c r="F28" s="10">
        <v>4</v>
      </c>
      <c r="G28" s="10">
        <v>23</v>
      </c>
      <c r="H28" s="10">
        <v>5</v>
      </c>
      <c r="I28" s="10">
        <v>18</v>
      </c>
      <c r="J28" s="10">
        <v>1</v>
      </c>
      <c r="K28" s="11">
        <v>14</v>
      </c>
    </row>
    <row r="29" spans="1:11" ht="13.5">
      <c r="A29" s="12" t="s">
        <v>74</v>
      </c>
      <c r="B29" s="13">
        <f t="shared" si="0"/>
        <v>496</v>
      </c>
      <c r="C29" s="14">
        <v>4</v>
      </c>
      <c r="D29" s="14">
        <v>11</v>
      </c>
      <c r="E29" s="14">
        <v>99</v>
      </c>
      <c r="F29" s="14">
        <v>20</v>
      </c>
      <c r="G29" s="14">
        <v>76</v>
      </c>
      <c r="H29" s="14">
        <v>160</v>
      </c>
      <c r="I29" s="14">
        <v>57</v>
      </c>
      <c r="J29" s="14">
        <v>32</v>
      </c>
      <c r="K29" s="15">
        <v>37</v>
      </c>
    </row>
    <row r="30" spans="1:11" ht="13.5">
      <c r="A30" s="12" t="s">
        <v>75</v>
      </c>
      <c r="B30" s="13">
        <f t="shared" si="0"/>
        <v>420</v>
      </c>
      <c r="C30" s="14">
        <v>11</v>
      </c>
      <c r="D30" s="14">
        <v>2</v>
      </c>
      <c r="E30" s="14">
        <v>58</v>
      </c>
      <c r="F30" s="14">
        <v>35</v>
      </c>
      <c r="G30" s="14">
        <v>76</v>
      </c>
      <c r="H30" s="14">
        <v>44</v>
      </c>
      <c r="I30" s="14">
        <v>101</v>
      </c>
      <c r="J30" s="14">
        <v>31</v>
      </c>
      <c r="K30" s="15">
        <v>62</v>
      </c>
    </row>
    <row r="31" spans="1:11" ht="13.5">
      <c r="A31" s="12" t="s">
        <v>76</v>
      </c>
      <c r="B31" s="13">
        <f t="shared" si="0"/>
        <v>546</v>
      </c>
      <c r="C31" s="14">
        <v>5</v>
      </c>
      <c r="D31" s="14">
        <v>1</v>
      </c>
      <c r="E31" s="14">
        <v>57</v>
      </c>
      <c r="F31" s="14">
        <v>26</v>
      </c>
      <c r="G31" s="14">
        <v>121</v>
      </c>
      <c r="H31" s="14">
        <v>58</v>
      </c>
      <c r="I31" s="14">
        <v>120</v>
      </c>
      <c r="J31" s="14">
        <v>31</v>
      </c>
      <c r="K31" s="15">
        <v>127</v>
      </c>
    </row>
    <row r="32" spans="1:11" ht="13.5">
      <c r="A32" s="12" t="s">
        <v>77</v>
      </c>
      <c r="B32" s="13">
        <f t="shared" si="0"/>
        <v>176</v>
      </c>
      <c r="C32" s="14"/>
      <c r="D32" s="14"/>
      <c r="E32" s="14">
        <v>7</v>
      </c>
      <c r="F32" s="14">
        <v>5</v>
      </c>
      <c r="G32" s="14">
        <v>28</v>
      </c>
      <c r="H32" s="14">
        <v>21</v>
      </c>
      <c r="I32" s="14">
        <v>42</v>
      </c>
      <c r="J32" s="14">
        <v>4</v>
      </c>
      <c r="K32" s="15">
        <v>69</v>
      </c>
    </row>
    <row r="33" spans="1:11" ht="13.5">
      <c r="A33" s="16" t="s">
        <v>78</v>
      </c>
      <c r="B33" s="17">
        <f t="shared" si="0"/>
        <v>124</v>
      </c>
      <c r="C33" s="10">
        <v>4</v>
      </c>
      <c r="D33" s="10"/>
      <c r="E33" s="10">
        <v>12</v>
      </c>
      <c r="F33" s="10">
        <v>3</v>
      </c>
      <c r="G33" s="10">
        <v>21</v>
      </c>
      <c r="H33" s="10">
        <v>8</v>
      </c>
      <c r="I33" s="10">
        <v>19</v>
      </c>
      <c r="J33" s="10">
        <v>4</v>
      </c>
      <c r="K33" s="11">
        <v>53</v>
      </c>
    </row>
    <row r="34" spans="1:11" ht="13.5">
      <c r="A34" s="16" t="s">
        <v>79</v>
      </c>
      <c r="B34" s="18">
        <f t="shared" si="0"/>
        <v>141</v>
      </c>
      <c r="C34" s="19"/>
      <c r="D34" s="19"/>
      <c r="E34" s="19">
        <v>7</v>
      </c>
      <c r="F34" s="19">
        <v>9</v>
      </c>
      <c r="G34" s="19">
        <v>56</v>
      </c>
      <c r="H34" s="19">
        <v>3</v>
      </c>
      <c r="I34" s="19">
        <v>38</v>
      </c>
      <c r="J34" s="19">
        <v>3</v>
      </c>
      <c r="K34" s="20">
        <v>25</v>
      </c>
    </row>
    <row r="35" spans="1:11" ht="13.5">
      <c r="A35" s="12" t="s">
        <v>80</v>
      </c>
      <c r="B35" s="13">
        <f t="shared" si="0"/>
        <v>92</v>
      </c>
      <c r="C35" s="14"/>
      <c r="D35" s="14"/>
      <c r="E35" s="14">
        <v>8</v>
      </c>
      <c r="F35" s="14">
        <v>3</v>
      </c>
      <c r="G35" s="14">
        <v>31</v>
      </c>
      <c r="H35" s="14">
        <v>3</v>
      </c>
      <c r="I35" s="14">
        <v>9</v>
      </c>
      <c r="J35" s="14">
        <v>1</v>
      </c>
      <c r="K35" s="15">
        <v>37</v>
      </c>
    </row>
    <row r="36" spans="1:11" ht="13.5">
      <c r="A36" s="12" t="s">
        <v>81</v>
      </c>
      <c r="B36" s="13">
        <f t="shared" si="0"/>
        <v>96</v>
      </c>
      <c r="C36" s="14"/>
      <c r="D36" s="14"/>
      <c r="E36" s="14">
        <v>7</v>
      </c>
      <c r="F36" s="14">
        <v>4</v>
      </c>
      <c r="G36" s="14">
        <v>23</v>
      </c>
      <c r="H36" s="14">
        <v>6</v>
      </c>
      <c r="I36" s="14">
        <v>38</v>
      </c>
      <c r="J36" s="14">
        <v>5</v>
      </c>
      <c r="K36" s="15">
        <v>13</v>
      </c>
    </row>
    <row r="37" spans="1:11" ht="13.5">
      <c r="A37" s="12" t="s">
        <v>82</v>
      </c>
      <c r="B37" s="13">
        <f t="shared" si="0"/>
        <v>353</v>
      </c>
      <c r="C37" s="14">
        <v>6</v>
      </c>
      <c r="D37" s="14"/>
      <c r="E37" s="14">
        <v>27</v>
      </c>
      <c r="F37" s="14">
        <v>29</v>
      </c>
      <c r="G37" s="14">
        <v>71</v>
      </c>
      <c r="H37" s="14">
        <v>19</v>
      </c>
      <c r="I37" s="14">
        <v>121</v>
      </c>
      <c r="J37" s="14">
        <v>8</v>
      </c>
      <c r="K37" s="15">
        <v>72</v>
      </c>
    </row>
    <row r="38" spans="1:11" ht="13.5">
      <c r="A38" s="12" t="s">
        <v>83</v>
      </c>
      <c r="B38" s="13">
        <f t="shared" si="0"/>
        <v>52</v>
      </c>
      <c r="C38" s="14">
        <v>1</v>
      </c>
      <c r="D38" s="14"/>
      <c r="E38" s="14">
        <v>4</v>
      </c>
      <c r="F38" s="14">
        <v>2</v>
      </c>
      <c r="G38" s="14">
        <v>16</v>
      </c>
      <c r="H38" s="14"/>
      <c r="I38" s="14">
        <v>23</v>
      </c>
      <c r="J38" s="14">
        <v>1</v>
      </c>
      <c r="K38" s="15">
        <v>5</v>
      </c>
    </row>
    <row r="39" spans="1:11" ht="13.5">
      <c r="A39" s="12" t="s">
        <v>84</v>
      </c>
      <c r="B39" s="13">
        <f t="shared" si="0"/>
        <v>36</v>
      </c>
      <c r="C39" s="14"/>
      <c r="D39" s="14"/>
      <c r="E39" s="14">
        <v>2</v>
      </c>
      <c r="F39" s="14">
        <v>1</v>
      </c>
      <c r="G39" s="14">
        <v>9</v>
      </c>
      <c r="H39" s="14"/>
      <c r="I39" s="14">
        <v>22</v>
      </c>
      <c r="J39" s="14">
        <v>1</v>
      </c>
      <c r="K39" s="15">
        <v>1</v>
      </c>
    </row>
    <row r="40" spans="1:11" ht="13.5">
      <c r="A40" s="12" t="s">
        <v>85</v>
      </c>
      <c r="B40" s="13">
        <f t="shared" si="0"/>
        <v>243</v>
      </c>
      <c r="C40" s="14">
        <v>1</v>
      </c>
      <c r="D40" s="14">
        <v>2</v>
      </c>
      <c r="E40" s="14">
        <v>16</v>
      </c>
      <c r="F40" s="14">
        <v>12</v>
      </c>
      <c r="G40" s="14">
        <v>42</v>
      </c>
      <c r="H40" s="14">
        <v>13</v>
      </c>
      <c r="I40" s="14">
        <v>60</v>
      </c>
      <c r="J40" s="14">
        <v>8</v>
      </c>
      <c r="K40" s="15">
        <v>89</v>
      </c>
    </row>
    <row r="41" spans="1:11" ht="13.5">
      <c r="A41" s="12" t="s">
        <v>86</v>
      </c>
      <c r="B41" s="13">
        <f t="shared" si="0"/>
        <v>29</v>
      </c>
      <c r="C41" s="14">
        <v>1</v>
      </c>
      <c r="D41" s="14"/>
      <c r="E41" s="14">
        <v>2</v>
      </c>
      <c r="F41" s="14">
        <v>3</v>
      </c>
      <c r="G41" s="14">
        <v>13</v>
      </c>
      <c r="H41" s="14">
        <v>2</v>
      </c>
      <c r="I41" s="14">
        <v>8</v>
      </c>
      <c r="J41" s="14"/>
      <c r="K41" s="15"/>
    </row>
    <row r="42" spans="1:11" ht="14.25" thickBot="1">
      <c r="A42" s="22" t="s">
        <v>87</v>
      </c>
      <c r="B42" s="23">
        <f t="shared" si="0"/>
        <v>20</v>
      </c>
      <c r="C42" s="24" t="s">
        <v>102</v>
      </c>
      <c r="D42" s="24"/>
      <c r="E42" s="24">
        <v>1</v>
      </c>
      <c r="F42" s="24"/>
      <c r="G42" s="24">
        <v>8</v>
      </c>
      <c r="H42" s="24">
        <v>1</v>
      </c>
      <c r="I42" s="24">
        <v>10</v>
      </c>
      <c r="J42" s="24"/>
      <c r="K42" s="25"/>
    </row>
    <row r="43" s="4" customFormat="1" ht="12.75" customHeight="1">
      <c r="A43" s="4" t="s">
        <v>103</v>
      </c>
    </row>
  </sheetData>
  <mergeCells count="12"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26" t="s">
        <v>89</v>
      </c>
      <c r="E1" s="123"/>
      <c r="F1" s="3"/>
      <c r="G1" s="3"/>
    </row>
    <row r="2" spans="1:2" s="4" customFormat="1" ht="19.5" customHeight="1">
      <c r="A2" s="4" t="s">
        <v>88</v>
      </c>
      <c r="B2" s="4" t="s">
        <v>91</v>
      </c>
    </row>
    <row r="3" spans="1:10" s="4" customFormat="1" ht="14.25" thickBot="1">
      <c r="A3" s="4" t="s">
        <v>92</v>
      </c>
      <c r="H3" s="151"/>
      <c r="I3" s="151"/>
      <c r="J3" s="151"/>
    </row>
    <row r="4" spans="1:11" ht="13.5">
      <c r="A4" s="145"/>
      <c r="B4" s="148" t="s">
        <v>4</v>
      </c>
      <c r="C4" s="139" t="s">
        <v>5</v>
      </c>
      <c r="D4" s="139" t="s">
        <v>93</v>
      </c>
      <c r="E4" s="139" t="s">
        <v>94</v>
      </c>
      <c r="F4" s="139" t="s">
        <v>95</v>
      </c>
      <c r="G4" s="139" t="s">
        <v>96</v>
      </c>
      <c r="H4" s="139" t="s">
        <v>97</v>
      </c>
      <c r="I4" s="139" t="s">
        <v>98</v>
      </c>
      <c r="J4" s="139" t="s">
        <v>99</v>
      </c>
      <c r="K4" s="142" t="s">
        <v>100</v>
      </c>
    </row>
    <row r="5" spans="1:11" ht="13.5">
      <c r="A5" s="146"/>
      <c r="B5" s="149"/>
      <c r="C5" s="140"/>
      <c r="D5" s="140"/>
      <c r="E5" s="140"/>
      <c r="F5" s="140"/>
      <c r="G5" s="140"/>
      <c r="H5" s="140"/>
      <c r="I5" s="140"/>
      <c r="J5" s="140"/>
      <c r="K5" s="143"/>
    </row>
    <row r="6" spans="1:11" ht="14.25" thickBot="1">
      <c r="A6" s="147"/>
      <c r="B6" s="150"/>
      <c r="C6" s="141"/>
      <c r="D6" s="141"/>
      <c r="E6" s="141"/>
      <c r="F6" s="141"/>
      <c r="G6" s="141"/>
      <c r="H6" s="141"/>
      <c r="I6" s="141"/>
      <c r="J6" s="141"/>
      <c r="K6" s="144"/>
    </row>
    <row r="7" spans="1:11" ht="13.5">
      <c r="A7" s="6" t="s">
        <v>52</v>
      </c>
      <c r="B7" s="7">
        <f aca="true" t="shared" si="0" ref="B7:B42">SUM(C7:K7)</f>
        <v>15942</v>
      </c>
      <c r="C7" s="8">
        <f aca="true" t="shared" si="1" ref="C7:K7">SUM(C8:C42)</f>
        <v>148</v>
      </c>
      <c r="D7" s="8">
        <f t="shared" si="1"/>
        <v>121</v>
      </c>
      <c r="E7" s="8">
        <f t="shared" si="1"/>
        <v>2611</v>
      </c>
      <c r="F7" s="8">
        <f t="shared" si="1"/>
        <v>975</v>
      </c>
      <c r="G7" s="8">
        <f t="shared" si="1"/>
        <v>4336</v>
      </c>
      <c r="H7" s="8">
        <f t="shared" si="1"/>
        <v>1381</v>
      </c>
      <c r="I7" s="8">
        <f t="shared" si="1"/>
        <v>3509</v>
      </c>
      <c r="J7" s="8">
        <f t="shared" si="1"/>
        <v>871</v>
      </c>
      <c r="K7" s="9">
        <f t="shared" si="1"/>
        <v>1990</v>
      </c>
    </row>
    <row r="8" spans="1:11" ht="13.5">
      <c r="A8" s="12" t="s">
        <v>53</v>
      </c>
      <c r="B8" s="13">
        <f t="shared" si="0"/>
        <v>6267</v>
      </c>
      <c r="C8" s="14">
        <v>47</v>
      </c>
      <c r="D8" s="14">
        <v>53</v>
      </c>
      <c r="E8" s="14">
        <v>1205</v>
      </c>
      <c r="F8" s="14">
        <v>427</v>
      </c>
      <c r="G8" s="14">
        <v>1721</v>
      </c>
      <c r="H8" s="14">
        <v>615</v>
      </c>
      <c r="I8" s="14">
        <v>1604</v>
      </c>
      <c r="J8" s="14">
        <v>424</v>
      </c>
      <c r="K8" s="15">
        <v>171</v>
      </c>
    </row>
    <row r="9" spans="1:11" ht="13.5">
      <c r="A9" s="12" t="s">
        <v>54</v>
      </c>
      <c r="B9" s="13">
        <f t="shared" si="0"/>
        <v>1443</v>
      </c>
      <c r="C9" s="14">
        <v>39</v>
      </c>
      <c r="D9" s="14">
        <v>12</v>
      </c>
      <c r="E9" s="14">
        <v>227</v>
      </c>
      <c r="F9" s="14">
        <v>111</v>
      </c>
      <c r="G9" s="14">
        <v>398</v>
      </c>
      <c r="H9" s="14">
        <v>105</v>
      </c>
      <c r="I9" s="14">
        <v>201</v>
      </c>
      <c r="J9" s="14">
        <v>102</v>
      </c>
      <c r="K9" s="15">
        <v>248</v>
      </c>
    </row>
    <row r="10" spans="1:11" ht="13.5">
      <c r="A10" s="12" t="s">
        <v>55</v>
      </c>
      <c r="B10" s="13">
        <f t="shared" si="0"/>
        <v>705</v>
      </c>
      <c r="C10" s="14">
        <v>9</v>
      </c>
      <c r="D10" s="14">
        <v>5</v>
      </c>
      <c r="E10" s="14">
        <v>149</v>
      </c>
      <c r="F10" s="14">
        <v>33</v>
      </c>
      <c r="G10" s="14">
        <v>211</v>
      </c>
      <c r="H10" s="14">
        <v>83</v>
      </c>
      <c r="I10" s="14">
        <v>95</v>
      </c>
      <c r="J10" s="14">
        <v>50</v>
      </c>
      <c r="K10" s="15">
        <v>70</v>
      </c>
    </row>
    <row r="11" spans="1:11" ht="13.5">
      <c r="A11" s="12" t="s">
        <v>56</v>
      </c>
      <c r="B11" s="13">
        <f t="shared" si="0"/>
        <v>1072</v>
      </c>
      <c r="C11" s="14">
        <v>23</v>
      </c>
      <c r="D11" s="14">
        <v>5</v>
      </c>
      <c r="E11" s="14">
        <v>160</v>
      </c>
      <c r="F11" s="14">
        <v>71</v>
      </c>
      <c r="G11" s="14">
        <v>291</v>
      </c>
      <c r="H11" s="14">
        <v>130</v>
      </c>
      <c r="I11" s="14">
        <v>165</v>
      </c>
      <c r="J11" s="14">
        <v>33</v>
      </c>
      <c r="K11" s="15">
        <v>194</v>
      </c>
    </row>
    <row r="12" spans="1:11" ht="13.5">
      <c r="A12" s="12" t="s">
        <v>57</v>
      </c>
      <c r="B12" s="13">
        <f t="shared" si="0"/>
        <v>649</v>
      </c>
      <c r="C12" s="14">
        <v>4</v>
      </c>
      <c r="D12" s="14">
        <v>2</v>
      </c>
      <c r="E12" s="14">
        <v>77</v>
      </c>
      <c r="F12" s="14">
        <v>39</v>
      </c>
      <c r="G12" s="14">
        <v>163</v>
      </c>
      <c r="H12" s="14">
        <v>31</v>
      </c>
      <c r="I12" s="14">
        <v>144</v>
      </c>
      <c r="J12" s="14">
        <v>12</v>
      </c>
      <c r="K12" s="15">
        <v>177</v>
      </c>
    </row>
    <row r="13" spans="1:11" ht="13.5">
      <c r="A13" s="12" t="s">
        <v>58</v>
      </c>
      <c r="B13" s="13">
        <f t="shared" si="0"/>
        <v>514</v>
      </c>
      <c r="C13" s="14">
        <v>3</v>
      </c>
      <c r="D13" s="14">
        <v>3</v>
      </c>
      <c r="E13" s="14">
        <v>71</v>
      </c>
      <c r="F13" s="14">
        <v>25</v>
      </c>
      <c r="G13" s="14">
        <v>153</v>
      </c>
      <c r="H13" s="14">
        <v>32</v>
      </c>
      <c r="I13" s="14">
        <v>117</v>
      </c>
      <c r="J13" s="14">
        <v>20</v>
      </c>
      <c r="K13" s="15">
        <v>90</v>
      </c>
    </row>
    <row r="14" spans="1:11" ht="13.5">
      <c r="A14" s="16" t="s">
        <v>59</v>
      </c>
      <c r="B14" s="17">
        <f t="shared" si="0"/>
        <v>599</v>
      </c>
      <c r="C14" s="10">
        <v>2</v>
      </c>
      <c r="D14" s="10">
        <v>1</v>
      </c>
      <c r="E14" s="10">
        <v>65</v>
      </c>
      <c r="F14" s="10">
        <v>30</v>
      </c>
      <c r="G14" s="10">
        <v>133</v>
      </c>
      <c r="H14" s="10">
        <v>36</v>
      </c>
      <c r="I14" s="10">
        <v>139</v>
      </c>
      <c r="J14" s="10">
        <v>14</v>
      </c>
      <c r="K14" s="11">
        <v>179</v>
      </c>
    </row>
    <row r="15" spans="1:11" ht="13.5">
      <c r="A15" s="12" t="s">
        <v>60</v>
      </c>
      <c r="B15" s="13">
        <f t="shared" si="0"/>
        <v>63</v>
      </c>
      <c r="C15" s="14"/>
      <c r="D15" s="14"/>
      <c r="E15" s="14">
        <v>17</v>
      </c>
      <c r="F15" s="14">
        <v>1</v>
      </c>
      <c r="G15" s="14">
        <v>19</v>
      </c>
      <c r="H15" s="14">
        <v>10</v>
      </c>
      <c r="I15" s="14">
        <v>8</v>
      </c>
      <c r="J15" s="14">
        <v>2</v>
      </c>
      <c r="K15" s="15">
        <v>6</v>
      </c>
    </row>
    <row r="16" spans="1:11" ht="13.5">
      <c r="A16" s="16" t="s">
        <v>61</v>
      </c>
      <c r="B16" s="17">
        <f t="shared" si="0"/>
        <v>18</v>
      </c>
      <c r="C16" s="10"/>
      <c r="D16" s="10"/>
      <c r="E16" s="10">
        <v>3</v>
      </c>
      <c r="F16" s="10">
        <v>1</v>
      </c>
      <c r="G16" s="10">
        <v>10</v>
      </c>
      <c r="H16" s="10">
        <v>2</v>
      </c>
      <c r="I16" s="10">
        <v>1</v>
      </c>
      <c r="J16" s="10"/>
      <c r="K16" s="11">
        <v>1</v>
      </c>
    </row>
    <row r="17" spans="1:11" ht="13.5">
      <c r="A17" s="16" t="s">
        <v>62</v>
      </c>
      <c r="B17" s="18">
        <f t="shared" si="0"/>
        <v>27</v>
      </c>
      <c r="C17" s="19"/>
      <c r="D17" s="19"/>
      <c r="E17" s="19">
        <v>4</v>
      </c>
      <c r="F17" s="19">
        <v>1</v>
      </c>
      <c r="G17" s="19">
        <v>11</v>
      </c>
      <c r="H17" s="19">
        <v>5</v>
      </c>
      <c r="I17" s="19">
        <v>4</v>
      </c>
      <c r="J17" s="19">
        <v>1</v>
      </c>
      <c r="K17" s="20">
        <v>1</v>
      </c>
    </row>
    <row r="18" spans="1:11" ht="13.5">
      <c r="A18" s="12" t="s">
        <v>63</v>
      </c>
      <c r="B18" s="13">
        <f t="shared" si="0"/>
        <v>334</v>
      </c>
      <c r="C18" s="14">
        <v>5</v>
      </c>
      <c r="D18" s="14">
        <v>1</v>
      </c>
      <c r="E18" s="14">
        <v>68</v>
      </c>
      <c r="F18" s="14">
        <v>20</v>
      </c>
      <c r="G18" s="14">
        <v>97</v>
      </c>
      <c r="H18" s="14">
        <v>26</v>
      </c>
      <c r="I18" s="14">
        <v>66</v>
      </c>
      <c r="J18" s="14">
        <v>13</v>
      </c>
      <c r="K18" s="15">
        <v>38</v>
      </c>
    </row>
    <row r="19" spans="1:11" ht="13.5">
      <c r="A19" s="16" t="s">
        <v>64</v>
      </c>
      <c r="B19" s="17">
        <f t="shared" si="0"/>
        <v>69</v>
      </c>
      <c r="C19" s="10"/>
      <c r="D19" s="10"/>
      <c r="E19" s="10">
        <v>1</v>
      </c>
      <c r="F19" s="10">
        <v>1</v>
      </c>
      <c r="G19" s="10">
        <v>17</v>
      </c>
      <c r="H19" s="10">
        <v>4</v>
      </c>
      <c r="I19" s="10">
        <v>9</v>
      </c>
      <c r="J19" s="10">
        <v>4</v>
      </c>
      <c r="K19" s="11">
        <v>33</v>
      </c>
    </row>
    <row r="20" spans="1:11" s="21" customFormat="1" ht="13.5">
      <c r="A20" s="12" t="s">
        <v>65</v>
      </c>
      <c r="B20" s="13">
        <f t="shared" si="0"/>
        <v>111</v>
      </c>
      <c r="C20" s="14"/>
      <c r="D20" s="14">
        <v>3</v>
      </c>
      <c r="E20" s="14">
        <v>23</v>
      </c>
      <c r="F20" s="14">
        <v>6</v>
      </c>
      <c r="G20" s="14">
        <v>35</v>
      </c>
      <c r="H20" s="14">
        <v>12</v>
      </c>
      <c r="I20" s="14">
        <v>6</v>
      </c>
      <c r="J20" s="14">
        <v>12</v>
      </c>
      <c r="K20" s="15">
        <v>14</v>
      </c>
    </row>
    <row r="21" spans="1:11" s="21" customFormat="1" ht="13.5">
      <c r="A21" s="12" t="s">
        <v>66</v>
      </c>
      <c r="B21" s="13">
        <f t="shared" si="0"/>
        <v>141</v>
      </c>
      <c r="C21" s="14">
        <v>1</v>
      </c>
      <c r="D21" s="14">
        <v>1</v>
      </c>
      <c r="E21" s="14">
        <v>20</v>
      </c>
      <c r="F21" s="14">
        <v>5</v>
      </c>
      <c r="G21" s="14">
        <v>43</v>
      </c>
      <c r="H21" s="14">
        <v>15</v>
      </c>
      <c r="I21" s="14">
        <v>22</v>
      </c>
      <c r="J21" s="14">
        <v>2</v>
      </c>
      <c r="K21" s="15">
        <v>32</v>
      </c>
    </row>
    <row r="22" spans="1:11" ht="13.5">
      <c r="A22" s="16" t="s">
        <v>67</v>
      </c>
      <c r="B22" s="17">
        <f t="shared" si="0"/>
        <v>77</v>
      </c>
      <c r="C22" s="10"/>
      <c r="D22" s="10"/>
      <c r="E22" s="10">
        <v>16</v>
      </c>
      <c r="F22" s="10">
        <v>4</v>
      </c>
      <c r="G22" s="10">
        <v>38</v>
      </c>
      <c r="H22" s="10">
        <v>3</v>
      </c>
      <c r="I22" s="10">
        <v>8</v>
      </c>
      <c r="J22" s="10">
        <v>2</v>
      </c>
      <c r="K22" s="11">
        <v>6</v>
      </c>
    </row>
    <row r="23" spans="1:11" ht="13.5">
      <c r="A23" s="12" t="s">
        <v>68</v>
      </c>
      <c r="B23" s="13">
        <f t="shared" si="0"/>
        <v>49</v>
      </c>
      <c r="C23" s="14"/>
      <c r="D23" s="14">
        <v>1</v>
      </c>
      <c r="E23" s="14">
        <v>11</v>
      </c>
      <c r="F23" s="14"/>
      <c r="G23" s="14">
        <v>17</v>
      </c>
      <c r="H23" s="14">
        <v>4</v>
      </c>
      <c r="I23" s="14">
        <v>7</v>
      </c>
      <c r="J23" s="14">
        <v>2</v>
      </c>
      <c r="K23" s="15">
        <v>7</v>
      </c>
    </row>
    <row r="24" spans="1:11" ht="13.5">
      <c r="A24" s="12" t="s">
        <v>69</v>
      </c>
      <c r="B24" s="13">
        <f t="shared" si="0"/>
        <v>91</v>
      </c>
      <c r="C24" s="14"/>
      <c r="D24" s="14">
        <v>2</v>
      </c>
      <c r="E24" s="14">
        <v>4</v>
      </c>
      <c r="F24" s="14">
        <v>6</v>
      </c>
      <c r="G24" s="14">
        <v>38</v>
      </c>
      <c r="H24" s="14">
        <v>1</v>
      </c>
      <c r="I24" s="14">
        <v>13</v>
      </c>
      <c r="J24" s="14">
        <v>1</v>
      </c>
      <c r="K24" s="15">
        <v>26</v>
      </c>
    </row>
    <row r="25" spans="1:11" ht="13.5">
      <c r="A25" s="12" t="s">
        <v>70</v>
      </c>
      <c r="B25" s="13">
        <f t="shared" si="0"/>
        <v>89</v>
      </c>
      <c r="C25" s="14"/>
      <c r="D25" s="14">
        <v>1</v>
      </c>
      <c r="E25" s="14">
        <v>19</v>
      </c>
      <c r="F25" s="14">
        <v>1</v>
      </c>
      <c r="G25" s="14">
        <v>38</v>
      </c>
      <c r="H25" s="14">
        <v>5</v>
      </c>
      <c r="I25" s="14">
        <v>15</v>
      </c>
      <c r="J25" s="14">
        <v>1</v>
      </c>
      <c r="K25" s="15">
        <v>9</v>
      </c>
    </row>
    <row r="26" spans="1:11" ht="13.5">
      <c r="A26" s="12" t="s">
        <v>71</v>
      </c>
      <c r="B26" s="13">
        <f t="shared" si="0"/>
        <v>181</v>
      </c>
      <c r="C26" s="14">
        <v>1</v>
      </c>
      <c r="D26" s="14">
        <v>1</v>
      </c>
      <c r="E26" s="14">
        <v>9</v>
      </c>
      <c r="F26" s="14">
        <v>5</v>
      </c>
      <c r="G26" s="14">
        <v>54</v>
      </c>
      <c r="H26" s="14">
        <v>5</v>
      </c>
      <c r="I26" s="14">
        <v>17</v>
      </c>
      <c r="J26" s="14">
        <v>3</v>
      </c>
      <c r="K26" s="15">
        <v>86</v>
      </c>
    </row>
    <row r="27" spans="1:11" ht="13.5">
      <c r="A27" s="12" t="s">
        <v>72</v>
      </c>
      <c r="B27" s="13">
        <f t="shared" si="0"/>
        <v>57</v>
      </c>
      <c r="C27" s="14"/>
      <c r="D27" s="14">
        <v>1</v>
      </c>
      <c r="E27" s="14">
        <v>10</v>
      </c>
      <c r="F27" s="14">
        <v>5</v>
      </c>
      <c r="G27" s="14">
        <v>13</v>
      </c>
      <c r="H27" s="14">
        <v>1</v>
      </c>
      <c r="I27" s="14">
        <v>4</v>
      </c>
      <c r="J27" s="14">
        <v>1</v>
      </c>
      <c r="K27" s="15">
        <v>22</v>
      </c>
    </row>
    <row r="28" spans="1:11" ht="13.5">
      <c r="A28" s="16" t="s">
        <v>73</v>
      </c>
      <c r="B28" s="17">
        <f t="shared" si="0"/>
        <v>103</v>
      </c>
      <c r="C28" s="10">
        <v>2</v>
      </c>
      <c r="D28" s="10"/>
      <c r="E28" s="10">
        <v>7</v>
      </c>
      <c r="F28" s="10">
        <v>3</v>
      </c>
      <c r="G28" s="10">
        <v>40</v>
      </c>
      <c r="H28" s="10">
        <v>1</v>
      </c>
      <c r="I28" s="10">
        <v>25</v>
      </c>
      <c r="J28" s="10">
        <v>3</v>
      </c>
      <c r="K28" s="11">
        <v>22</v>
      </c>
    </row>
    <row r="29" spans="1:11" ht="13.5">
      <c r="A29" s="12" t="s">
        <v>74</v>
      </c>
      <c r="B29" s="13">
        <f t="shared" si="0"/>
        <v>503</v>
      </c>
      <c r="C29" s="14">
        <v>3</v>
      </c>
      <c r="D29" s="14">
        <v>14</v>
      </c>
      <c r="E29" s="14">
        <v>121</v>
      </c>
      <c r="F29" s="14">
        <v>17</v>
      </c>
      <c r="G29" s="14">
        <v>92</v>
      </c>
      <c r="H29" s="14">
        <v>65</v>
      </c>
      <c r="I29" s="14">
        <v>68</v>
      </c>
      <c r="J29" s="14">
        <v>67</v>
      </c>
      <c r="K29" s="15">
        <v>56</v>
      </c>
    </row>
    <row r="30" spans="1:11" ht="13.5">
      <c r="A30" s="12" t="s">
        <v>75</v>
      </c>
      <c r="B30" s="13">
        <f t="shared" si="0"/>
        <v>458</v>
      </c>
      <c r="C30" s="14">
        <v>1</v>
      </c>
      <c r="D30" s="14">
        <v>9</v>
      </c>
      <c r="E30" s="14">
        <v>72</v>
      </c>
      <c r="F30" s="14">
        <v>38</v>
      </c>
      <c r="G30" s="14">
        <v>108</v>
      </c>
      <c r="H30" s="14">
        <v>47</v>
      </c>
      <c r="I30" s="14">
        <v>116</v>
      </c>
      <c r="J30" s="14">
        <v>18</v>
      </c>
      <c r="K30" s="15">
        <v>49</v>
      </c>
    </row>
    <row r="31" spans="1:11" ht="13.5">
      <c r="A31" s="12" t="s">
        <v>76</v>
      </c>
      <c r="B31" s="13">
        <f t="shared" si="0"/>
        <v>616</v>
      </c>
      <c r="C31" s="14">
        <v>2</v>
      </c>
      <c r="D31" s="14">
        <v>1</v>
      </c>
      <c r="E31" s="14">
        <v>90</v>
      </c>
      <c r="F31" s="14">
        <v>32</v>
      </c>
      <c r="G31" s="14">
        <v>142</v>
      </c>
      <c r="H31" s="14">
        <v>44</v>
      </c>
      <c r="I31" s="14">
        <v>145</v>
      </c>
      <c r="J31" s="14">
        <v>41</v>
      </c>
      <c r="K31" s="15">
        <v>119</v>
      </c>
    </row>
    <row r="32" spans="1:11" ht="13.5">
      <c r="A32" s="12" t="s">
        <v>77</v>
      </c>
      <c r="B32" s="13">
        <f t="shared" si="0"/>
        <v>232</v>
      </c>
      <c r="C32" s="14"/>
      <c r="D32" s="14"/>
      <c r="E32" s="14">
        <v>18</v>
      </c>
      <c r="F32" s="14">
        <v>11</v>
      </c>
      <c r="G32" s="14">
        <v>66</v>
      </c>
      <c r="H32" s="14">
        <v>26</v>
      </c>
      <c r="I32" s="14">
        <v>35</v>
      </c>
      <c r="J32" s="14">
        <v>11</v>
      </c>
      <c r="K32" s="15">
        <v>65</v>
      </c>
    </row>
    <row r="33" spans="1:11" ht="13.5">
      <c r="A33" s="16" t="s">
        <v>78</v>
      </c>
      <c r="B33" s="17">
        <f t="shared" si="0"/>
        <v>129</v>
      </c>
      <c r="C33" s="10">
        <v>2</v>
      </c>
      <c r="D33" s="10"/>
      <c r="E33" s="10">
        <v>20</v>
      </c>
      <c r="F33" s="10">
        <v>13</v>
      </c>
      <c r="G33" s="10">
        <v>51</v>
      </c>
      <c r="H33" s="10">
        <v>7</v>
      </c>
      <c r="I33" s="10">
        <v>11</v>
      </c>
      <c r="J33" s="10">
        <v>6</v>
      </c>
      <c r="K33" s="11">
        <v>19</v>
      </c>
    </row>
    <row r="34" spans="1:11" ht="13.5">
      <c r="A34" s="16" t="s">
        <v>79</v>
      </c>
      <c r="B34" s="18">
        <f t="shared" si="0"/>
        <v>158</v>
      </c>
      <c r="C34" s="19"/>
      <c r="D34" s="19">
        <v>1</v>
      </c>
      <c r="E34" s="19">
        <v>10</v>
      </c>
      <c r="F34" s="19">
        <v>10</v>
      </c>
      <c r="G34" s="19">
        <v>62</v>
      </c>
      <c r="H34" s="19">
        <v>8</v>
      </c>
      <c r="I34" s="19">
        <v>42</v>
      </c>
      <c r="J34" s="19">
        <v>3</v>
      </c>
      <c r="K34" s="20">
        <v>22</v>
      </c>
    </row>
    <row r="35" spans="1:11" ht="13.5">
      <c r="A35" s="12" t="s">
        <v>80</v>
      </c>
      <c r="B35" s="13">
        <f t="shared" si="0"/>
        <v>97</v>
      </c>
      <c r="C35" s="14">
        <v>2</v>
      </c>
      <c r="D35" s="14"/>
      <c r="E35" s="14">
        <v>12</v>
      </c>
      <c r="F35" s="14">
        <v>10</v>
      </c>
      <c r="G35" s="14">
        <v>24</v>
      </c>
      <c r="H35" s="14">
        <v>4</v>
      </c>
      <c r="I35" s="14">
        <v>21</v>
      </c>
      <c r="J35" s="14"/>
      <c r="K35" s="15">
        <v>24</v>
      </c>
    </row>
    <row r="36" spans="1:11" ht="13.5">
      <c r="A36" s="12" t="s">
        <v>81</v>
      </c>
      <c r="B36" s="13">
        <f t="shared" si="0"/>
        <v>113</v>
      </c>
      <c r="C36" s="14"/>
      <c r="D36" s="14"/>
      <c r="E36" s="14">
        <v>10</v>
      </c>
      <c r="F36" s="14">
        <v>3</v>
      </c>
      <c r="G36" s="14">
        <v>29</v>
      </c>
      <c r="H36" s="14">
        <v>7</v>
      </c>
      <c r="I36" s="14">
        <v>47</v>
      </c>
      <c r="J36" s="14">
        <v>6</v>
      </c>
      <c r="K36" s="15">
        <v>11</v>
      </c>
    </row>
    <row r="37" spans="1:11" ht="13.5">
      <c r="A37" s="12" t="s">
        <v>82</v>
      </c>
      <c r="B37" s="13">
        <f t="shared" si="0"/>
        <v>475</v>
      </c>
      <c r="C37" s="14">
        <v>1</v>
      </c>
      <c r="D37" s="14">
        <v>1</v>
      </c>
      <c r="E37" s="14">
        <v>36</v>
      </c>
      <c r="F37" s="14">
        <v>15</v>
      </c>
      <c r="G37" s="14">
        <v>115</v>
      </c>
      <c r="H37" s="14">
        <v>24</v>
      </c>
      <c r="I37" s="14">
        <v>182</v>
      </c>
      <c r="J37" s="14">
        <v>10</v>
      </c>
      <c r="K37" s="15">
        <v>91</v>
      </c>
    </row>
    <row r="38" spans="1:11" ht="13.5">
      <c r="A38" s="12" t="s">
        <v>83</v>
      </c>
      <c r="B38" s="13">
        <f t="shared" si="0"/>
        <v>74</v>
      </c>
      <c r="C38" s="14"/>
      <c r="D38" s="14"/>
      <c r="E38" s="14">
        <v>15</v>
      </c>
      <c r="F38" s="14">
        <v>6</v>
      </c>
      <c r="G38" s="14">
        <v>16</v>
      </c>
      <c r="H38" s="14">
        <v>4</v>
      </c>
      <c r="I38" s="14">
        <v>23</v>
      </c>
      <c r="J38" s="14">
        <v>1</v>
      </c>
      <c r="K38" s="15">
        <v>9</v>
      </c>
    </row>
    <row r="39" spans="1:11" ht="13.5">
      <c r="A39" s="12" t="s">
        <v>84</v>
      </c>
      <c r="B39" s="13">
        <f t="shared" si="0"/>
        <v>69</v>
      </c>
      <c r="C39" s="14"/>
      <c r="D39" s="14"/>
      <c r="E39" s="14">
        <v>7</v>
      </c>
      <c r="F39" s="14">
        <v>1</v>
      </c>
      <c r="G39" s="14">
        <v>25</v>
      </c>
      <c r="H39" s="14">
        <v>2</v>
      </c>
      <c r="I39" s="14">
        <v>32</v>
      </c>
      <c r="J39" s="14">
        <v>2</v>
      </c>
      <c r="K39" s="15"/>
    </row>
    <row r="40" spans="1:11" ht="13.5">
      <c r="A40" s="12" t="s">
        <v>85</v>
      </c>
      <c r="B40" s="13">
        <f t="shared" si="0"/>
        <v>294</v>
      </c>
      <c r="C40" s="14">
        <v>1</v>
      </c>
      <c r="D40" s="14">
        <v>3</v>
      </c>
      <c r="E40" s="14">
        <v>28</v>
      </c>
      <c r="F40" s="14">
        <v>19</v>
      </c>
      <c r="G40" s="14">
        <v>47</v>
      </c>
      <c r="H40" s="14">
        <v>14</v>
      </c>
      <c r="I40" s="14">
        <v>89</v>
      </c>
      <c r="J40" s="14">
        <v>3</v>
      </c>
      <c r="K40" s="15">
        <v>90</v>
      </c>
    </row>
    <row r="41" spans="1:11" ht="13.5">
      <c r="A41" s="12" t="s">
        <v>86</v>
      </c>
      <c r="B41" s="13">
        <f t="shared" si="0"/>
        <v>35</v>
      </c>
      <c r="C41" s="14"/>
      <c r="D41" s="14"/>
      <c r="E41" s="14">
        <v>4</v>
      </c>
      <c r="F41" s="14">
        <v>3</v>
      </c>
      <c r="G41" s="14">
        <v>8</v>
      </c>
      <c r="H41" s="14">
        <v>1</v>
      </c>
      <c r="I41" s="14">
        <v>18</v>
      </c>
      <c r="J41" s="14">
        <v>1</v>
      </c>
      <c r="K41" s="15"/>
    </row>
    <row r="42" spans="1:11" ht="14.25" thickBot="1">
      <c r="A42" s="22" t="s">
        <v>87</v>
      </c>
      <c r="B42" s="23">
        <f t="shared" si="0"/>
        <v>30</v>
      </c>
      <c r="C42" s="24"/>
      <c r="D42" s="24"/>
      <c r="E42" s="24">
        <v>2</v>
      </c>
      <c r="F42" s="24">
        <v>2</v>
      </c>
      <c r="G42" s="24">
        <v>11</v>
      </c>
      <c r="H42" s="24">
        <v>2</v>
      </c>
      <c r="I42" s="24">
        <v>10</v>
      </c>
      <c r="J42" s="24"/>
      <c r="K42" s="25">
        <v>3</v>
      </c>
    </row>
    <row r="43" s="4" customFormat="1" ht="12.75" customHeight="1">
      <c r="A43" s="4" t="s">
        <v>103</v>
      </c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44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2" width="8.75390625" style="5" customWidth="1"/>
    <col min="3" max="37" width="9.75390625" style="5" customWidth="1"/>
    <col min="38" max="55" width="8.875" style="21" customWidth="1"/>
    <col min="56" max="16384" width="8.875" style="5" customWidth="1"/>
  </cols>
  <sheetData>
    <row r="1" spans="1:55" s="2" customFormat="1" ht="24.75" customHeight="1">
      <c r="A1" s="1" t="s">
        <v>139</v>
      </c>
      <c r="E1" s="123"/>
      <c r="F1" s="3"/>
      <c r="G1" s="3"/>
      <c r="M1" s="3"/>
      <c r="N1" s="3"/>
      <c r="O1" s="3"/>
      <c r="P1" s="3"/>
      <c r="V1" s="3"/>
      <c r="W1" s="3"/>
      <c r="X1" s="3"/>
      <c r="Y1" s="3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s="4" customFormat="1" ht="19.5" customHeight="1">
      <c r="A2" s="4" t="s">
        <v>90</v>
      </c>
      <c r="B2" s="4" t="s">
        <v>140</v>
      </c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4" customFormat="1" ht="14.25" thickBot="1">
      <c r="A3" s="4" t="s">
        <v>141</v>
      </c>
      <c r="H3" s="151"/>
      <c r="I3" s="151"/>
      <c r="J3" s="151"/>
      <c r="Q3" s="151"/>
      <c r="R3" s="151"/>
      <c r="S3" s="151"/>
      <c r="Z3" s="151"/>
      <c r="AA3" s="151"/>
      <c r="AB3" s="151"/>
      <c r="AI3" s="151"/>
      <c r="AJ3" s="151"/>
      <c r="AK3" s="151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37" ht="13.5">
      <c r="A4" s="145"/>
      <c r="B4" s="167" t="s">
        <v>4</v>
      </c>
      <c r="C4" s="158" t="s">
        <v>142</v>
      </c>
      <c r="D4" s="158" t="s">
        <v>143</v>
      </c>
      <c r="E4" s="158" t="s">
        <v>144</v>
      </c>
      <c r="F4" s="158" t="s">
        <v>145</v>
      </c>
      <c r="G4" s="158" t="s">
        <v>146</v>
      </c>
      <c r="H4" s="158" t="s">
        <v>147</v>
      </c>
      <c r="I4" s="158" t="s">
        <v>104</v>
      </c>
      <c r="J4" s="158" t="s">
        <v>148</v>
      </c>
      <c r="K4" s="158" t="s">
        <v>149</v>
      </c>
      <c r="L4" s="161" t="s">
        <v>150</v>
      </c>
      <c r="M4" s="158" t="s">
        <v>151</v>
      </c>
      <c r="N4" s="158" t="s">
        <v>152</v>
      </c>
      <c r="O4" s="158" t="s">
        <v>153</v>
      </c>
      <c r="P4" s="161" t="s">
        <v>154</v>
      </c>
      <c r="Q4" s="158" t="s">
        <v>105</v>
      </c>
      <c r="R4" s="158" t="s">
        <v>155</v>
      </c>
      <c r="S4" s="158" t="s">
        <v>156</v>
      </c>
      <c r="T4" s="158" t="s">
        <v>157</v>
      </c>
      <c r="U4" s="158" t="s">
        <v>158</v>
      </c>
      <c r="V4" s="158" t="s">
        <v>159</v>
      </c>
      <c r="W4" s="158" t="s">
        <v>160</v>
      </c>
      <c r="X4" s="158" t="s">
        <v>161</v>
      </c>
      <c r="Y4" s="158" t="s">
        <v>162</v>
      </c>
      <c r="Z4" s="158" t="s">
        <v>163</v>
      </c>
      <c r="AA4" s="158" t="s">
        <v>164</v>
      </c>
      <c r="AB4" s="158" t="s">
        <v>165</v>
      </c>
      <c r="AC4" s="158" t="s">
        <v>106</v>
      </c>
      <c r="AD4" s="158" t="s">
        <v>166</v>
      </c>
      <c r="AE4" s="158" t="s">
        <v>167</v>
      </c>
      <c r="AF4" s="158" t="s">
        <v>168</v>
      </c>
      <c r="AG4" s="158" t="s">
        <v>169</v>
      </c>
      <c r="AH4" s="158" t="s">
        <v>170</v>
      </c>
      <c r="AI4" s="158" t="s">
        <v>171</v>
      </c>
      <c r="AJ4" s="161" t="s">
        <v>172</v>
      </c>
      <c r="AK4" s="164" t="s">
        <v>173</v>
      </c>
    </row>
    <row r="5" spans="1:37" ht="13.5">
      <c r="A5" s="146"/>
      <c r="B5" s="168"/>
      <c r="C5" s="159" t="s">
        <v>107</v>
      </c>
      <c r="D5" s="159" t="s">
        <v>108</v>
      </c>
      <c r="E5" s="159" t="s">
        <v>109</v>
      </c>
      <c r="F5" s="159" t="s">
        <v>110</v>
      </c>
      <c r="G5" s="159" t="s">
        <v>111</v>
      </c>
      <c r="H5" s="159" t="s">
        <v>112</v>
      </c>
      <c r="I5" s="159" t="s">
        <v>104</v>
      </c>
      <c r="J5" s="159" t="s">
        <v>113</v>
      </c>
      <c r="K5" s="159" t="s">
        <v>114</v>
      </c>
      <c r="L5" s="162" t="s">
        <v>115</v>
      </c>
      <c r="M5" s="159" t="s">
        <v>116</v>
      </c>
      <c r="N5" s="159" t="s">
        <v>117</v>
      </c>
      <c r="O5" s="159" t="s">
        <v>118</v>
      </c>
      <c r="P5" s="162" t="s">
        <v>119</v>
      </c>
      <c r="Q5" s="159" t="s">
        <v>105</v>
      </c>
      <c r="R5" s="159" t="s">
        <v>120</v>
      </c>
      <c r="S5" s="159" t="s">
        <v>121</v>
      </c>
      <c r="T5" s="159" t="s">
        <v>122</v>
      </c>
      <c r="U5" s="159" t="s">
        <v>123</v>
      </c>
      <c r="V5" s="159" t="s">
        <v>124</v>
      </c>
      <c r="W5" s="159" t="s">
        <v>125</v>
      </c>
      <c r="X5" s="159" t="s">
        <v>126</v>
      </c>
      <c r="Y5" s="159" t="s">
        <v>127</v>
      </c>
      <c r="Z5" s="159" t="s">
        <v>128</v>
      </c>
      <c r="AA5" s="159" t="s">
        <v>129</v>
      </c>
      <c r="AB5" s="159" t="s">
        <v>130</v>
      </c>
      <c r="AC5" s="159" t="s">
        <v>106</v>
      </c>
      <c r="AD5" s="159" t="s">
        <v>131</v>
      </c>
      <c r="AE5" s="159" t="s">
        <v>132</v>
      </c>
      <c r="AF5" s="159" t="s">
        <v>133</v>
      </c>
      <c r="AG5" s="159" t="s">
        <v>134</v>
      </c>
      <c r="AH5" s="159" t="s">
        <v>135</v>
      </c>
      <c r="AI5" s="159" t="s">
        <v>136</v>
      </c>
      <c r="AJ5" s="162" t="s">
        <v>137</v>
      </c>
      <c r="AK5" s="165" t="s">
        <v>138</v>
      </c>
    </row>
    <row r="6" spans="1:37" ht="14.25" thickBot="1">
      <c r="A6" s="147"/>
      <c r="B6" s="169"/>
      <c r="C6" s="160" t="s">
        <v>107</v>
      </c>
      <c r="D6" s="160" t="s">
        <v>108</v>
      </c>
      <c r="E6" s="160" t="s">
        <v>109</v>
      </c>
      <c r="F6" s="160" t="s">
        <v>110</v>
      </c>
      <c r="G6" s="160" t="s">
        <v>111</v>
      </c>
      <c r="H6" s="160" t="s">
        <v>112</v>
      </c>
      <c r="I6" s="160" t="s">
        <v>104</v>
      </c>
      <c r="J6" s="160" t="s">
        <v>113</v>
      </c>
      <c r="K6" s="160" t="s">
        <v>114</v>
      </c>
      <c r="L6" s="163" t="s">
        <v>115</v>
      </c>
      <c r="M6" s="160" t="s">
        <v>116</v>
      </c>
      <c r="N6" s="160" t="s">
        <v>117</v>
      </c>
      <c r="O6" s="160" t="s">
        <v>118</v>
      </c>
      <c r="P6" s="163" t="s">
        <v>119</v>
      </c>
      <c r="Q6" s="160" t="s">
        <v>105</v>
      </c>
      <c r="R6" s="160" t="s">
        <v>120</v>
      </c>
      <c r="S6" s="160" t="s">
        <v>121</v>
      </c>
      <c r="T6" s="160" t="s">
        <v>122</v>
      </c>
      <c r="U6" s="160" t="s">
        <v>123</v>
      </c>
      <c r="V6" s="160" t="s">
        <v>124</v>
      </c>
      <c r="W6" s="160" t="s">
        <v>125</v>
      </c>
      <c r="X6" s="160" t="s">
        <v>126</v>
      </c>
      <c r="Y6" s="160" t="s">
        <v>127</v>
      </c>
      <c r="Z6" s="160" t="s">
        <v>128</v>
      </c>
      <c r="AA6" s="160" t="s">
        <v>129</v>
      </c>
      <c r="AB6" s="160" t="s">
        <v>130</v>
      </c>
      <c r="AC6" s="160" t="s">
        <v>106</v>
      </c>
      <c r="AD6" s="160" t="s">
        <v>131</v>
      </c>
      <c r="AE6" s="160" t="s">
        <v>132</v>
      </c>
      <c r="AF6" s="160" t="s">
        <v>133</v>
      </c>
      <c r="AG6" s="160" t="s">
        <v>134</v>
      </c>
      <c r="AH6" s="160" t="s">
        <v>135</v>
      </c>
      <c r="AI6" s="160" t="s">
        <v>136</v>
      </c>
      <c r="AJ6" s="163" t="s">
        <v>137</v>
      </c>
      <c r="AK6" s="166" t="s">
        <v>138</v>
      </c>
    </row>
    <row r="7" spans="1:37" ht="13.5">
      <c r="A7" s="6" t="s">
        <v>52</v>
      </c>
      <c r="B7" s="7">
        <f aca="true" t="shared" si="0" ref="B7:B42">SUM(C7:AK7)</f>
        <v>14099</v>
      </c>
      <c r="C7" s="8">
        <f aca="true" t="shared" si="1" ref="C7:AK7">SUM(C8:C42)</f>
        <v>3537</v>
      </c>
      <c r="D7" s="8">
        <f t="shared" si="1"/>
        <v>931</v>
      </c>
      <c r="E7" s="8">
        <f t="shared" si="1"/>
        <v>922</v>
      </c>
      <c r="F7" s="8">
        <f t="shared" si="1"/>
        <v>929</v>
      </c>
      <c r="G7" s="8">
        <f t="shared" si="1"/>
        <v>682</v>
      </c>
      <c r="H7" s="8">
        <f t="shared" si="1"/>
        <v>619</v>
      </c>
      <c r="I7" s="8">
        <f t="shared" si="1"/>
        <v>543</v>
      </c>
      <c r="J7" s="8">
        <f t="shared" si="1"/>
        <v>119</v>
      </c>
      <c r="K7" s="8">
        <f t="shared" si="1"/>
        <v>60</v>
      </c>
      <c r="L7" s="8">
        <f t="shared" si="1"/>
        <v>48</v>
      </c>
      <c r="M7" s="8">
        <f t="shared" si="1"/>
        <v>521</v>
      </c>
      <c r="N7" s="8">
        <f t="shared" si="1"/>
        <v>119</v>
      </c>
      <c r="O7" s="8">
        <f t="shared" si="1"/>
        <v>219</v>
      </c>
      <c r="P7" s="8">
        <f t="shared" si="1"/>
        <v>304</v>
      </c>
      <c r="Q7" s="8">
        <f t="shared" si="1"/>
        <v>309</v>
      </c>
      <c r="R7" s="8">
        <f t="shared" si="1"/>
        <v>78</v>
      </c>
      <c r="S7" s="8">
        <f t="shared" si="1"/>
        <v>128</v>
      </c>
      <c r="T7" s="8">
        <f t="shared" si="1"/>
        <v>133</v>
      </c>
      <c r="U7" s="8">
        <f t="shared" si="1"/>
        <v>95</v>
      </c>
      <c r="V7" s="8">
        <f t="shared" si="1"/>
        <v>43</v>
      </c>
      <c r="W7" s="8">
        <f t="shared" si="1"/>
        <v>52</v>
      </c>
      <c r="X7" s="8">
        <f t="shared" si="1"/>
        <v>549</v>
      </c>
      <c r="Y7" s="8">
        <f t="shared" si="1"/>
        <v>661</v>
      </c>
      <c r="Z7" s="8">
        <f t="shared" si="1"/>
        <v>803</v>
      </c>
      <c r="AA7" s="8">
        <f t="shared" si="1"/>
        <v>311</v>
      </c>
      <c r="AB7" s="8">
        <f t="shared" si="1"/>
        <v>274</v>
      </c>
      <c r="AC7" s="8">
        <f t="shared" si="1"/>
        <v>217</v>
      </c>
      <c r="AD7" s="8">
        <f t="shared" si="1"/>
        <v>57</v>
      </c>
      <c r="AE7" s="8">
        <f t="shared" si="1"/>
        <v>114</v>
      </c>
      <c r="AF7" s="8">
        <f t="shared" si="1"/>
        <v>274</v>
      </c>
      <c r="AG7" s="8">
        <f t="shared" si="1"/>
        <v>63</v>
      </c>
      <c r="AH7" s="8">
        <f t="shared" si="1"/>
        <v>102</v>
      </c>
      <c r="AI7" s="8">
        <f t="shared" si="1"/>
        <v>149</v>
      </c>
      <c r="AJ7" s="8">
        <f t="shared" si="1"/>
        <v>78</v>
      </c>
      <c r="AK7" s="9">
        <f t="shared" si="1"/>
        <v>56</v>
      </c>
    </row>
    <row r="8" spans="1:37" ht="13.5">
      <c r="A8" s="12" t="s">
        <v>53</v>
      </c>
      <c r="B8" s="13">
        <f t="shared" si="0"/>
        <v>3670</v>
      </c>
      <c r="C8" s="14"/>
      <c r="D8" s="14">
        <v>338</v>
      </c>
      <c r="E8" s="14">
        <v>448</v>
      </c>
      <c r="F8" s="14">
        <v>301</v>
      </c>
      <c r="G8" s="14">
        <v>237</v>
      </c>
      <c r="H8" s="14">
        <v>180</v>
      </c>
      <c r="I8" s="14">
        <v>153</v>
      </c>
      <c r="J8" s="14">
        <v>52</v>
      </c>
      <c r="K8" s="14">
        <v>32</v>
      </c>
      <c r="L8" s="14">
        <v>34</v>
      </c>
      <c r="M8" s="14">
        <v>260</v>
      </c>
      <c r="N8" s="14">
        <v>95</v>
      </c>
      <c r="O8" s="14">
        <v>46</v>
      </c>
      <c r="P8" s="14">
        <v>92</v>
      </c>
      <c r="Q8" s="14">
        <v>109</v>
      </c>
      <c r="R8" s="14">
        <v>29</v>
      </c>
      <c r="S8" s="14">
        <v>45</v>
      </c>
      <c r="T8" s="14">
        <v>48</v>
      </c>
      <c r="U8" s="14">
        <v>18</v>
      </c>
      <c r="V8" s="14">
        <v>9</v>
      </c>
      <c r="W8" s="14">
        <v>10</v>
      </c>
      <c r="X8" s="14">
        <v>168</v>
      </c>
      <c r="Y8" s="14">
        <v>279</v>
      </c>
      <c r="Z8" s="14">
        <v>328</v>
      </c>
      <c r="AA8" s="14">
        <v>108</v>
      </c>
      <c r="AB8" s="14">
        <v>76</v>
      </c>
      <c r="AC8" s="14">
        <v>42</v>
      </c>
      <c r="AD8" s="14">
        <v>4</v>
      </c>
      <c r="AE8" s="14">
        <v>26</v>
      </c>
      <c r="AF8" s="14">
        <v>46</v>
      </c>
      <c r="AG8" s="14">
        <v>3</v>
      </c>
      <c r="AH8" s="14">
        <v>6</v>
      </c>
      <c r="AI8" s="14">
        <v>32</v>
      </c>
      <c r="AJ8" s="14">
        <v>10</v>
      </c>
      <c r="AK8" s="15">
        <v>6</v>
      </c>
    </row>
    <row r="9" spans="1:37" ht="13.5">
      <c r="A9" s="12" t="s">
        <v>54</v>
      </c>
      <c r="B9" s="13">
        <f t="shared" si="0"/>
        <v>1034</v>
      </c>
      <c r="C9" s="14">
        <v>398</v>
      </c>
      <c r="D9" s="14"/>
      <c r="E9" s="14">
        <v>40</v>
      </c>
      <c r="F9" s="14">
        <v>29</v>
      </c>
      <c r="G9" s="14">
        <v>16</v>
      </c>
      <c r="H9" s="14">
        <v>36</v>
      </c>
      <c r="I9" s="14">
        <v>27</v>
      </c>
      <c r="J9" s="14">
        <v>5</v>
      </c>
      <c r="K9" s="14">
        <v>1</v>
      </c>
      <c r="L9" s="14">
        <v>4</v>
      </c>
      <c r="M9" s="14">
        <v>16</v>
      </c>
      <c r="N9" s="14"/>
      <c r="O9" s="14">
        <v>4</v>
      </c>
      <c r="P9" s="14">
        <v>7</v>
      </c>
      <c r="Q9" s="14">
        <v>24</v>
      </c>
      <c r="R9" s="14">
        <v>1</v>
      </c>
      <c r="S9" s="14">
        <v>3</v>
      </c>
      <c r="T9" s="14">
        <v>12</v>
      </c>
      <c r="U9" s="14">
        <v>2</v>
      </c>
      <c r="V9" s="14">
        <v>1</v>
      </c>
      <c r="W9" s="14"/>
      <c r="X9" s="14">
        <v>136</v>
      </c>
      <c r="Y9" s="14">
        <v>108</v>
      </c>
      <c r="Z9" s="14">
        <v>78</v>
      </c>
      <c r="AA9" s="14">
        <v>23</v>
      </c>
      <c r="AB9" s="14">
        <v>22</v>
      </c>
      <c r="AC9" s="14">
        <v>10</v>
      </c>
      <c r="AD9" s="14"/>
      <c r="AE9" s="14"/>
      <c r="AF9" s="14">
        <v>19</v>
      </c>
      <c r="AG9" s="14">
        <v>1</v>
      </c>
      <c r="AH9" s="14">
        <v>2</v>
      </c>
      <c r="AI9" s="14">
        <v>4</v>
      </c>
      <c r="AJ9" s="14">
        <v>3</v>
      </c>
      <c r="AK9" s="15">
        <v>2</v>
      </c>
    </row>
    <row r="10" spans="1:37" ht="13.5">
      <c r="A10" s="12" t="s">
        <v>55</v>
      </c>
      <c r="B10" s="13">
        <f t="shared" si="0"/>
        <v>835</v>
      </c>
      <c r="C10" s="14">
        <v>397</v>
      </c>
      <c r="D10" s="14">
        <v>33</v>
      </c>
      <c r="E10" s="14"/>
      <c r="F10" s="14">
        <v>123</v>
      </c>
      <c r="G10" s="14">
        <v>15</v>
      </c>
      <c r="H10" s="14">
        <v>16</v>
      </c>
      <c r="I10" s="14">
        <v>10</v>
      </c>
      <c r="J10" s="14">
        <v>29</v>
      </c>
      <c r="K10" s="14">
        <v>15</v>
      </c>
      <c r="L10" s="14">
        <v>1</v>
      </c>
      <c r="M10" s="14">
        <v>23</v>
      </c>
      <c r="N10" s="14">
        <v>1</v>
      </c>
      <c r="O10" s="14">
        <v>28</v>
      </c>
      <c r="P10" s="14">
        <v>51</v>
      </c>
      <c r="Q10" s="14">
        <v>22</v>
      </c>
      <c r="R10" s="14">
        <v>7</v>
      </c>
      <c r="S10" s="14">
        <v>6</v>
      </c>
      <c r="T10" s="14">
        <v>6</v>
      </c>
      <c r="U10" s="14">
        <v>11</v>
      </c>
      <c r="V10" s="14"/>
      <c r="W10" s="14">
        <v>5</v>
      </c>
      <c r="X10" s="14">
        <v>3</v>
      </c>
      <c r="Y10" s="14">
        <v>1</v>
      </c>
      <c r="Z10" s="14">
        <v>14</v>
      </c>
      <c r="AA10" s="14">
        <v>3</v>
      </c>
      <c r="AB10" s="14">
        <v>4</v>
      </c>
      <c r="AC10" s="14">
        <v>2</v>
      </c>
      <c r="AD10" s="14"/>
      <c r="AE10" s="14">
        <v>2</v>
      </c>
      <c r="AF10" s="14">
        <v>4</v>
      </c>
      <c r="AG10" s="14"/>
      <c r="AH10" s="14">
        <v>1</v>
      </c>
      <c r="AI10" s="14">
        <v>1</v>
      </c>
      <c r="AJ10" s="14">
        <v>1</v>
      </c>
      <c r="AK10" s="15"/>
    </row>
    <row r="11" spans="1:37" ht="13.5">
      <c r="A11" s="12" t="s">
        <v>56</v>
      </c>
      <c r="B11" s="13">
        <f t="shared" si="0"/>
        <v>805</v>
      </c>
      <c r="C11" s="14">
        <v>250</v>
      </c>
      <c r="D11" s="14">
        <v>35</v>
      </c>
      <c r="E11" s="14">
        <v>120</v>
      </c>
      <c r="F11" s="14"/>
      <c r="G11" s="14">
        <v>15</v>
      </c>
      <c r="H11" s="14">
        <v>12</v>
      </c>
      <c r="I11" s="14">
        <v>9</v>
      </c>
      <c r="J11" s="14">
        <v>7</v>
      </c>
      <c r="K11" s="14">
        <v>3</v>
      </c>
      <c r="L11" s="14"/>
      <c r="M11" s="14">
        <v>14</v>
      </c>
      <c r="N11" s="14">
        <v>3</v>
      </c>
      <c r="O11" s="14">
        <v>75</v>
      </c>
      <c r="P11" s="14">
        <v>67</v>
      </c>
      <c r="Q11" s="14">
        <v>53</v>
      </c>
      <c r="R11" s="14">
        <v>16</v>
      </c>
      <c r="S11" s="14">
        <v>23</v>
      </c>
      <c r="T11" s="14">
        <v>18</v>
      </c>
      <c r="U11" s="14">
        <v>7</v>
      </c>
      <c r="V11" s="14">
        <v>3</v>
      </c>
      <c r="W11" s="14">
        <v>5</v>
      </c>
      <c r="X11" s="14">
        <v>3</v>
      </c>
      <c r="Y11" s="14">
        <v>16</v>
      </c>
      <c r="Z11" s="14">
        <v>22</v>
      </c>
      <c r="AA11" s="14">
        <v>13</v>
      </c>
      <c r="AB11" s="14">
        <v>2</v>
      </c>
      <c r="AC11" s="14">
        <v>1</v>
      </c>
      <c r="AD11" s="14"/>
      <c r="AE11" s="14"/>
      <c r="AF11" s="14">
        <v>11</v>
      </c>
      <c r="AG11" s="14"/>
      <c r="AH11" s="14"/>
      <c r="AI11" s="14">
        <v>2</v>
      </c>
      <c r="AJ11" s="14"/>
      <c r="AK11" s="15"/>
    </row>
    <row r="12" spans="1:37" ht="13.5">
      <c r="A12" s="12" t="s">
        <v>57</v>
      </c>
      <c r="B12" s="13">
        <f t="shared" si="0"/>
        <v>697</v>
      </c>
      <c r="C12" s="14">
        <v>215</v>
      </c>
      <c r="D12" s="14">
        <v>27</v>
      </c>
      <c r="E12" s="14">
        <v>20</v>
      </c>
      <c r="F12" s="14">
        <v>17</v>
      </c>
      <c r="G12" s="14"/>
      <c r="H12" s="14">
        <v>118</v>
      </c>
      <c r="I12" s="14">
        <v>96</v>
      </c>
      <c r="J12" s="14"/>
      <c r="K12" s="14"/>
      <c r="L12" s="14"/>
      <c r="M12" s="14">
        <v>47</v>
      </c>
      <c r="N12" s="14"/>
      <c r="O12" s="14">
        <v>1</v>
      </c>
      <c r="P12" s="14">
        <v>2</v>
      </c>
      <c r="Q12" s="14">
        <v>10</v>
      </c>
      <c r="R12" s="14">
        <v>3</v>
      </c>
      <c r="S12" s="14"/>
      <c r="T12" s="14">
        <v>2</v>
      </c>
      <c r="U12" s="14">
        <v>2</v>
      </c>
      <c r="V12" s="14"/>
      <c r="W12" s="14"/>
      <c r="X12" s="14">
        <v>8</v>
      </c>
      <c r="Y12" s="14">
        <v>16</v>
      </c>
      <c r="Z12" s="14">
        <v>42</v>
      </c>
      <c r="AA12" s="14">
        <v>6</v>
      </c>
      <c r="AB12" s="14">
        <v>13</v>
      </c>
      <c r="AC12" s="14">
        <v>17</v>
      </c>
      <c r="AD12" s="14">
        <v>1</v>
      </c>
      <c r="AE12" s="14">
        <v>5</v>
      </c>
      <c r="AF12" s="14">
        <v>12</v>
      </c>
      <c r="AG12" s="14">
        <v>3</v>
      </c>
      <c r="AH12" s="14">
        <v>1</v>
      </c>
      <c r="AI12" s="14">
        <v>11</v>
      </c>
      <c r="AJ12" s="14">
        <v>2</v>
      </c>
      <c r="AK12" s="15"/>
    </row>
    <row r="13" spans="1:37" ht="13.5">
      <c r="A13" s="12" t="s">
        <v>58</v>
      </c>
      <c r="B13" s="13">
        <f t="shared" si="0"/>
        <v>685</v>
      </c>
      <c r="C13" s="14">
        <v>163</v>
      </c>
      <c r="D13" s="14">
        <v>23</v>
      </c>
      <c r="E13" s="14">
        <v>8</v>
      </c>
      <c r="F13" s="14">
        <v>7</v>
      </c>
      <c r="G13" s="14">
        <v>154</v>
      </c>
      <c r="H13" s="14">
        <v>34</v>
      </c>
      <c r="I13" s="14">
        <v>73</v>
      </c>
      <c r="J13" s="14">
        <v>1</v>
      </c>
      <c r="K13" s="14"/>
      <c r="L13" s="14">
        <v>4</v>
      </c>
      <c r="M13" s="14">
        <v>23</v>
      </c>
      <c r="N13" s="14">
        <v>2</v>
      </c>
      <c r="O13" s="14">
        <v>7</v>
      </c>
      <c r="P13" s="14">
        <v>2</v>
      </c>
      <c r="Q13" s="14">
        <v>5</v>
      </c>
      <c r="R13" s="14"/>
      <c r="S13" s="14">
        <v>3</v>
      </c>
      <c r="T13" s="14">
        <v>4</v>
      </c>
      <c r="U13" s="14">
        <v>1</v>
      </c>
      <c r="V13" s="14">
        <v>1</v>
      </c>
      <c r="W13" s="14"/>
      <c r="X13" s="14">
        <v>8</v>
      </c>
      <c r="Y13" s="14">
        <v>9</v>
      </c>
      <c r="Z13" s="14">
        <v>48</v>
      </c>
      <c r="AA13" s="14">
        <v>15</v>
      </c>
      <c r="AB13" s="14">
        <v>36</v>
      </c>
      <c r="AC13" s="14">
        <v>20</v>
      </c>
      <c r="AD13" s="14">
        <v>5</v>
      </c>
      <c r="AE13" s="14">
        <v>1</v>
      </c>
      <c r="AF13" s="14">
        <v>8</v>
      </c>
      <c r="AG13" s="14">
        <v>1</v>
      </c>
      <c r="AH13" s="14">
        <v>4</v>
      </c>
      <c r="AI13" s="14">
        <v>5</v>
      </c>
      <c r="AJ13" s="14">
        <v>2</v>
      </c>
      <c r="AK13" s="15">
        <v>8</v>
      </c>
    </row>
    <row r="14" spans="1:37" ht="13.5">
      <c r="A14" s="16" t="s">
        <v>59</v>
      </c>
      <c r="B14" s="17">
        <f t="shared" si="0"/>
        <v>436</v>
      </c>
      <c r="C14" s="10">
        <v>89</v>
      </c>
      <c r="D14" s="10">
        <v>16</v>
      </c>
      <c r="E14" s="10">
        <v>3</v>
      </c>
      <c r="F14" s="10">
        <v>15</v>
      </c>
      <c r="G14" s="10">
        <v>42</v>
      </c>
      <c r="H14" s="10">
        <v>55</v>
      </c>
      <c r="I14" s="10">
        <v>18</v>
      </c>
      <c r="J14" s="10"/>
      <c r="K14" s="10"/>
      <c r="L14" s="10"/>
      <c r="M14" s="10">
        <v>9</v>
      </c>
      <c r="N14" s="10"/>
      <c r="O14" s="10">
        <v>3</v>
      </c>
      <c r="P14" s="10">
        <v>1</v>
      </c>
      <c r="Q14" s="10">
        <v>1</v>
      </c>
      <c r="R14" s="10"/>
      <c r="S14" s="10">
        <v>4</v>
      </c>
      <c r="T14" s="10"/>
      <c r="U14" s="10">
        <v>4</v>
      </c>
      <c r="V14" s="10"/>
      <c r="W14" s="10"/>
      <c r="X14" s="10">
        <v>10</v>
      </c>
      <c r="Y14" s="10">
        <v>8</v>
      </c>
      <c r="Z14" s="10">
        <v>19</v>
      </c>
      <c r="AA14" s="10">
        <v>2</v>
      </c>
      <c r="AB14" s="10">
        <v>5</v>
      </c>
      <c r="AC14" s="10">
        <v>58</v>
      </c>
      <c r="AD14" s="10">
        <v>8</v>
      </c>
      <c r="AE14" s="10">
        <v>21</v>
      </c>
      <c r="AF14" s="10">
        <v>17</v>
      </c>
      <c r="AG14" s="10">
        <v>3</v>
      </c>
      <c r="AH14" s="10">
        <v>5</v>
      </c>
      <c r="AI14" s="10">
        <v>16</v>
      </c>
      <c r="AJ14" s="10">
        <v>1</v>
      </c>
      <c r="AK14" s="11">
        <v>3</v>
      </c>
    </row>
    <row r="15" spans="1:37" ht="13.5">
      <c r="A15" s="12" t="s">
        <v>60</v>
      </c>
      <c r="B15" s="13">
        <f t="shared" si="0"/>
        <v>82</v>
      </c>
      <c r="C15" s="14">
        <v>41</v>
      </c>
      <c r="D15" s="14">
        <v>4</v>
      </c>
      <c r="E15" s="14">
        <v>12</v>
      </c>
      <c r="F15" s="14">
        <v>4</v>
      </c>
      <c r="G15" s="14"/>
      <c r="H15" s="14"/>
      <c r="I15" s="14">
        <v>1</v>
      </c>
      <c r="J15" s="14"/>
      <c r="K15" s="14">
        <v>2</v>
      </c>
      <c r="L15" s="14"/>
      <c r="M15" s="14">
        <v>1</v>
      </c>
      <c r="N15" s="14"/>
      <c r="O15" s="14">
        <v>4</v>
      </c>
      <c r="P15" s="14">
        <v>1</v>
      </c>
      <c r="Q15" s="14">
        <v>3</v>
      </c>
      <c r="R15" s="14"/>
      <c r="S15" s="14"/>
      <c r="T15" s="14"/>
      <c r="U15" s="14">
        <v>3</v>
      </c>
      <c r="V15" s="14"/>
      <c r="W15" s="14"/>
      <c r="X15" s="14"/>
      <c r="Y15" s="14">
        <v>3</v>
      </c>
      <c r="Z15" s="14">
        <v>3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</row>
    <row r="16" spans="1:37" ht="13.5">
      <c r="A16" s="16" t="s">
        <v>61</v>
      </c>
      <c r="B16" s="17">
        <f t="shared" si="0"/>
        <v>36</v>
      </c>
      <c r="C16" s="10">
        <v>8</v>
      </c>
      <c r="D16" s="10">
        <v>1</v>
      </c>
      <c r="E16" s="10">
        <v>15</v>
      </c>
      <c r="F16" s="10"/>
      <c r="G16" s="10">
        <v>1</v>
      </c>
      <c r="H16" s="10"/>
      <c r="I16" s="10"/>
      <c r="J16" s="10">
        <v>2</v>
      </c>
      <c r="K16" s="10"/>
      <c r="L16" s="10"/>
      <c r="M16" s="10"/>
      <c r="N16" s="10"/>
      <c r="O16" s="10"/>
      <c r="P16" s="10">
        <v>4</v>
      </c>
      <c r="Q16" s="10"/>
      <c r="R16" s="10"/>
      <c r="S16" s="10"/>
      <c r="T16" s="10"/>
      <c r="U16" s="10"/>
      <c r="V16" s="10"/>
      <c r="W16" s="10"/>
      <c r="X16" s="10">
        <v>1</v>
      </c>
      <c r="Y16" s="10"/>
      <c r="Z16" s="10">
        <v>1</v>
      </c>
      <c r="AA16" s="10"/>
      <c r="AB16" s="10">
        <v>2</v>
      </c>
      <c r="AC16" s="10"/>
      <c r="AD16" s="10"/>
      <c r="AE16" s="10"/>
      <c r="AF16" s="10">
        <v>1</v>
      </c>
      <c r="AG16" s="10"/>
      <c r="AH16" s="10"/>
      <c r="AI16" s="10"/>
      <c r="AJ16" s="10"/>
      <c r="AK16" s="11"/>
    </row>
    <row r="17" spans="1:37" ht="13.5">
      <c r="A17" s="16" t="s">
        <v>62</v>
      </c>
      <c r="B17" s="18">
        <f t="shared" si="0"/>
        <v>47</v>
      </c>
      <c r="C17" s="19">
        <v>40</v>
      </c>
      <c r="D17" s="19"/>
      <c r="E17" s="19"/>
      <c r="F17" s="19"/>
      <c r="G17" s="19"/>
      <c r="H17" s="19">
        <v>2</v>
      </c>
      <c r="I17" s="19"/>
      <c r="J17" s="19">
        <v>1</v>
      </c>
      <c r="K17" s="19"/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v>1</v>
      </c>
      <c r="Z17" s="19">
        <v>1</v>
      </c>
      <c r="AA17" s="19">
        <v>1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20"/>
    </row>
    <row r="18" spans="1:37" ht="13.5">
      <c r="A18" s="12" t="s">
        <v>63</v>
      </c>
      <c r="B18" s="13">
        <f t="shared" si="0"/>
        <v>513</v>
      </c>
      <c r="C18" s="14">
        <v>264</v>
      </c>
      <c r="D18" s="14">
        <v>16</v>
      </c>
      <c r="E18" s="14">
        <v>20</v>
      </c>
      <c r="F18" s="14">
        <v>11</v>
      </c>
      <c r="G18" s="14">
        <v>61</v>
      </c>
      <c r="H18" s="14">
        <v>25</v>
      </c>
      <c r="I18" s="14">
        <v>12</v>
      </c>
      <c r="J18" s="14"/>
      <c r="K18" s="14"/>
      <c r="L18" s="14">
        <v>1</v>
      </c>
      <c r="M18" s="14"/>
      <c r="N18" s="14">
        <v>11</v>
      </c>
      <c r="O18" s="14">
        <v>1</v>
      </c>
      <c r="P18" s="14">
        <v>2</v>
      </c>
      <c r="Q18" s="14">
        <v>5</v>
      </c>
      <c r="R18" s="14"/>
      <c r="S18" s="14">
        <v>1</v>
      </c>
      <c r="T18" s="14">
        <v>3</v>
      </c>
      <c r="U18" s="14">
        <v>5</v>
      </c>
      <c r="V18" s="14"/>
      <c r="W18" s="14"/>
      <c r="X18" s="14">
        <v>4</v>
      </c>
      <c r="Y18" s="14">
        <v>20</v>
      </c>
      <c r="Z18" s="14">
        <v>17</v>
      </c>
      <c r="AA18" s="14">
        <v>6</v>
      </c>
      <c r="AB18" s="14">
        <v>15</v>
      </c>
      <c r="AC18" s="14">
        <v>1</v>
      </c>
      <c r="AD18" s="14">
        <v>1</v>
      </c>
      <c r="AE18" s="14">
        <v>3</v>
      </c>
      <c r="AF18" s="14">
        <v>1</v>
      </c>
      <c r="AG18" s="14">
        <v>1</v>
      </c>
      <c r="AH18" s="14">
        <v>2</v>
      </c>
      <c r="AI18" s="14">
        <v>1</v>
      </c>
      <c r="AJ18" s="14">
        <v>3</v>
      </c>
      <c r="AK18" s="15"/>
    </row>
    <row r="19" spans="1:37" ht="13.5">
      <c r="A19" s="16" t="s">
        <v>64</v>
      </c>
      <c r="B19" s="17">
        <f t="shared" si="0"/>
        <v>84</v>
      </c>
      <c r="C19" s="10">
        <v>54</v>
      </c>
      <c r="D19" s="10">
        <v>3</v>
      </c>
      <c r="E19" s="10">
        <v>4</v>
      </c>
      <c r="F19" s="10"/>
      <c r="G19" s="10">
        <v>2</v>
      </c>
      <c r="H19" s="10">
        <v>2</v>
      </c>
      <c r="I19" s="10">
        <v>5</v>
      </c>
      <c r="J19" s="10"/>
      <c r="K19" s="10">
        <v>1</v>
      </c>
      <c r="L19" s="10"/>
      <c r="M19" s="10">
        <v>7</v>
      </c>
      <c r="N19" s="10"/>
      <c r="O19" s="10">
        <v>1</v>
      </c>
      <c r="P19" s="10"/>
      <c r="Q19" s="10"/>
      <c r="R19" s="10"/>
      <c r="S19" s="10"/>
      <c r="T19" s="10">
        <v>1</v>
      </c>
      <c r="U19" s="10"/>
      <c r="V19" s="10"/>
      <c r="W19" s="10"/>
      <c r="X19" s="10"/>
      <c r="Y19" s="10">
        <v>1</v>
      </c>
      <c r="Z19" s="10"/>
      <c r="AA19" s="10">
        <v>1</v>
      </c>
      <c r="AB19" s="10">
        <v>1</v>
      </c>
      <c r="AC19" s="10"/>
      <c r="AD19" s="10">
        <v>1</v>
      </c>
      <c r="AE19" s="10"/>
      <c r="AF19" s="10"/>
      <c r="AG19" s="10"/>
      <c r="AH19" s="10"/>
      <c r="AI19" s="10"/>
      <c r="AJ19" s="10"/>
      <c r="AK19" s="11"/>
    </row>
    <row r="20" spans="1:37" ht="13.5">
      <c r="A20" s="12" t="s">
        <v>65</v>
      </c>
      <c r="B20" s="13">
        <f t="shared" si="0"/>
        <v>332</v>
      </c>
      <c r="C20" s="14">
        <v>67</v>
      </c>
      <c r="D20" s="14">
        <v>5</v>
      </c>
      <c r="E20" s="14">
        <v>38</v>
      </c>
      <c r="F20" s="14">
        <v>123</v>
      </c>
      <c r="G20" s="14">
        <v>2</v>
      </c>
      <c r="H20" s="14">
        <v>5</v>
      </c>
      <c r="I20" s="14">
        <v>3</v>
      </c>
      <c r="J20" s="14">
        <v>4</v>
      </c>
      <c r="K20" s="14"/>
      <c r="L20" s="14"/>
      <c r="M20" s="14">
        <v>6</v>
      </c>
      <c r="N20" s="14"/>
      <c r="O20" s="14"/>
      <c r="P20" s="14">
        <v>33</v>
      </c>
      <c r="Q20" s="14">
        <v>10</v>
      </c>
      <c r="R20" s="14">
        <v>3</v>
      </c>
      <c r="S20" s="14">
        <v>1</v>
      </c>
      <c r="T20" s="14">
        <v>6</v>
      </c>
      <c r="U20" s="14">
        <v>1</v>
      </c>
      <c r="V20" s="14">
        <v>1</v>
      </c>
      <c r="W20" s="14">
        <v>1</v>
      </c>
      <c r="X20" s="14">
        <v>4</v>
      </c>
      <c r="Y20" s="14">
        <v>2</v>
      </c>
      <c r="Z20" s="14">
        <v>8</v>
      </c>
      <c r="AA20" s="14">
        <v>4</v>
      </c>
      <c r="AB20" s="14">
        <v>1</v>
      </c>
      <c r="AC20" s="14">
        <v>1</v>
      </c>
      <c r="AD20" s="14"/>
      <c r="AE20" s="14">
        <v>1</v>
      </c>
      <c r="AF20" s="14">
        <v>1</v>
      </c>
      <c r="AG20" s="14"/>
      <c r="AH20" s="14"/>
      <c r="AI20" s="14">
        <v>1</v>
      </c>
      <c r="AJ20" s="14"/>
      <c r="AK20" s="15"/>
    </row>
    <row r="21" spans="1:37" ht="13.5">
      <c r="A21" s="12" t="s">
        <v>66</v>
      </c>
      <c r="B21" s="13">
        <f t="shared" si="0"/>
        <v>383</v>
      </c>
      <c r="C21" s="14">
        <v>67</v>
      </c>
      <c r="D21" s="14">
        <v>9</v>
      </c>
      <c r="E21" s="14">
        <v>89</v>
      </c>
      <c r="F21" s="14">
        <v>119</v>
      </c>
      <c r="G21" s="14">
        <v>4</v>
      </c>
      <c r="H21" s="14">
        <v>1</v>
      </c>
      <c r="I21" s="14">
        <v>1</v>
      </c>
      <c r="J21" s="14">
        <v>10</v>
      </c>
      <c r="K21" s="14">
        <v>1</v>
      </c>
      <c r="L21" s="14"/>
      <c r="M21" s="14">
        <v>3</v>
      </c>
      <c r="N21" s="14"/>
      <c r="O21" s="14">
        <v>20</v>
      </c>
      <c r="P21" s="14"/>
      <c r="Q21" s="14">
        <v>20</v>
      </c>
      <c r="R21" s="14">
        <v>4</v>
      </c>
      <c r="S21" s="14">
        <v>5</v>
      </c>
      <c r="T21" s="14">
        <v>2</v>
      </c>
      <c r="U21" s="14">
        <v>2</v>
      </c>
      <c r="V21" s="14"/>
      <c r="W21" s="14">
        <v>1</v>
      </c>
      <c r="X21" s="14">
        <v>14</v>
      </c>
      <c r="Y21" s="14">
        <v>3</v>
      </c>
      <c r="Z21" s="14">
        <v>3</v>
      </c>
      <c r="AA21" s="14">
        <v>3</v>
      </c>
      <c r="AB21" s="14">
        <v>1</v>
      </c>
      <c r="AC21" s="14"/>
      <c r="AD21" s="14"/>
      <c r="AE21" s="14"/>
      <c r="AF21" s="14">
        <v>1</v>
      </c>
      <c r="AG21" s="14"/>
      <c r="AH21" s="14"/>
      <c r="AI21" s="14"/>
      <c r="AJ21" s="14"/>
      <c r="AK21" s="15"/>
    </row>
    <row r="22" spans="1:37" ht="13.5">
      <c r="A22" s="16" t="s">
        <v>67</v>
      </c>
      <c r="B22" s="17">
        <f t="shared" si="0"/>
        <v>217</v>
      </c>
      <c r="C22" s="10">
        <v>73</v>
      </c>
      <c r="D22" s="10">
        <v>20</v>
      </c>
      <c r="E22" s="10">
        <v>11</v>
      </c>
      <c r="F22" s="10">
        <v>55</v>
      </c>
      <c r="G22" s="10">
        <v>4</v>
      </c>
      <c r="H22" s="10">
        <v>1</v>
      </c>
      <c r="I22" s="10">
        <v>1</v>
      </c>
      <c r="J22" s="10">
        <v>1</v>
      </c>
      <c r="K22" s="10"/>
      <c r="L22" s="10"/>
      <c r="M22" s="10">
        <v>5</v>
      </c>
      <c r="N22" s="10"/>
      <c r="O22" s="10">
        <v>9</v>
      </c>
      <c r="P22" s="10">
        <v>12</v>
      </c>
      <c r="Q22" s="10">
        <v>6</v>
      </c>
      <c r="R22" s="10">
        <v>4</v>
      </c>
      <c r="S22" s="10">
        <v>3</v>
      </c>
      <c r="T22" s="10">
        <v>1</v>
      </c>
      <c r="U22" s="10">
        <v>2</v>
      </c>
      <c r="V22" s="10">
        <v>2</v>
      </c>
      <c r="W22" s="10"/>
      <c r="X22" s="10">
        <v>1</v>
      </c>
      <c r="Y22" s="10"/>
      <c r="Z22" s="10">
        <v>5</v>
      </c>
      <c r="AA22" s="10"/>
      <c r="AB22" s="10"/>
      <c r="AC22" s="10"/>
      <c r="AD22" s="10">
        <v>1</v>
      </c>
      <c r="AE22" s="10"/>
      <c r="AF22" s="10"/>
      <c r="AG22" s="10"/>
      <c r="AH22" s="10"/>
      <c r="AI22" s="10"/>
      <c r="AJ22" s="10"/>
      <c r="AK22" s="11"/>
    </row>
    <row r="23" spans="1:37" ht="13.5">
      <c r="A23" s="12" t="s">
        <v>68</v>
      </c>
      <c r="B23" s="13">
        <f t="shared" si="0"/>
        <v>43</v>
      </c>
      <c r="C23" s="14">
        <v>11</v>
      </c>
      <c r="D23" s="14">
        <v>1</v>
      </c>
      <c r="E23" s="14">
        <v>2</v>
      </c>
      <c r="F23" s="14">
        <v>15</v>
      </c>
      <c r="G23" s="14">
        <v>1</v>
      </c>
      <c r="H23" s="14"/>
      <c r="I23" s="14">
        <v>1</v>
      </c>
      <c r="J23" s="14"/>
      <c r="K23" s="14"/>
      <c r="L23" s="14"/>
      <c r="M23" s="14"/>
      <c r="N23" s="14"/>
      <c r="O23" s="14"/>
      <c r="P23" s="14">
        <v>2</v>
      </c>
      <c r="Q23" s="14"/>
      <c r="R23" s="14"/>
      <c r="S23" s="14">
        <v>1</v>
      </c>
      <c r="T23" s="14"/>
      <c r="U23" s="14">
        <v>2</v>
      </c>
      <c r="V23" s="14"/>
      <c r="W23" s="14"/>
      <c r="X23" s="14">
        <v>3</v>
      </c>
      <c r="Y23" s="14">
        <v>4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</row>
    <row r="24" spans="1:37" ht="13.5">
      <c r="A24" s="12" t="s">
        <v>69</v>
      </c>
      <c r="B24" s="13">
        <f t="shared" si="0"/>
        <v>83</v>
      </c>
      <c r="C24" s="14">
        <v>13</v>
      </c>
      <c r="D24" s="14">
        <v>1</v>
      </c>
      <c r="E24" s="14">
        <v>7</v>
      </c>
      <c r="F24" s="14">
        <v>9</v>
      </c>
      <c r="G24" s="14"/>
      <c r="H24" s="14">
        <v>3</v>
      </c>
      <c r="I24" s="14"/>
      <c r="J24" s="14">
        <v>1</v>
      </c>
      <c r="K24" s="14"/>
      <c r="L24" s="14"/>
      <c r="M24" s="14"/>
      <c r="N24" s="14"/>
      <c r="O24" s="14">
        <v>2</v>
      </c>
      <c r="P24" s="14">
        <v>2</v>
      </c>
      <c r="Q24" s="14">
        <v>17</v>
      </c>
      <c r="R24" s="14">
        <v>6</v>
      </c>
      <c r="S24" s="14"/>
      <c r="T24" s="14">
        <v>5</v>
      </c>
      <c r="U24" s="14">
        <v>7</v>
      </c>
      <c r="V24" s="14">
        <v>2</v>
      </c>
      <c r="W24" s="14">
        <v>2</v>
      </c>
      <c r="X24" s="14">
        <v>1</v>
      </c>
      <c r="Y24" s="14">
        <v>1</v>
      </c>
      <c r="Z24" s="14">
        <v>2</v>
      </c>
      <c r="AA24" s="14"/>
      <c r="AB24" s="14"/>
      <c r="AC24" s="14"/>
      <c r="AD24" s="14"/>
      <c r="AE24" s="14"/>
      <c r="AF24" s="14">
        <v>1</v>
      </c>
      <c r="AG24" s="14"/>
      <c r="AH24" s="14"/>
      <c r="AI24" s="14">
        <v>1</v>
      </c>
      <c r="AJ24" s="14"/>
      <c r="AK24" s="15"/>
    </row>
    <row r="25" spans="1:37" ht="13.5">
      <c r="A25" s="12" t="s">
        <v>70</v>
      </c>
      <c r="B25" s="13">
        <f t="shared" si="0"/>
        <v>94</v>
      </c>
      <c r="C25" s="14">
        <v>38</v>
      </c>
      <c r="D25" s="14">
        <v>4</v>
      </c>
      <c r="E25" s="14">
        <v>4</v>
      </c>
      <c r="F25" s="14">
        <v>10</v>
      </c>
      <c r="G25" s="14">
        <v>1</v>
      </c>
      <c r="H25" s="14">
        <v>2</v>
      </c>
      <c r="I25" s="14"/>
      <c r="J25" s="14"/>
      <c r="K25" s="14"/>
      <c r="L25" s="14"/>
      <c r="M25" s="14">
        <v>2</v>
      </c>
      <c r="N25" s="14"/>
      <c r="O25" s="14"/>
      <c r="P25" s="14"/>
      <c r="Q25" s="14">
        <v>3</v>
      </c>
      <c r="R25" s="14">
        <v>1</v>
      </c>
      <c r="S25" s="14">
        <v>14</v>
      </c>
      <c r="T25" s="14"/>
      <c r="U25" s="14">
        <v>10</v>
      </c>
      <c r="V25" s="14">
        <v>1</v>
      </c>
      <c r="W25" s="14"/>
      <c r="X25" s="14"/>
      <c r="Y25" s="14"/>
      <c r="Z25" s="14">
        <v>1</v>
      </c>
      <c r="AA25" s="14"/>
      <c r="AB25" s="14">
        <v>3</v>
      </c>
      <c r="AC25" s="14"/>
      <c r="AD25" s="14"/>
      <c r="AE25" s="14"/>
      <c r="AF25" s="14"/>
      <c r="AG25" s="14"/>
      <c r="AH25" s="14"/>
      <c r="AI25" s="14"/>
      <c r="AJ25" s="14"/>
      <c r="AK25" s="15"/>
    </row>
    <row r="26" spans="1:37" ht="13.5">
      <c r="A26" s="12" t="s">
        <v>71</v>
      </c>
      <c r="B26" s="13">
        <f t="shared" si="0"/>
        <v>109</v>
      </c>
      <c r="C26" s="14">
        <v>21</v>
      </c>
      <c r="D26" s="14">
        <v>1</v>
      </c>
      <c r="E26" s="14">
        <v>1</v>
      </c>
      <c r="F26" s="14">
        <v>13</v>
      </c>
      <c r="G26" s="14"/>
      <c r="H26" s="14">
        <v>1</v>
      </c>
      <c r="I26" s="14"/>
      <c r="J26" s="14"/>
      <c r="K26" s="14"/>
      <c r="L26" s="14"/>
      <c r="M26" s="14">
        <v>2</v>
      </c>
      <c r="N26" s="14"/>
      <c r="O26" s="14"/>
      <c r="P26" s="14"/>
      <c r="Q26" s="14">
        <v>3</v>
      </c>
      <c r="R26" s="14"/>
      <c r="S26" s="14">
        <v>8</v>
      </c>
      <c r="T26" s="14">
        <v>11</v>
      </c>
      <c r="U26" s="14"/>
      <c r="V26" s="14">
        <v>16</v>
      </c>
      <c r="W26" s="14">
        <v>23</v>
      </c>
      <c r="X26" s="14">
        <v>1</v>
      </c>
      <c r="Y26" s="14"/>
      <c r="Z26" s="14">
        <v>5</v>
      </c>
      <c r="AA26" s="14">
        <v>1</v>
      </c>
      <c r="AB26" s="14"/>
      <c r="AC26" s="14"/>
      <c r="AD26" s="14"/>
      <c r="AE26" s="14"/>
      <c r="AF26" s="14">
        <v>2</v>
      </c>
      <c r="AG26" s="14"/>
      <c r="AH26" s="14"/>
      <c r="AI26" s="14"/>
      <c r="AJ26" s="14"/>
      <c r="AK26" s="15"/>
    </row>
    <row r="27" spans="1:37" ht="13.5">
      <c r="A27" s="12" t="s">
        <v>72</v>
      </c>
      <c r="B27" s="13">
        <f t="shared" si="0"/>
        <v>33</v>
      </c>
      <c r="C27" s="14">
        <v>8</v>
      </c>
      <c r="D27" s="14"/>
      <c r="E27" s="14">
        <v>4</v>
      </c>
      <c r="F27" s="14">
        <v>3</v>
      </c>
      <c r="G27" s="14"/>
      <c r="H27" s="14">
        <v>1</v>
      </c>
      <c r="I27" s="14"/>
      <c r="J27" s="14"/>
      <c r="K27" s="14"/>
      <c r="L27" s="14"/>
      <c r="M27" s="14"/>
      <c r="N27" s="14"/>
      <c r="O27" s="14"/>
      <c r="P27" s="14"/>
      <c r="Q27" s="14">
        <v>1</v>
      </c>
      <c r="R27" s="14"/>
      <c r="S27" s="14">
        <v>2</v>
      </c>
      <c r="T27" s="14">
        <v>2</v>
      </c>
      <c r="U27" s="14">
        <v>8</v>
      </c>
      <c r="V27" s="14"/>
      <c r="W27" s="14">
        <v>4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</row>
    <row r="28" spans="1:37" ht="13.5">
      <c r="A28" s="16" t="s">
        <v>73</v>
      </c>
      <c r="B28" s="17">
        <f t="shared" si="0"/>
        <v>40</v>
      </c>
      <c r="C28" s="10">
        <v>7</v>
      </c>
      <c r="D28" s="10">
        <v>1</v>
      </c>
      <c r="E28" s="10">
        <v>8</v>
      </c>
      <c r="F28" s="10">
        <v>3</v>
      </c>
      <c r="G28" s="10"/>
      <c r="H28" s="10"/>
      <c r="I28" s="10"/>
      <c r="J28" s="10"/>
      <c r="K28" s="10"/>
      <c r="L28" s="10"/>
      <c r="M28" s="10">
        <v>1</v>
      </c>
      <c r="N28" s="10"/>
      <c r="O28" s="10">
        <v>3</v>
      </c>
      <c r="P28" s="10"/>
      <c r="Q28" s="10"/>
      <c r="R28" s="10"/>
      <c r="S28" s="10"/>
      <c r="T28" s="10">
        <v>4</v>
      </c>
      <c r="U28" s="10">
        <v>6</v>
      </c>
      <c r="V28" s="10">
        <v>6</v>
      </c>
      <c r="W28" s="10"/>
      <c r="X28" s="10"/>
      <c r="Y28" s="10"/>
      <c r="Z28" s="10"/>
      <c r="AA28" s="10">
        <v>1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1"/>
    </row>
    <row r="29" spans="1:37" ht="13.5">
      <c r="A29" s="12" t="s">
        <v>74</v>
      </c>
      <c r="B29" s="13">
        <f t="shared" si="0"/>
        <v>476</v>
      </c>
      <c r="C29" s="14">
        <v>201</v>
      </c>
      <c r="D29" s="14">
        <v>92</v>
      </c>
      <c r="E29" s="14">
        <v>10</v>
      </c>
      <c r="F29" s="14">
        <v>6</v>
      </c>
      <c r="G29" s="14">
        <v>4</v>
      </c>
      <c r="H29" s="14">
        <v>6</v>
      </c>
      <c r="I29" s="14">
        <v>7</v>
      </c>
      <c r="J29" s="14"/>
      <c r="K29" s="14">
        <v>3</v>
      </c>
      <c r="L29" s="14"/>
      <c r="M29" s="14">
        <v>8</v>
      </c>
      <c r="N29" s="14">
        <v>3</v>
      </c>
      <c r="O29" s="14">
        <v>6</v>
      </c>
      <c r="P29" s="14">
        <v>8</v>
      </c>
      <c r="Q29" s="14">
        <v>1</v>
      </c>
      <c r="R29" s="14">
        <v>4</v>
      </c>
      <c r="S29" s="14"/>
      <c r="T29" s="14"/>
      <c r="U29" s="14"/>
      <c r="V29" s="14"/>
      <c r="W29" s="14">
        <v>1</v>
      </c>
      <c r="X29" s="14"/>
      <c r="Y29" s="14">
        <v>65</v>
      </c>
      <c r="Z29" s="14">
        <v>23</v>
      </c>
      <c r="AA29" s="14">
        <v>11</v>
      </c>
      <c r="AB29" s="14">
        <v>8</v>
      </c>
      <c r="AC29" s="14">
        <v>1</v>
      </c>
      <c r="AD29" s="14"/>
      <c r="AE29" s="14"/>
      <c r="AF29" s="14"/>
      <c r="AG29" s="14"/>
      <c r="AH29" s="14"/>
      <c r="AI29" s="14">
        <v>4</v>
      </c>
      <c r="AJ29" s="14">
        <v>1</v>
      </c>
      <c r="AK29" s="15">
        <v>3</v>
      </c>
    </row>
    <row r="30" spans="1:37" ht="13.5">
      <c r="A30" s="12" t="s">
        <v>75</v>
      </c>
      <c r="B30" s="13">
        <f t="shared" si="0"/>
        <v>803</v>
      </c>
      <c r="C30" s="14">
        <v>345</v>
      </c>
      <c r="D30" s="14">
        <v>124</v>
      </c>
      <c r="E30" s="14">
        <v>18</v>
      </c>
      <c r="F30" s="14">
        <v>22</v>
      </c>
      <c r="G30" s="14">
        <v>9</v>
      </c>
      <c r="H30" s="14">
        <v>17</v>
      </c>
      <c r="I30" s="14">
        <v>11</v>
      </c>
      <c r="J30" s="14">
        <v>1</v>
      </c>
      <c r="K30" s="14"/>
      <c r="L30" s="14">
        <v>1</v>
      </c>
      <c r="M30" s="14">
        <v>15</v>
      </c>
      <c r="N30" s="14"/>
      <c r="O30" s="14">
        <v>3</v>
      </c>
      <c r="P30" s="14">
        <v>7</v>
      </c>
      <c r="Q30" s="14">
        <v>5</v>
      </c>
      <c r="R30" s="14"/>
      <c r="S30" s="14">
        <v>1</v>
      </c>
      <c r="T30" s="14">
        <v>4</v>
      </c>
      <c r="U30" s="14"/>
      <c r="V30" s="14"/>
      <c r="W30" s="14"/>
      <c r="X30" s="14">
        <v>105</v>
      </c>
      <c r="Y30" s="14"/>
      <c r="Z30" s="14">
        <v>70</v>
      </c>
      <c r="AA30" s="14">
        <v>11</v>
      </c>
      <c r="AB30" s="14">
        <v>17</v>
      </c>
      <c r="AC30" s="14">
        <v>5</v>
      </c>
      <c r="AD30" s="14">
        <v>3</v>
      </c>
      <c r="AE30" s="14"/>
      <c r="AF30" s="14">
        <v>5</v>
      </c>
      <c r="AG30" s="14">
        <v>2</v>
      </c>
      <c r="AH30" s="14">
        <v>1</v>
      </c>
      <c r="AI30" s="14"/>
      <c r="AJ30" s="14">
        <v>1</v>
      </c>
      <c r="AK30" s="15"/>
    </row>
    <row r="31" spans="1:37" ht="13.5">
      <c r="A31" s="12" t="s">
        <v>76</v>
      </c>
      <c r="B31" s="13">
        <f t="shared" si="0"/>
        <v>1026</v>
      </c>
      <c r="C31" s="14">
        <v>440</v>
      </c>
      <c r="D31" s="14">
        <v>105</v>
      </c>
      <c r="E31" s="14">
        <v>26</v>
      </c>
      <c r="F31" s="14">
        <v>25</v>
      </c>
      <c r="G31" s="14">
        <v>44</v>
      </c>
      <c r="H31" s="14">
        <v>35</v>
      </c>
      <c r="I31" s="14">
        <v>14</v>
      </c>
      <c r="J31" s="14"/>
      <c r="K31" s="14">
        <v>2</v>
      </c>
      <c r="L31" s="14">
        <v>2</v>
      </c>
      <c r="M31" s="14">
        <v>35</v>
      </c>
      <c r="N31" s="14">
        <v>3</v>
      </c>
      <c r="O31" s="14">
        <v>3</v>
      </c>
      <c r="P31" s="14">
        <v>7</v>
      </c>
      <c r="Q31" s="14">
        <v>10</v>
      </c>
      <c r="R31" s="14"/>
      <c r="S31" s="14">
        <v>6</v>
      </c>
      <c r="T31" s="14">
        <v>3</v>
      </c>
      <c r="U31" s="14"/>
      <c r="V31" s="14">
        <v>1</v>
      </c>
      <c r="W31" s="14"/>
      <c r="X31" s="14">
        <v>56</v>
      </c>
      <c r="Y31" s="14">
        <v>84</v>
      </c>
      <c r="Z31" s="14"/>
      <c r="AA31" s="14">
        <v>59</v>
      </c>
      <c r="AB31" s="14">
        <v>35</v>
      </c>
      <c r="AC31" s="14">
        <v>14</v>
      </c>
      <c r="AD31" s="14">
        <v>1</v>
      </c>
      <c r="AE31" s="14">
        <v>2</v>
      </c>
      <c r="AF31" s="14">
        <v>3</v>
      </c>
      <c r="AG31" s="14"/>
      <c r="AH31" s="14">
        <v>2</v>
      </c>
      <c r="AI31" s="14">
        <v>5</v>
      </c>
      <c r="AJ31" s="14">
        <v>1</v>
      </c>
      <c r="AK31" s="15">
        <v>3</v>
      </c>
    </row>
    <row r="32" spans="1:37" ht="13.5">
      <c r="A32" s="12" t="s">
        <v>77</v>
      </c>
      <c r="B32" s="13">
        <f t="shared" si="0"/>
        <v>253</v>
      </c>
      <c r="C32" s="14">
        <v>79</v>
      </c>
      <c r="D32" s="14">
        <v>27</v>
      </c>
      <c r="E32" s="14">
        <v>5</v>
      </c>
      <c r="F32" s="14">
        <v>5</v>
      </c>
      <c r="G32" s="14">
        <v>9</v>
      </c>
      <c r="H32" s="14">
        <v>9</v>
      </c>
      <c r="I32" s="14">
        <v>2</v>
      </c>
      <c r="J32" s="14"/>
      <c r="K32" s="14"/>
      <c r="L32" s="14">
        <v>1</v>
      </c>
      <c r="M32" s="14">
        <v>7</v>
      </c>
      <c r="N32" s="14"/>
      <c r="O32" s="14">
        <v>1</v>
      </c>
      <c r="P32" s="14">
        <v>4</v>
      </c>
      <c r="Q32" s="14"/>
      <c r="R32" s="14"/>
      <c r="S32" s="14">
        <v>1</v>
      </c>
      <c r="T32" s="14">
        <v>1</v>
      </c>
      <c r="U32" s="14">
        <v>2</v>
      </c>
      <c r="V32" s="14"/>
      <c r="W32" s="14"/>
      <c r="X32" s="14">
        <v>8</v>
      </c>
      <c r="Y32" s="14">
        <v>12</v>
      </c>
      <c r="Z32" s="14">
        <v>54</v>
      </c>
      <c r="AA32" s="14"/>
      <c r="AB32" s="14">
        <v>22</v>
      </c>
      <c r="AC32" s="14"/>
      <c r="AD32" s="14">
        <v>1</v>
      </c>
      <c r="AE32" s="14"/>
      <c r="AF32" s="14">
        <v>1</v>
      </c>
      <c r="AG32" s="14"/>
      <c r="AH32" s="14"/>
      <c r="AI32" s="14">
        <v>2</v>
      </c>
      <c r="AJ32" s="14"/>
      <c r="AK32" s="15"/>
    </row>
    <row r="33" spans="1:37" ht="13.5">
      <c r="A33" s="16" t="s">
        <v>78</v>
      </c>
      <c r="B33" s="17">
        <f t="shared" si="0"/>
        <v>320</v>
      </c>
      <c r="C33" s="10">
        <v>98</v>
      </c>
      <c r="D33" s="10">
        <v>23</v>
      </c>
      <c r="E33" s="10">
        <v>2</v>
      </c>
      <c r="F33" s="10">
        <v>5</v>
      </c>
      <c r="G33" s="10">
        <v>17</v>
      </c>
      <c r="H33" s="10">
        <v>24</v>
      </c>
      <c r="I33" s="10">
        <v>10</v>
      </c>
      <c r="J33" s="10">
        <v>1</v>
      </c>
      <c r="K33" s="10"/>
      <c r="L33" s="10"/>
      <c r="M33" s="10">
        <v>26</v>
      </c>
      <c r="N33" s="10"/>
      <c r="O33" s="10">
        <v>1</v>
      </c>
      <c r="P33" s="10"/>
      <c r="Q33" s="10">
        <v>1</v>
      </c>
      <c r="R33" s="10"/>
      <c r="S33" s="10"/>
      <c r="T33" s="10"/>
      <c r="U33" s="10"/>
      <c r="V33" s="10"/>
      <c r="W33" s="10"/>
      <c r="X33" s="10">
        <v>11</v>
      </c>
      <c r="Y33" s="10">
        <v>13</v>
      </c>
      <c r="Z33" s="10">
        <v>48</v>
      </c>
      <c r="AA33" s="10">
        <v>29</v>
      </c>
      <c r="AB33" s="10"/>
      <c r="AC33" s="10">
        <v>4</v>
      </c>
      <c r="AD33" s="10"/>
      <c r="AE33" s="10">
        <v>1</v>
      </c>
      <c r="AF33" s="10">
        <v>1</v>
      </c>
      <c r="AG33" s="10"/>
      <c r="AH33" s="10">
        <v>2</v>
      </c>
      <c r="AI33" s="10">
        <v>1</v>
      </c>
      <c r="AJ33" s="10">
        <v>2</v>
      </c>
      <c r="AK33" s="11"/>
    </row>
    <row r="34" spans="1:37" ht="13.5">
      <c r="A34" s="16" t="s">
        <v>79</v>
      </c>
      <c r="B34" s="18">
        <f t="shared" si="0"/>
        <v>147</v>
      </c>
      <c r="C34" s="19">
        <v>29</v>
      </c>
      <c r="D34" s="19">
        <v>4</v>
      </c>
      <c r="E34" s="19"/>
      <c r="F34" s="19"/>
      <c r="G34" s="19">
        <v>12</v>
      </c>
      <c r="H34" s="19">
        <v>13</v>
      </c>
      <c r="I34" s="19">
        <v>43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>
        <v>1</v>
      </c>
      <c r="Y34" s="19">
        <v>3</v>
      </c>
      <c r="Z34" s="19">
        <v>1</v>
      </c>
      <c r="AA34" s="19">
        <v>9</v>
      </c>
      <c r="AB34" s="19">
        <v>3</v>
      </c>
      <c r="AC34" s="19">
        <v>3</v>
      </c>
      <c r="AD34" s="19">
        <v>2</v>
      </c>
      <c r="AE34" s="19">
        <v>4</v>
      </c>
      <c r="AF34" s="19">
        <v>6</v>
      </c>
      <c r="AG34" s="19"/>
      <c r="AH34" s="19">
        <v>8</v>
      </c>
      <c r="AI34" s="19">
        <v>2</v>
      </c>
      <c r="AJ34" s="19">
        <v>4</v>
      </c>
      <c r="AK34" s="20"/>
    </row>
    <row r="35" spans="1:37" ht="13.5">
      <c r="A35" s="12" t="s">
        <v>80</v>
      </c>
      <c r="B35" s="13">
        <f t="shared" si="0"/>
        <v>70</v>
      </c>
      <c r="C35" s="14">
        <v>8</v>
      </c>
      <c r="D35" s="14">
        <v>5</v>
      </c>
      <c r="E35" s="14"/>
      <c r="F35" s="14"/>
      <c r="G35" s="14">
        <v>3</v>
      </c>
      <c r="H35" s="14">
        <v>1</v>
      </c>
      <c r="I35" s="14">
        <v>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>
        <v>1</v>
      </c>
      <c r="AA35" s="14"/>
      <c r="AB35" s="14"/>
      <c r="AC35" s="14">
        <v>7</v>
      </c>
      <c r="AD35" s="14"/>
      <c r="AE35" s="14">
        <v>2</v>
      </c>
      <c r="AF35" s="14">
        <v>12</v>
      </c>
      <c r="AG35" s="14">
        <v>1</v>
      </c>
      <c r="AH35" s="14">
        <v>3</v>
      </c>
      <c r="AI35" s="14">
        <v>14</v>
      </c>
      <c r="AJ35" s="14"/>
      <c r="AK35" s="15">
        <v>5</v>
      </c>
    </row>
    <row r="36" spans="1:37" ht="13.5">
      <c r="A36" s="12" t="s">
        <v>81</v>
      </c>
      <c r="B36" s="13">
        <f t="shared" si="0"/>
        <v>103</v>
      </c>
      <c r="C36" s="14">
        <v>13</v>
      </c>
      <c r="D36" s="14"/>
      <c r="E36" s="14"/>
      <c r="F36" s="14">
        <v>1</v>
      </c>
      <c r="G36" s="14">
        <v>2</v>
      </c>
      <c r="H36" s="14">
        <v>1</v>
      </c>
      <c r="I36" s="14">
        <v>8</v>
      </c>
      <c r="J36" s="14"/>
      <c r="K36" s="14"/>
      <c r="L36" s="14"/>
      <c r="M36" s="14">
        <v>1</v>
      </c>
      <c r="N36" s="14"/>
      <c r="O36" s="14">
        <v>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1</v>
      </c>
      <c r="AB36" s="14">
        <v>1</v>
      </c>
      <c r="AC36" s="14">
        <v>5</v>
      </c>
      <c r="AD36" s="14">
        <v>10</v>
      </c>
      <c r="AE36" s="14"/>
      <c r="AF36" s="14">
        <v>29</v>
      </c>
      <c r="AG36" s="14">
        <v>1</v>
      </c>
      <c r="AH36" s="14">
        <v>10</v>
      </c>
      <c r="AI36" s="14">
        <v>13</v>
      </c>
      <c r="AJ36" s="14">
        <v>1</v>
      </c>
      <c r="AK36" s="15">
        <v>5</v>
      </c>
    </row>
    <row r="37" spans="1:37" ht="13.5">
      <c r="A37" s="12" t="s">
        <v>82</v>
      </c>
      <c r="B37" s="13">
        <f t="shared" si="0"/>
        <v>235</v>
      </c>
      <c r="C37" s="14">
        <v>46</v>
      </c>
      <c r="D37" s="14">
        <v>2</v>
      </c>
      <c r="E37" s="14">
        <v>1</v>
      </c>
      <c r="F37" s="14">
        <v>7</v>
      </c>
      <c r="G37" s="14">
        <v>7</v>
      </c>
      <c r="H37" s="14">
        <v>10</v>
      </c>
      <c r="I37" s="14">
        <v>9</v>
      </c>
      <c r="J37" s="14">
        <v>1</v>
      </c>
      <c r="K37" s="14"/>
      <c r="L37" s="14"/>
      <c r="M37" s="14">
        <v>4</v>
      </c>
      <c r="N37" s="14"/>
      <c r="O37" s="14"/>
      <c r="P37" s="14"/>
      <c r="Q37" s="14"/>
      <c r="R37" s="14"/>
      <c r="S37" s="14"/>
      <c r="T37" s="14"/>
      <c r="U37" s="14">
        <v>2</v>
      </c>
      <c r="V37" s="14"/>
      <c r="W37" s="14"/>
      <c r="X37" s="14"/>
      <c r="Y37" s="14">
        <v>7</v>
      </c>
      <c r="Z37" s="14">
        <v>4</v>
      </c>
      <c r="AA37" s="14">
        <v>1</v>
      </c>
      <c r="AB37" s="14">
        <v>1</v>
      </c>
      <c r="AC37" s="14">
        <v>1</v>
      </c>
      <c r="AD37" s="14">
        <v>3</v>
      </c>
      <c r="AE37" s="14">
        <v>15</v>
      </c>
      <c r="AF37" s="14"/>
      <c r="AG37" s="14">
        <v>37</v>
      </c>
      <c r="AH37" s="14">
        <v>29</v>
      </c>
      <c r="AI37" s="14">
        <v>17</v>
      </c>
      <c r="AJ37" s="14">
        <v>23</v>
      </c>
      <c r="AK37" s="15">
        <v>8</v>
      </c>
    </row>
    <row r="38" spans="1:37" ht="13.5">
      <c r="A38" s="12" t="s">
        <v>83</v>
      </c>
      <c r="B38" s="13">
        <f t="shared" si="0"/>
        <v>56</v>
      </c>
      <c r="C38" s="14">
        <v>3</v>
      </c>
      <c r="D38" s="14">
        <v>6</v>
      </c>
      <c r="E38" s="14">
        <v>1</v>
      </c>
      <c r="F38" s="14"/>
      <c r="G38" s="14">
        <v>4</v>
      </c>
      <c r="H38" s="14"/>
      <c r="I38" s="14">
        <v>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>
        <v>1</v>
      </c>
      <c r="AC38" s="14"/>
      <c r="AD38" s="14">
        <v>1</v>
      </c>
      <c r="AE38" s="14">
        <v>6</v>
      </c>
      <c r="AF38" s="14">
        <v>23</v>
      </c>
      <c r="AG38" s="14"/>
      <c r="AH38" s="14">
        <v>4</v>
      </c>
      <c r="AI38" s="14">
        <v>2</v>
      </c>
      <c r="AJ38" s="14">
        <v>1</v>
      </c>
      <c r="AK38" s="15">
        <v>2</v>
      </c>
    </row>
    <row r="39" spans="1:37" ht="13.5">
      <c r="A39" s="12" t="s">
        <v>84</v>
      </c>
      <c r="B39" s="13">
        <f t="shared" si="0"/>
        <v>89</v>
      </c>
      <c r="C39" s="14">
        <v>12</v>
      </c>
      <c r="D39" s="14">
        <v>3</v>
      </c>
      <c r="E39" s="14">
        <v>1</v>
      </c>
      <c r="F39" s="14">
        <v>1</v>
      </c>
      <c r="G39" s="14">
        <v>2</v>
      </c>
      <c r="H39" s="14">
        <v>1</v>
      </c>
      <c r="I39" s="14">
        <v>3</v>
      </c>
      <c r="J39" s="14"/>
      <c r="K39" s="14"/>
      <c r="L39" s="14"/>
      <c r="M39" s="14">
        <v>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2</v>
      </c>
      <c r="Z39" s="14"/>
      <c r="AA39" s="14"/>
      <c r="AB39" s="14"/>
      <c r="AC39" s="14">
        <v>3</v>
      </c>
      <c r="AD39" s="14">
        <v>1</v>
      </c>
      <c r="AE39" s="14">
        <v>9</v>
      </c>
      <c r="AF39" s="14">
        <v>35</v>
      </c>
      <c r="AG39" s="14"/>
      <c r="AH39" s="14"/>
      <c r="AI39" s="14">
        <v>11</v>
      </c>
      <c r="AJ39" s="14">
        <v>2</v>
      </c>
      <c r="AK39" s="15"/>
    </row>
    <row r="40" spans="1:37" ht="13.5">
      <c r="A40" s="12" t="s">
        <v>85</v>
      </c>
      <c r="B40" s="13">
        <f t="shared" si="0"/>
        <v>195</v>
      </c>
      <c r="C40" s="14">
        <v>29</v>
      </c>
      <c r="D40" s="14">
        <v>1</v>
      </c>
      <c r="E40" s="14">
        <v>4</v>
      </c>
      <c r="F40" s="14"/>
      <c r="G40" s="14">
        <v>5</v>
      </c>
      <c r="H40" s="14">
        <v>4</v>
      </c>
      <c r="I40" s="14">
        <v>10</v>
      </c>
      <c r="J40" s="14"/>
      <c r="K40" s="14"/>
      <c r="L40" s="14"/>
      <c r="M40" s="14">
        <v>1</v>
      </c>
      <c r="N40" s="14"/>
      <c r="O40" s="14"/>
      <c r="P40" s="14"/>
      <c r="Q40" s="14"/>
      <c r="R40" s="14"/>
      <c r="S40" s="14">
        <v>1</v>
      </c>
      <c r="T40" s="14"/>
      <c r="U40" s="14"/>
      <c r="V40" s="14"/>
      <c r="W40" s="14"/>
      <c r="X40" s="14">
        <v>3</v>
      </c>
      <c r="Y40" s="14">
        <v>2</v>
      </c>
      <c r="Z40" s="14">
        <v>4</v>
      </c>
      <c r="AA40" s="14">
        <v>1</v>
      </c>
      <c r="AB40" s="14">
        <v>2</v>
      </c>
      <c r="AC40" s="14">
        <v>21</v>
      </c>
      <c r="AD40" s="14">
        <v>13</v>
      </c>
      <c r="AE40" s="14">
        <v>13</v>
      </c>
      <c r="AF40" s="14">
        <v>32</v>
      </c>
      <c r="AG40" s="14">
        <v>7</v>
      </c>
      <c r="AH40" s="14">
        <v>19</v>
      </c>
      <c r="AI40" s="14"/>
      <c r="AJ40" s="14">
        <v>13</v>
      </c>
      <c r="AK40" s="15">
        <v>10</v>
      </c>
    </row>
    <row r="41" spans="1:37" ht="13.5">
      <c r="A41" s="12" t="s">
        <v>86</v>
      </c>
      <c r="B41" s="13">
        <f t="shared" si="0"/>
        <v>33</v>
      </c>
      <c r="C41" s="14">
        <v>6</v>
      </c>
      <c r="D41" s="14"/>
      <c r="E41" s="14"/>
      <c r="F41" s="14"/>
      <c r="G41" s="14">
        <v>5</v>
      </c>
      <c r="H41" s="14">
        <v>3</v>
      </c>
      <c r="I41" s="14">
        <v>2</v>
      </c>
      <c r="J41" s="14"/>
      <c r="K41" s="14"/>
      <c r="L41" s="14"/>
      <c r="M41" s="14">
        <v>1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>
        <v>1</v>
      </c>
      <c r="AA41" s="14">
        <v>2</v>
      </c>
      <c r="AB41" s="14">
        <v>3</v>
      </c>
      <c r="AC41" s="14">
        <v>1</v>
      </c>
      <c r="AD41" s="14"/>
      <c r="AE41" s="14"/>
      <c r="AF41" s="14">
        <v>3</v>
      </c>
      <c r="AG41" s="14">
        <v>1</v>
      </c>
      <c r="AH41" s="14">
        <v>2</v>
      </c>
      <c r="AI41" s="14">
        <v>2</v>
      </c>
      <c r="AJ41" s="14"/>
      <c r="AK41" s="15">
        <v>1</v>
      </c>
    </row>
    <row r="42" spans="1:37" ht="14.25" thickBot="1">
      <c r="A42" s="22" t="s">
        <v>87</v>
      </c>
      <c r="B42" s="23">
        <f t="shared" si="0"/>
        <v>35</v>
      </c>
      <c r="C42" s="24">
        <v>4</v>
      </c>
      <c r="D42" s="24">
        <v>1</v>
      </c>
      <c r="E42" s="24"/>
      <c r="F42" s="24"/>
      <c r="G42" s="24">
        <v>4</v>
      </c>
      <c r="H42" s="24">
        <v>1</v>
      </c>
      <c r="I42" s="24">
        <v>4</v>
      </c>
      <c r="J42" s="24">
        <v>3</v>
      </c>
      <c r="K42" s="24"/>
      <c r="L42" s="24"/>
      <c r="M42" s="24"/>
      <c r="N42" s="24">
        <v>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>
        <v>1</v>
      </c>
      <c r="Z42" s="24"/>
      <c r="AA42" s="24"/>
      <c r="AB42" s="24"/>
      <c r="AC42" s="24"/>
      <c r="AD42" s="24">
        <v>1</v>
      </c>
      <c r="AE42" s="24">
        <v>3</v>
      </c>
      <c r="AF42" s="24"/>
      <c r="AG42" s="24">
        <v>2</v>
      </c>
      <c r="AH42" s="24">
        <v>1</v>
      </c>
      <c r="AI42" s="24">
        <v>2</v>
      </c>
      <c r="AJ42" s="24">
        <v>7</v>
      </c>
      <c r="AK42" s="25"/>
    </row>
    <row r="43" spans="2:55" s="4" customFormat="1" ht="12.75" customHeight="1">
      <c r="B43" s="4" t="s">
        <v>174</v>
      </c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ht="13.5">
      <c r="B44" s="5" t="s">
        <v>175</v>
      </c>
    </row>
  </sheetData>
  <mergeCells count="41"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44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2" width="8.75390625" style="5" customWidth="1"/>
    <col min="3" max="37" width="9.75390625" style="5" customWidth="1"/>
    <col min="38" max="55" width="8.875" style="21" customWidth="1"/>
    <col min="56" max="16384" width="8.875" style="5" customWidth="1"/>
  </cols>
  <sheetData>
    <row r="1" spans="1:55" s="2" customFormat="1" ht="24.75" customHeight="1">
      <c r="A1" s="1" t="s">
        <v>139</v>
      </c>
      <c r="E1" s="123"/>
      <c r="F1" s="3"/>
      <c r="G1" s="3"/>
      <c r="M1" s="3"/>
      <c r="N1" s="3"/>
      <c r="O1" s="3"/>
      <c r="P1" s="3"/>
      <c r="V1" s="3"/>
      <c r="W1" s="3"/>
      <c r="X1" s="3"/>
      <c r="Y1" s="3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s="4" customFormat="1" ht="19.5" customHeight="1">
      <c r="A2" s="4" t="s">
        <v>88</v>
      </c>
      <c r="B2" s="4" t="s">
        <v>140</v>
      </c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4" customFormat="1" ht="14.25" thickBot="1">
      <c r="A3" s="4" t="s">
        <v>141</v>
      </c>
      <c r="H3" s="151"/>
      <c r="I3" s="151"/>
      <c r="J3" s="151"/>
      <c r="Q3" s="151"/>
      <c r="R3" s="151"/>
      <c r="S3" s="151"/>
      <c r="Z3" s="151"/>
      <c r="AA3" s="151"/>
      <c r="AB3" s="151"/>
      <c r="AI3" s="151"/>
      <c r="AJ3" s="151"/>
      <c r="AK3" s="151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37" ht="13.5">
      <c r="A4" s="145"/>
      <c r="B4" s="167" t="s">
        <v>4</v>
      </c>
      <c r="C4" s="158" t="s">
        <v>142</v>
      </c>
      <c r="D4" s="158" t="s">
        <v>143</v>
      </c>
      <c r="E4" s="158" t="s">
        <v>144</v>
      </c>
      <c r="F4" s="158" t="s">
        <v>145</v>
      </c>
      <c r="G4" s="158" t="s">
        <v>146</v>
      </c>
      <c r="H4" s="158" t="s">
        <v>147</v>
      </c>
      <c r="I4" s="158" t="s">
        <v>104</v>
      </c>
      <c r="J4" s="158" t="s">
        <v>148</v>
      </c>
      <c r="K4" s="158" t="s">
        <v>149</v>
      </c>
      <c r="L4" s="161" t="s">
        <v>150</v>
      </c>
      <c r="M4" s="158" t="s">
        <v>151</v>
      </c>
      <c r="N4" s="158" t="s">
        <v>152</v>
      </c>
      <c r="O4" s="158" t="s">
        <v>153</v>
      </c>
      <c r="P4" s="161" t="s">
        <v>154</v>
      </c>
      <c r="Q4" s="158" t="s">
        <v>105</v>
      </c>
      <c r="R4" s="158" t="s">
        <v>155</v>
      </c>
      <c r="S4" s="158" t="s">
        <v>156</v>
      </c>
      <c r="T4" s="158" t="s">
        <v>157</v>
      </c>
      <c r="U4" s="158" t="s">
        <v>158</v>
      </c>
      <c r="V4" s="158" t="s">
        <v>159</v>
      </c>
      <c r="W4" s="158" t="s">
        <v>160</v>
      </c>
      <c r="X4" s="158" t="s">
        <v>161</v>
      </c>
      <c r="Y4" s="158" t="s">
        <v>162</v>
      </c>
      <c r="Z4" s="158" t="s">
        <v>163</v>
      </c>
      <c r="AA4" s="158" t="s">
        <v>164</v>
      </c>
      <c r="AB4" s="158" t="s">
        <v>165</v>
      </c>
      <c r="AC4" s="158" t="s">
        <v>106</v>
      </c>
      <c r="AD4" s="158" t="s">
        <v>166</v>
      </c>
      <c r="AE4" s="158" t="s">
        <v>167</v>
      </c>
      <c r="AF4" s="158" t="s">
        <v>168</v>
      </c>
      <c r="AG4" s="158" t="s">
        <v>169</v>
      </c>
      <c r="AH4" s="158" t="s">
        <v>170</v>
      </c>
      <c r="AI4" s="158" t="s">
        <v>171</v>
      </c>
      <c r="AJ4" s="161" t="s">
        <v>172</v>
      </c>
      <c r="AK4" s="164" t="s">
        <v>173</v>
      </c>
    </row>
    <row r="5" spans="1:37" ht="13.5">
      <c r="A5" s="146"/>
      <c r="B5" s="168"/>
      <c r="C5" s="159" t="s">
        <v>107</v>
      </c>
      <c r="D5" s="159" t="s">
        <v>108</v>
      </c>
      <c r="E5" s="159" t="s">
        <v>109</v>
      </c>
      <c r="F5" s="159" t="s">
        <v>110</v>
      </c>
      <c r="G5" s="159" t="s">
        <v>111</v>
      </c>
      <c r="H5" s="159" t="s">
        <v>112</v>
      </c>
      <c r="I5" s="159" t="s">
        <v>104</v>
      </c>
      <c r="J5" s="159" t="s">
        <v>113</v>
      </c>
      <c r="K5" s="159" t="s">
        <v>114</v>
      </c>
      <c r="L5" s="162" t="s">
        <v>115</v>
      </c>
      <c r="M5" s="159" t="s">
        <v>116</v>
      </c>
      <c r="N5" s="159" t="s">
        <v>117</v>
      </c>
      <c r="O5" s="159" t="s">
        <v>118</v>
      </c>
      <c r="P5" s="162" t="s">
        <v>119</v>
      </c>
      <c r="Q5" s="159" t="s">
        <v>105</v>
      </c>
      <c r="R5" s="159" t="s">
        <v>120</v>
      </c>
      <c r="S5" s="159" t="s">
        <v>121</v>
      </c>
      <c r="T5" s="159" t="s">
        <v>122</v>
      </c>
      <c r="U5" s="159" t="s">
        <v>123</v>
      </c>
      <c r="V5" s="159" t="s">
        <v>124</v>
      </c>
      <c r="W5" s="159" t="s">
        <v>125</v>
      </c>
      <c r="X5" s="159" t="s">
        <v>126</v>
      </c>
      <c r="Y5" s="159" t="s">
        <v>127</v>
      </c>
      <c r="Z5" s="159" t="s">
        <v>128</v>
      </c>
      <c r="AA5" s="159" t="s">
        <v>129</v>
      </c>
      <c r="AB5" s="159" t="s">
        <v>130</v>
      </c>
      <c r="AC5" s="159" t="s">
        <v>106</v>
      </c>
      <c r="AD5" s="159" t="s">
        <v>131</v>
      </c>
      <c r="AE5" s="159" t="s">
        <v>132</v>
      </c>
      <c r="AF5" s="159" t="s">
        <v>133</v>
      </c>
      <c r="AG5" s="159" t="s">
        <v>134</v>
      </c>
      <c r="AH5" s="159" t="s">
        <v>135</v>
      </c>
      <c r="AI5" s="159" t="s">
        <v>136</v>
      </c>
      <c r="AJ5" s="162" t="s">
        <v>137</v>
      </c>
      <c r="AK5" s="165" t="s">
        <v>138</v>
      </c>
    </row>
    <row r="6" spans="1:37" ht="14.25" thickBot="1">
      <c r="A6" s="147"/>
      <c r="B6" s="169"/>
      <c r="C6" s="160" t="s">
        <v>107</v>
      </c>
      <c r="D6" s="160" t="s">
        <v>108</v>
      </c>
      <c r="E6" s="160" t="s">
        <v>109</v>
      </c>
      <c r="F6" s="160" t="s">
        <v>110</v>
      </c>
      <c r="G6" s="160" t="s">
        <v>111</v>
      </c>
      <c r="H6" s="160" t="s">
        <v>112</v>
      </c>
      <c r="I6" s="160" t="s">
        <v>104</v>
      </c>
      <c r="J6" s="160" t="s">
        <v>113</v>
      </c>
      <c r="K6" s="160" t="s">
        <v>114</v>
      </c>
      <c r="L6" s="163" t="s">
        <v>115</v>
      </c>
      <c r="M6" s="160" t="s">
        <v>116</v>
      </c>
      <c r="N6" s="160" t="s">
        <v>117</v>
      </c>
      <c r="O6" s="160" t="s">
        <v>118</v>
      </c>
      <c r="P6" s="163" t="s">
        <v>119</v>
      </c>
      <c r="Q6" s="160" t="s">
        <v>105</v>
      </c>
      <c r="R6" s="160" t="s">
        <v>120</v>
      </c>
      <c r="S6" s="160" t="s">
        <v>121</v>
      </c>
      <c r="T6" s="160" t="s">
        <v>122</v>
      </c>
      <c r="U6" s="160" t="s">
        <v>123</v>
      </c>
      <c r="V6" s="160" t="s">
        <v>124</v>
      </c>
      <c r="W6" s="160" t="s">
        <v>125</v>
      </c>
      <c r="X6" s="160" t="s">
        <v>126</v>
      </c>
      <c r="Y6" s="160" t="s">
        <v>127</v>
      </c>
      <c r="Z6" s="160" t="s">
        <v>128</v>
      </c>
      <c r="AA6" s="160" t="s">
        <v>129</v>
      </c>
      <c r="AB6" s="160" t="s">
        <v>130</v>
      </c>
      <c r="AC6" s="160" t="s">
        <v>106</v>
      </c>
      <c r="AD6" s="160" t="s">
        <v>131</v>
      </c>
      <c r="AE6" s="160" t="s">
        <v>132</v>
      </c>
      <c r="AF6" s="160" t="s">
        <v>133</v>
      </c>
      <c r="AG6" s="160" t="s">
        <v>134</v>
      </c>
      <c r="AH6" s="160" t="s">
        <v>135</v>
      </c>
      <c r="AI6" s="160" t="s">
        <v>136</v>
      </c>
      <c r="AJ6" s="163" t="s">
        <v>137</v>
      </c>
      <c r="AK6" s="166" t="s">
        <v>138</v>
      </c>
    </row>
    <row r="7" spans="1:37" ht="13.5">
      <c r="A7" s="6" t="s">
        <v>52</v>
      </c>
      <c r="B7" s="7">
        <f aca="true" t="shared" si="0" ref="B7:B42">SUM(C7:AK7)</f>
        <v>14164</v>
      </c>
      <c r="C7" s="8">
        <f aca="true" t="shared" si="1" ref="C7:AK7">SUM(C8:C42)</f>
        <v>3679</v>
      </c>
      <c r="D7" s="8">
        <f t="shared" si="1"/>
        <v>1037</v>
      </c>
      <c r="E7" s="8">
        <f t="shared" si="1"/>
        <v>838</v>
      </c>
      <c r="F7" s="8">
        <f t="shared" si="1"/>
        <v>807</v>
      </c>
      <c r="G7" s="8">
        <f t="shared" si="1"/>
        <v>702</v>
      </c>
      <c r="H7" s="8">
        <f t="shared" si="1"/>
        <v>686</v>
      </c>
      <c r="I7" s="8">
        <f t="shared" si="1"/>
        <v>449</v>
      </c>
      <c r="J7" s="8">
        <f t="shared" si="1"/>
        <v>82</v>
      </c>
      <c r="K7" s="8">
        <f t="shared" si="1"/>
        <v>36</v>
      </c>
      <c r="L7" s="8">
        <f t="shared" si="1"/>
        <v>48</v>
      </c>
      <c r="M7" s="8">
        <f t="shared" si="1"/>
        <v>517</v>
      </c>
      <c r="N7" s="8">
        <f t="shared" si="1"/>
        <v>84</v>
      </c>
      <c r="O7" s="8">
        <f t="shared" si="1"/>
        <v>339</v>
      </c>
      <c r="P7" s="8">
        <f t="shared" si="1"/>
        <v>387</v>
      </c>
      <c r="Q7" s="8">
        <f t="shared" si="1"/>
        <v>217</v>
      </c>
      <c r="R7" s="8">
        <f t="shared" si="1"/>
        <v>44</v>
      </c>
      <c r="S7" s="8">
        <f t="shared" si="1"/>
        <v>82</v>
      </c>
      <c r="T7" s="8">
        <f t="shared" si="1"/>
        <v>97</v>
      </c>
      <c r="U7" s="8">
        <f t="shared" si="1"/>
        <v>111</v>
      </c>
      <c r="V7" s="8">
        <f t="shared" si="1"/>
        <v>32</v>
      </c>
      <c r="W7" s="8">
        <f t="shared" si="1"/>
        <v>39</v>
      </c>
      <c r="X7" s="8">
        <f t="shared" si="1"/>
        <v>478</v>
      </c>
      <c r="Y7" s="8">
        <f t="shared" si="1"/>
        <v>804</v>
      </c>
      <c r="Z7" s="8">
        <f t="shared" si="1"/>
        <v>1029</v>
      </c>
      <c r="AA7" s="8">
        <f t="shared" si="1"/>
        <v>255</v>
      </c>
      <c r="AB7" s="8">
        <f t="shared" si="1"/>
        <v>322</v>
      </c>
      <c r="AC7" s="8">
        <f t="shared" si="1"/>
        <v>145</v>
      </c>
      <c r="AD7" s="8">
        <f t="shared" si="1"/>
        <v>71</v>
      </c>
      <c r="AE7" s="8">
        <f t="shared" si="1"/>
        <v>100</v>
      </c>
      <c r="AF7" s="8">
        <f t="shared" si="1"/>
        <v>236</v>
      </c>
      <c r="AG7" s="8">
        <f t="shared" si="1"/>
        <v>57</v>
      </c>
      <c r="AH7" s="8">
        <f t="shared" si="1"/>
        <v>91</v>
      </c>
      <c r="AI7" s="8">
        <f t="shared" si="1"/>
        <v>195</v>
      </c>
      <c r="AJ7" s="8">
        <f t="shared" si="1"/>
        <v>33</v>
      </c>
      <c r="AK7" s="9">
        <f t="shared" si="1"/>
        <v>35</v>
      </c>
    </row>
    <row r="8" spans="1:37" ht="13.5">
      <c r="A8" s="12" t="s">
        <v>53</v>
      </c>
      <c r="B8" s="13">
        <f t="shared" si="0"/>
        <v>3554</v>
      </c>
      <c r="C8" s="14"/>
      <c r="D8" s="14">
        <v>397</v>
      </c>
      <c r="E8" s="14">
        <v>400</v>
      </c>
      <c r="F8" s="14">
        <v>248</v>
      </c>
      <c r="G8" s="14">
        <v>213</v>
      </c>
      <c r="H8" s="14">
        <v>164</v>
      </c>
      <c r="I8" s="14">
        <v>94</v>
      </c>
      <c r="J8" s="14">
        <v>41</v>
      </c>
      <c r="K8" s="14">
        <v>8</v>
      </c>
      <c r="L8" s="14">
        <v>41</v>
      </c>
      <c r="M8" s="14">
        <v>265</v>
      </c>
      <c r="N8" s="14">
        <v>53</v>
      </c>
      <c r="O8" s="14">
        <v>67</v>
      </c>
      <c r="P8" s="14">
        <v>69</v>
      </c>
      <c r="Q8" s="14">
        <v>74</v>
      </c>
      <c r="R8" s="14">
        <v>11</v>
      </c>
      <c r="S8" s="14">
        <v>12</v>
      </c>
      <c r="T8" s="14">
        <v>37</v>
      </c>
      <c r="U8" s="14">
        <v>23</v>
      </c>
      <c r="V8" s="14">
        <v>8</v>
      </c>
      <c r="W8" s="14">
        <v>6</v>
      </c>
      <c r="X8" s="14">
        <v>204</v>
      </c>
      <c r="Y8" s="14">
        <v>346</v>
      </c>
      <c r="Z8" s="14">
        <v>441</v>
      </c>
      <c r="AA8" s="14">
        <v>82</v>
      </c>
      <c r="AB8" s="14">
        <v>99</v>
      </c>
      <c r="AC8" s="14">
        <v>29</v>
      </c>
      <c r="AD8" s="14">
        <v>8</v>
      </c>
      <c r="AE8" s="14">
        <v>14</v>
      </c>
      <c r="AF8" s="14">
        <v>48</v>
      </c>
      <c r="AG8" s="14">
        <v>3</v>
      </c>
      <c r="AH8" s="14">
        <v>13</v>
      </c>
      <c r="AI8" s="14">
        <v>26</v>
      </c>
      <c r="AJ8" s="14">
        <v>6</v>
      </c>
      <c r="AK8" s="15">
        <v>4</v>
      </c>
    </row>
    <row r="9" spans="1:37" ht="13.5">
      <c r="A9" s="12" t="s">
        <v>54</v>
      </c>
      <c r="B9" s="13">
        <f t="shared" si="0"/>
        <v>938</v>
      </c>
      <c r="C9" s="14">
        <v>345</v>
      </c>
      <c r="D9" s="14"/>
      <c r="E9" s="14">
        <v>33</v>
      </c>
      <c r="F9" s="14">
        <v>34</v>
      </c>
      <c r="G9" s="14">
        <v>27</v>
      </c>
      <c r="H9" s="14">
        <v>22</v>
      </c>
      <c r="I9" s="14">
        <v>15</v>
      </c>
      <c r="J9" s="14">
        <v>5</v>
      </c>
      <c r="K9" s="14">
        <v>1</v>
      </c>
      <c r="L9" s="14"/>
      <c r="M9" s="14">
        <v>16</v>
      </c>
      <c r="N9" s="14">
        <v>4</v>
      </c>
      <c r="O9" s="14">
        <v>5</v>
      </c>
      <c r="P9" s="14">
        <v>9</v>
      </c>
      <c r="Q9" s="14">
        <v>21</v>
      </c>
      <c r="R9" s="14">
        <v>1</v>
      </c>
      <c r="S9" s="14">
        <v>1</v>
      </c>
      <c r="T9" s="14">
        <v>4</v>
      </c>
      <c r="U9" s="14">
        <v>1</v>
      </c>
      <c r="V9" s="14"/>
      <c r="W9" s="14">
        <v>1</v>
      </c>
      <c r="X9" s="14">
        <v>92</v>
      </c>
      <c r="Y9" s="14">
        <v>124</v>
      </c>
      <c r="Z9" s="14">
        <v>105</v>
      </c>
      <c r="AA9" s="14">
        <v>27</v>
      </c>
      <c r="AB9" s="14">
        <v>23</v>
      </c>
      <c r="AC9" s="14">
        <v>4</v>
      </c>
      <c r="AD9" s="14">
        <v>5</v>
      </c>
      <c r="AE9" s="14"/>
      <c r="AF9" s="14">
        <v>2</v>
      </c>
      <c r="AG9" s="14">
        <v>6</v>
      </c>
      <c r="AH9" s="14">
        <v>3</v>
      </c>
      <c r="AI9" s="14">
        <v>1</v>
      </c>
      <c r="AJ9" s="14"/>
      <c r="AK9" s="15">
        <v>1</v>
      </c>
    </row>
    <row r="10" spans="1:37" ht="13.5">
      <c r="A10" s="12" t="s">
        <v>55</v>
      </c>
      <c r="B10" s="13">
        <f t="shared" si="0"/>
        <v>923</v>
      </c>
      <c r="C10" s="14">
        <v>440</v>
      </c>
      <c r="D10" s="14">
        <v>39</v>
      </c>
      <c r="E10" s="14"/>
      <c r="F10" s="14">
        <v>121</v>
      </c>
      <c r="G10" s="14">
        <v>20</v>
      </c>
      <c r="H10" s="14">
        <v>8</v>
      </c>
      <c r="I10" s="14">
        <v>3</v>
      </c>
      <c r="J10" s="14">
        <v>12</v>
      </c>
      <c r="K10" s="14">
        <v>15</v>
      </c>
      <c r="L10" s="14"/>
      <c r="M10" s="14">
        <v>21</v>
      </c>
      <c r="N10" s="14">
        <v>4</v>
      </c>
      <c r="O10" s="14">
        <v>44</v>
      </c>
      <c r="P10" s="14">
        <v>90</v>
      </c>
      <c r="Q10" s="14">
        <v>11</v>
      </c>
      <c r="R10" s="14">
        <v>2</v>
      </c>
      <c r="S10" s="14">
        <v>7</v>
      </c>
      <c r="T10" s="14">
        <v>4</v>
      </c>
      <c r="U10" s="14">
        <v>1</v>
      </c>
      <c r="V10" s="14">
        <v>4</v>
      </c>
      <c r="W10" s="14">
        <v>8</v>
      </c>
      <c r="X10" s="14">
        <v>10</v>
      </c>
      <c r="Y10" s="14">
        <v>18</v>
      </c>
      <c r="Z10" s="14">
        <v>27</v>
      </c>
      <c r="AA10" s="14">
        <v>5</v>
      </c>
      <c r="AB10" s="14">
        <v>2</v>
      </c>
      <c r="AC10" s="14"/>
      <c r="AD10" s="14"/>
      <c r="AE10" s="14"/>
      <c r="AF10" s="14">
        <v>1</v>
      </c>
      <c r="AG10" s="14">
        <v>1</v>
      </c>
      <c r="AH10" s="14">
        <v>1</v>
      </c>
      <c r="AI10" s="14">
        <v>4</v>
      </c>
      <c r="AJ10" s="14"/>
      <c r="AK10" s="15"/>
    </row>
    <row r="11" spans="1:37" ht="13.5">
      <c r="A11" s="12" t="s">
        <v>56</v>
      </c>
      <c r="B11" s="13">
        <f t="shared" si="0"/>
        <v>933</v>
      </c>
      <c r="C11" s="14">
        <v>302</v>
      </c>
      <c r="D11" s="14">
        <v>33</v>
      </c>
      <c r="E11" s="14">
        <v>122</v>
      </c>
      <c r="F11" s="14"/>
      <c r="G11" s="14">
        <v>18</v>
      </c>
      <c r="H11" s="14">
        <v>7</v>
      </c>
      <c r="I11" s="14">
        <v>15</v>
      </c>
      <c r="J11" s="14">
        <v>4</v>
      </c>
      <c r="K11" s="14"/>
      <c r="L11" s="14"/>
      <c r="M11" s="14">
        <v>13</v>
      </c>
      <c r="N11" s="14"/>
      <c r="O11" s="14">
        <v>123</v>
      </c>
      <c r="P11" s="14">
        <v>118</v>
      </c>
      <c r="Q11" s="14">
        <v>55</v>
      </c>
      <c r="R11" s="14">
        <v>15</v>
      </c>
      <c r="S11" s="14">
        <v>9</v>
      </c>
      <c r="T11" s="14">
        <v>10</v>
      </c>
      <c r="U11" s="14">
        <v>13</v>
      </c>
      <c r="V11" s="14">
        <v>3</v>
      </c>
      <c r="W11" s="14">
        <v>3</v>
      </c>
      <c r="X11" s="14">
        <v>6</v>
      </c>
      <c r="Y11" s="14">
        <v>22</v>
      </c>
      <c r="Z11" s="14">
        <v>23</v>
      </c>
      <c r="AA11" s="14">
        <v>5</v>
      </c>
      <c r="AB11" s="14">
        <v>5</v>
      </c>
      <c r="AC11" s="14"/>
      <c r="AD11" s="14"/>
      <c r="AE11" s="14">
        <v>1</v>
      </c>
      <c r="AF11" s="14">
        <v>7</v>
      </c>
      <c r="AG11" s="14"/>
      <c r="AH11" s="14">
        <v>1</v>
      </c>
      <c r="AI11" s="14"/>
      <c r="AJ11" s="14"/>
      <c r="AK11" s="15"/>
    </row>
    <row r="12" spans="1:37" ht="13.5">
      <c r="A12" s="12" t="s">
        <v>57</v>
      </c>
      <c r="B12" s="13">
        <f t="shared" si="0"/>
        <v>683</v>
      </c>
      <c r="C12" s="14">
        <v>236</v>
      </c>
      <c r="D12" s="14">
        <v>15</v>
      </c>
      <c r="E12" s="14">
        <v>16</v>
      </c>
      <c r="F12" s="14">
        <v>15</v>
      </c>
      <c r="G12" s="14"/>
      <c r="H12" s="14">
        <v>156</v>
      </c>
      <c r="I12" s="14">
        <v>44</v>
      </c>
      <c r="J12" s="14"/>
      <c r="K12" s="14">
        <v>1</v>
      </c>
      <c r="L12" s="14"/>
      <c r="M12" s="14">
        <v>62</v>
      </c>
      <c r="N12" s="14">
        <v>2</v>
      </c>
      <c r="O12" s="14">
        <v>2</v>
      </c>
      <c r="P12" s="14">
        <v>4</v>
      </c>
      <c r="Q12" s="14">
        <v>3</v>
      </c>
      <c r="R12" s="14">
        <v>1</v>
      </c>
      <c r="S12" s="14"/>
      <c r="T12" s="14">
        <v>1</v>
      </c>
      <c r="U12" s="14"/>
      <c r="V12" s="14"/>
      <c r="W12" s="14"/>
      <c r="X12" s="14">
        <v>4</v>
      </c>
      <c r="Y12" s="14">
        <v>9</v>
      </c>
      <c r="Z12" s="14">
        <v>43</v>
      </c>
      <c r="AA12" s="14">
        <v>9</v>
      </c>
      <c r="AB12" s="14">
        <v>17</v>
      </c>
      <c r="AC12" s="14">
        <v>12</v>
      </c>
      <c r="AD12" s="14">
        <v>3</v>
      </c>
      <c r="AE12" s="14">
        <v>1</v>
      </c>
      <c r="AF12" s="14">
        <v>7</v>
      </c>
      <c r="AG12" s="14">
        <v>4</v>
      </c>
      <c r="AH12" s="14">
        <v>2</v>
      </c>
      <c r="AI12" s="14">
        <v>5</v>
      </c>
      <c r="AJ12" s="14">
        <v>5</v>
      </c>
      <c r="AK12" s="15">
        <v>4</v>
      </c>
    </row>
    <row r="13" spans="1:37" ht="13.5">
      <c r="A13" s="12" t="s">
        <v>58</v>
      </c>
      <c r="B13" s="13">
        <f t="shared" si="0"/>
        <v>622</v>
      </c>
      <c r="C13" s="14">
        <v>181</v>
      </c>
      <c r="D13" s="14">
        <v>35</v>
      </c>
      <c r="E13" s="14">
        <v>15</v>
      </c>
      <c r="F13" s="14">
        <v>11</v>
      </c>
      <c r="G13" s="14">
        <v>122</v>
      </c>
      <c r="H13" s="14">
        <v>35</v>
      </c>
      <c r="I13" s="14">
        <v>55</v>
      </c>
      <c r="J13" s="14"/>
      <c r="K13" s="14"/>
      <c r="L13" s="14">
        <v>2</v>
      </c>
      <c r="M13" s="14">
        <v>25</v>
      </c>
      <c r="N13" s="14">
        <v>2</v>
      </c>
      <c r="O13" s="14">
        <v>5</v>
      </c>
      <c r="P13" s="14">
        <v>1</v>
      </c>
      <c r="Q13" s="14">
        <v>1</v>
      </c>
      <c r="R13" s="14"/>
      <c r="S13" s="14">
        <v>3</v>
      </c>
      <c r="T13" s="14">
        <v>2</v>
      </c>
      <c r="U13" s="14">
        <v>1</v>
      </c>
      <c r="V13" s="14">
        <v>1</v>
      </c>
      <c r="W13" s="14"/>
      <c r="X13" s="14">
        <v>6</v>
      </c>
      <c r="Y13" s="14">
        <v>17</v>
      </c>
      <c r="Z13" s="14">
        <v>34</v>
      </c>
      <c r="AA13" s="14">
        <v>9</v>
      </c>
      <c r="AB13" s="14">
        <v>24</v>
      </c>
      <c r="AC13" s="14">
        <v>13</v>
      </c>
      <c r="AD13" s="14">
        <v>1</v>
      </c>
      <c r="AE13" s="14">
        <v>2</v>
      </c>
      <c r="AF13" s="14">
        <v>10</v>
      </c>
      <c r="AG13" s="14"/>
      <c r="AH13" s="14">
        <v>1</v>
      </c>
      <c r="AI13" s="14">
        <v>4</v>
      </c>
      <c r="AJ13" s="14">
        <v>3</v>
      </c>
      <c r="AK13" s="15">
        <v>1</v>
      </c>
    </row>
    <row r="14" spans="1:37" ht="13.5">
      <c r="A14" s="16" t="s">
        <v>59</v>
      </c>
      <c r="B14" s="17">
        <f t="shared" si="0"/>
        <v>545</v>
      </c>
      <c r="C14" s="10">
        <v>157</v>
      </c>
      <c r="D14" s="10">
        <v>27</v>
      </c>
      <c r="E14" s="10">
        <v>10</v>
      </c>
      <c r="F14" s="10">
        <v>9</v>
      </c>
      <c r="G14" s="10">
        <v>93</v>
      </c>
      <c r="H14" s="10">
        <v>73</v>
      </c>
      <c r="I14" s="10">
        <v>18</v>
      </c>
      <c r="J14" s="10"/>
      <c r="K14" s="10"/>
      <c r="L14" s="10"/>
      <c r="M14" s="10">
        <v>12</v>
      </c>
      <c r="N14" s="10">
        <v>5</v>
      </c>
      <c r="O14" s="10">
        <v>3</v>
      </c>
      <c r="P14" s="10">
        <v>1</v>
      </c>
      <c r="Q14" s="10">
        <v>1</v>
      </c>
      <c r="R14" s="10">
        <v>1</v>
      </c>
      <c r="S14" s="10"/>
      <c r="T14" s="10"/>
      <c r="U14" s="10"/>
      <c r="V14" s="10"/>
      <c r="W14" s="10"/>
      <c r="X14" s="10">
        <v>7</v>
      </c>
      <c r="Y14" s="10">
        <v>12</v>
      </c>
      <c r="Z14" s="10">
        <v>14</v>
      </c>
      <c r="AA14" s="10">
        <v>2</v>
      </c>
      <c r="AB14" s="10">
        <v>10</v>
      </c>
      <c r="AC14" s="10">
        <v>42</v>
      </c>
      <c r="AD14" s="10">
        <v>9</v>
      </c>
      <c r="AE14" s="10">
        <v>8</v>
      </c>
      <c r="AF14" s="10">
        <v>9</v>
      </c>
      <c r="AG14" s="10">
        <v>2</v>
      </c>
      <c r="AH14" s="10">
        <v>3</v>
      </c>
      <c r="AI14" s="10">
        <v>11</v>
      </c>
      <c r="AJ14" s="10">
        <v>2</v>
      </c>
      <c r="AK14" s="11">
        <v>4</v>
      </c>
    </row>
    <row r="15" spans="1:37" ht="13.5">
      <c r="A15" s="12" t="s">
        <v>60</v>
      </c>
      <c r="B15" s="13">
        <f t="shared" si="0"/>
        <v>121</v>
      </c>
      <c r="C15" s="14">
        <v>53</v>
      </c>
      <c r="D15" s="14">
        <v>5</v>
      </c>
      <c r="E15" s="14">
        <v>30</v>
      </c>
      <c r="F15" s="14">
        <v>7</v>
      </c>
      <c r="G15" s="14"/>
      <c r="H15" s="14">
        <v>1</v>
      </c>
      <c r="I15" s="14"/>
      <c r="J15" s="14"/>
      <c r="K15" s="14">
        <v>2</v>
      </c>
      <c r="L15" s="14">
        <v>1</v>
      </c>
      <c r="M15" s="14"/>
      <c r="N15" s="14"/>
      <c r="O15" s="14">
        <v>4</v>
      </c>
      <c r="P15" s="14">
        <v>10</v>
      </c>
      <c r="Q15" s="14">
        <v>1</v>
      </c>
      <c r="R15" s="14"/>
      <c r="S15" s="14">
        <v>1</v>
      </c>
      <c r="T15" s="14"/>
      <c r="U15" s="14"/>
      <c r="V15" s="14"/>
      <c r="W15" s="14"/>
      <c r="X15" s="14"/>
      <c r="Y15" s="14">
        <v>1</v>
      </c>
      <c r="Z15" s="14"/>
      <c r="AA15" s="14"/>
      <c r="AB15" s="14">
        <v>1</v>
      </c>
      <c r="AC15" s="14"/>
      <c r="AD15" s="14"/>
      <c r="AE15" s="14"/>
      <c r="AF15" s="14">
        <v>1</v>
      </c>
      <c r="AG15" s="14"/>
      <c r="AH15" s="14"/>
      <c r="AI15" s="14"/>
      <c r="AJ15" s="14"/>
      <c r="AK15" s="15">
        <v>3</v>
      </c>
    </row>
    <row r="16" spans="1:37" ht="13.5">
      <c r="A16" s="16" t="s">
        <v>61</v>
      </c>
      <c r="B16" s="17">
        <f t="shared" si="0"/>
        <v>56</v>
      </c>
      <c r="C16" s="10">
        <v>28</v>
      </c>
      <c r="D16" s="10">
        <v>1</v>
      </c>
      <c r="E16" s="10">
        <v>15</v>
      </c>
      <c r="F16" s="10">
        <v>3</v>
      </c>
      <c r="G16" s="10"/>
      <c r="H16" s="10"/>
      <c r="I16" s="10"/>
      <c r="J16" s="10">
        <v>2</v>
      </c>
      <c r="K16" s="10"/>
      <c r="L16" s="10"/>
      <c r="M16" s="10"/>
      <c r="N16" s="10">
        <v>1</v>
      </c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>
        <v>3</v>
      </c>
      <c r="Y16" s="10"/>
      <c r="Z16" s="10">
        <v>2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</row>
    <row r="17" spans="1:37" ht="13.5">
      <c r="A17" s="16" t="s">
        <v>62</v>
      </c>
      <c r="B17" s="18">
        <f t="shared" si="0"/>
        <v>48</v>
      </c>
      <c r="C17" s="19">
        <v>34</v>
      </c>
      <c r="D17" s="19">
        <v>4</v>
      </c>
      <c r="E17" s="19">
        <v>1</v>
      </c>
      <c r="F17" s="19"/>
      <c r="G17" s="19"/>
      <c r="H17" s="19">
        <v>4</v>
      </c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v>1</v>
      </c>
      <c r="Z17" s="19">
        <v>2</v>
      </c>
      <c r="AA17" s="19">
        <v>1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20"/>
    </row>
    <row r="18" spans="1:37" ht="13.5">
      <c r="A18" s="12" t="s">
        <v>63</v>
      </c>
      <c r="B18" s="13">
        <f t="shared" si="0"/>
        <v>526</v>
      </c>
      <c r="C18" s="14">
        <v>264</v>
      </c>
      <c r="D18" s="14">
        <v>16</v>
      </c>
      <c r="E18" s="14">
        <v>23</v>
      </c>
      <c r="F18" s="14">
        <v>14</v>
      </c>
      <c r="G18" s="14">
        <v>47</v>
      </c>
      <c r="H18" s="14">
        <v>23</v>
      </c>
      <c r="I18" s="14">
        <v>9</v>
      </c>
      <c r="J18" s="14">
        <v>1</v>
      </c>
      <c r="K18" s="14"/>
      <c r="L18" s="14">
        <v>1</v>
      </c>
      <c r="M18" s="14"/>
      <c r="N18" s="14">
        <v>7</v>
      </c>
      <c r="O18" s="14">
        <v>6</v>
      </c>
      <c r="P18" s="14">
        <v>3</v>
      </c>
      <c r="Q18" s="14">
        <v>5</v>
      </c>
      <c r="R18" s="14">
        <v>1</v>
      </c>
      <c r="S18" s="14"/>
      <c r="T18" s="14">
        <v>2</v>
      </c>
      <c r="U18" s="14">
        <v>2</v>
      </c>
      <c r="V18" s="14"/>
      <c r="W18" s="14">
        <v>1</v>
      </c>
      <c r="X18" s="14">
        <v>8</v>
      </c>
      <c r="Y18" s="14">
        <v>15</v>
      </c>
      <c r="Z18" s="14">
        <v>35</v>
      </c>
      <c r="AA18" s="14">
        <v>8</v>
      </c>
      <c r="AB18" s="14">
        <v>26</v>
      </c>
      <c r="AC18" s="14"/>
      <c r="AD18" s="14"/>
      <c r="AE18" s="14">
        <v>1</v>
      </c>
      <c r="AF18" s="14">
        <v>3</v>
      </c>
      <c r="AG18" s="14"/>
      <c r="AH18" s="14">
        <v>3</v>
      </c>
      <c r="AI18" s="14">
        <v>1</v>
      </c>
      <c r="AJ18" s="14">
        <v>1</v>
      </c>
      <c r="AK18" s="15"/>
    </row>
    <row r="19" spans="1:37" ht="13.5">
      <c r="A19" s="16" t="s">
        <v>64</v>
      </c>
      <c r="B19" s="17">
        <f t="shared" si="0"/>
        <v>119</v>
      </c>
      <c r="C19" s="10">
        <v>96</v>
      </c>
      <c r="D19" s="10"/>
      <c r="E19" s="10">
        <v>1</v>
      </c>
      <c r="F19" s="10">
        <v>3</v>
      </c>
      <c r="G19" s="10">
        <v>1</v>
      </c>
      <c r="H19" s="10">
        <v>2</v>
      </c>
      <c r="I19" s="10"/>
      <c r="J19" s="10"/>
      <c r="K19" s="10"/>
      <c r="L19" s="10"/>
      <c r="M19" s="10">
        <v>10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3</v>
      </c>
      <c r="Y19" s="10"/>
      <c r="Z19" s="10">
        <v>2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>
        <v>1</v>
      </c>
    </row>
    <row r="20" spans="1:37" ht="13.5">
      <c r="A20" s="12" t="s">
        <v>65</v>
      </c>
      <c r="B20" s="13">
        <f t="shared" si="0"/>
        <v>216</v>
      </c>
      <c r="C20" s="14">
        <v>46</v>
      </c>
      <c r="D20" s="14">
        <v>4</v>
      </c>
      <c r="E20" s="14">
        <v>28</v>
      </c>
      <c r="F20" s="14">
        <v>76</v>
      </c>
      <c r="G20" s="14">
        <v>1</v>
      </c>
      <c r="H20" s="14">
        <v>7</v>
      </c>
      <c r="I20" s="14">
        <v>3</v>
      </c>
      <c r="J20" s="14">
        <v>4</v>
      </c>
      <c r="K20" s="14"/>
      <c r="L20" s="14"/>
      <c r="M20" s="14">
        <v>1</v>
      </c>
      <c r="N20" s="14">
        <v>1</v>
      </c>
      <c r="O20" s="14"/>
      <c r="P20" s="14">
        <v>20</v>
      </c>
      <c r="Q20" s="14">
        <v>9</v>
      </c>
      <c r="R20" s="14"/>
      <c r="S20" s="14">
        <v>2</v>
      </c>
      <c r="T20" s="14"/>
      <c r="U20" s="14"/>
      <c r="V20" s="14"/>
      <c r="W20" s="14"/>
      <c r="X20" s="14">
        <v>6</v>
      </c>
      <c r="Y20" s="14">
        <v>3</v>
      </c>
      <c r="Z20" s="14">
        <v>3</v>
      </c>
      <c r="AA20" s="14">
        <v>1</v>
      </c>
      <c r="AB20" s="14"/>
      <c r="AC20" s="14"/>
      <c r="AD20" s="14"/>
      <c r="AE20" s="14">
        <v>1</v>
      </c>
      <c r="AF20" s="14"/>
      <c r="AG20" s="14"/>
      <c r="AH20" s="14"/>
      <c r="AI20" s="14"/>
      <c r="AJ20" s="14"/>
      <c r="AK20" s="15"/>
    </row>
    <row r="21" spans="1:37" ht="13.5">
      <c r="A21" s="12" t="s">
        <v>66</v>
      </c>
      <c r="B21" s="13">
        <f t="shared" si="0"/>
        <v>305</v>
      </c>
      <c r="C21" s="14">
        <v>93</v>
      </c>
      <c r="D21" s="14">
        <v>7</v>
      </c>
      <c r="E21" s="14">
        <v>51</v>
      </c>
      <c r="F21" s="14">
        <v>68</v>
      </c>
      <c r="G21" s="14">
        <v>2</v>
      </c>
      <c r="H21" s="14">
        <v>2</v>
      </c>
      <c r="I21" s="14">
        <v>1</v>
      </c>
      <c r="J21" s="14">
        <v>1</v>
      </c>
      <c r="K21" s="14">
        <v>4</v>
      </c>
      <c r="L21" s="14"/>
      <c r="M21" s="14">
        <v>2</v>
      </c>
      <c r="N21" s="14"/>
      <c r="O21" s="14">
        <v>33</v>
      </c>
      <c r="P21" s="14"/>
      <c r="Q21" s="14">
        <v>11</v>
      </c>
      <c r="R21" s="14">
        <v>2</v>
      </c>
      <c r="S21" s="14">
        <v>2</v>
      </c>
      <c r="T21" s="14"/>
      <c r="U21" s="14"/>
      <c r="V21" s="14"/>
      <c r="W21" s="14"/>
      <c r="X21" s="14">
        <v>8</v>
      </c>
      <c r="Y21" s="14">
        <v>7</v>
      </c>
      <c r="Z21" s="14">
        <v>7</v>
      </c>
      <c r="AA21" s="14">
        <v>4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5"/>
    </row>
    <row r="22" spans="1:37" ht="13.5">
      <c r="A22" s="16" t="s">
        <v>67</v>
      </c>
      <c r="B22" s="17">
        <f t="shared" si="0"/>
        <v>313</v>
      </c>
      <c r="C22" s="10">
        <v>111</v>
      </c>
      <c r="D22" s="10">
        <v>24</v>
      </c>
      <c r="E22" s="10">
        <v>22</v>
      </c>
      <c r="F22" s="10">
        <v>53</v>
      </c>
      <c r="G22" s="10">
        <v>9</v>
      </c>
      <c r="H22" s="10">
        <v>5</v>
      </c>
      <c r="I22" s="10">
        <v>1</v>
      </c>
      <c r="J22" s="10">
        <v>3</v>
      </c>
      <c r="K22" s="10"/>
      <c r="L22" s="10"/>
      <c r="M22" s="10">
        <v>5</v>
      </c>
      <c r="N22" s="10"/>
      <c r="O22" s="10">
        <v>10</v>
      </c>
      <c r="P22" s="10">
        <v>20</v>
      </c>
      <c r="Q22" s="10">
        <v>6</v>
      </c>
      <c r="R22" s="10"/>
      <c r="S22" s="10">
        <v>17</v>
      </c>
      <c r="T22" s="10">
        <v>3</v>
      </c>
      <c r="U22" s="10">
        <v>3</v>
      </c>
      <c r="V22" s="10">
        <v>1</v>
      </c>
      <c r="W22" s="10">
        <v>3</v>
      </c>
      <c r="X22" s="10">
        <v>1</v>
      </c>
      <c r="Y22" s="10">
        <v>5</v>
      </c>
      <c r="Z22" s="10">
        <v>10</v>
      </c>
      <c r="AA22" s="10"/>
      <c r="AB22" s="10">
        <v>1</v>
      </c>
      <c r="AC22" s="10"/>
      <c r="AD22" s="10"/>
      <c r="AE22" s="10"/>
      <c r="AF22" s="10"/>
      <c r="AG22" s="10"/>
      <c r="AH22" s="10"/>
      <c r="AI22" s="10"/>
      <c r="AJ22" s="10"/>
      <c r="AK22" s="11"/>
    </row>
    <row r="23" spans="1:37" ht="13.5">
      <c r="A23" s="12" t="s">
        <v>68</v>
      </c>
      <c r="B23" s="13">
        <f t="shared" si="0"/>
        <v>80</v>
      </c>
      <c r="C23" s="14">
        <v>30</v>
      </c>
      <c r="D23" s="14">
        <v>1</v>
      </c>
      <c r="E23" s="14">
        <v>7</v>
      </c>
      <c r="F23" s="14">
        <v>16</v>
      </c>
      <c r="G23" s="14">
        <v>3</v>
      </c>
      <c r="H23" s="14"/>
      <c r="I23" s="14"/>
      <c r="J23" s="14"/>
      <c r="K23" s="14"/>
      <c r="L23" s="14"/>
      <c r="M23" s="14"/>
      <c r="N23" s="14"/>
      <c r="O23" s="14">
        <v>3</v>
      </c>
      <c r="P23" s="14">
        <v>4</v>
      </c>
      <c r="Q23" s="14">
        <v>4</v>
      </c>
      <c r="R23" s="14"/>
      <c r="S23" s="14">
        <v>6</v>
      </c>
      <c r="T23" s="14">
        <v>1</v>
      </c>
      <c r="U23" s="14"/>
      <c r="V23" s="14"/>
      <c r="W23" s="14"/>
      <c r="X23" s="14">
        <v>4</v>
      </c>
      <c r="Y23" s="14"/>
      <c r="Z23" s="14">
        <v>1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</row>
    <row r="24" spans="1:37" ht="13.5">
      <c r="A24" s="12" t="s">
        <v>69</v>
      </c>
      <c r="B24" s="13">
        <f t="shared" si="0"/>
        <v>129</v>
      </c>
      <c r="C24" s="14">
        <v>45</v>
      </c>
      <c r="D24" s="14">
        <v>3</v>
      </c>
      <c r="E24" s="14">
        <v>6</v>
      </c>
      <c r="F24" s="14">
        <v>24</v>
      </c>
      <c r="G24" s="14"/>
      <c r="H24" s="14">
        <v>2</v>
      </c>
      <c r="I24" s="14">
        <v>4</v>
      </c>
      <c r="J24" s="14"/>
      <c r="K24" s="14"/>
      <c r="L24" s="14"/>
      <c r="M24" s="14">
        <v>2</v>
      </c>
      <c r="N24" s="14"/>
      <c r="O24" s="14">
        <v>1</v>
      </c>
      <c r="P24" s="14">
        <v>5</v>
      </c>
      <c r="Q24" s="14">
        <v>3</v>
      </c>
      <c r="R24" s="14">
        <v>1</v>
      </c>
      <c r="S24" s="14"/>
      <c r="T24" s="14">
        <v>14</v>
      </c>
      <c r="U24" s="14">
        <v>8</v>
      </c>
      <c r="V24" s="14">
        <v>2</v>
      </c>
      <c r="W24" s="14"/>
      <c r="X24" s="14"/>
      <c r="Y24" s="14">
        <v>1</v>
      </c>
      <c r="Z24" s="14">
        <v>6</v>
      </c>
      <c r="AA24" s="14">
        <v>1</v>
      </c>
      <c r="AB24" s="14"/>
      <c r="AC24" s="14"/>
      <c r="AD24" s="14"/>
      <c r="AE24" s="14"/>
      <c r="AF24" s="14"/>
      <c r="AG24" s="14"/>
      <c r="AH24" s="14"/>
      <c r="AI24" s="14">
        <v>1</v>
      </c>
      <c r="AJ24" s="14"/>
      <c r="AK24" s="15"/>
    </row>
    <row r="25" spans="1:37" ht="13.5">
      <c r="A25" s="12" t="s">
        <v>70</v>
      </c>
      <c r="B25" s="13">
        <f t="shared" si="0"/>
        <v>130</v>
      </c>
      <c r="C25" s="14">
        <v>44</v>
      </c>
      <c r="D25" s="14">
        <v>12</v>
      </c>
      <c r="E25" s="14">
        <v>6</v>
      </c>
      <c r="F25" s="14">
        <v>18</v>
      </c>
      <c r="G25" s="14">
        <v>2</v>
      </c>
      <c r="H25" s="14">
        <v>4</v>
      </c>
      <c r="I25" s="14"/>
      <c r="J25" s="14"/>
      <c r="K25" s="14"/>
      <c r="L25" s="14"/>
      <c r="M25" s="14">
        <v>3</v>
      </c>
      <c r="N25" s="14">
        <v>1</v>
      </c>
      <c r="O25" s="14">
        <v>6</v>
      </c>
      <c r="P25" s="14">
        <v>2</v>
      </c>
      <c r="Q25" s="14">
        <v>1</v>
      </c>
      <c r="R25" s="14"/>
      <c r="S25" s="14">
        <v>6</v>
      </c>
      <c r="T25" s="14"/>
      <c r="U25" s="14">
        <v>11</v>
      </c>
      <c r="V25" s="14">
        <v>1</v>
      </c>
      <c r="W25" s="14">
        <v>4</v>
      </c>
      <c r="X25" s="14"/>
      <c r="Y25" s="14">
        <v>3</v>
      </c>
      <c r="Z25" s="14">
        <v>5</v>
      </c>
      <c r="AA25" s="14">
        <v>1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5"/>
    </row>
    <row r="26" spans="1:37" ht="13.5">
      <c r="A26" s="12" t="s">
        <v>71</v>
      </c>
      <c r="B26" s="13">
        <f t="shared" si="0"/>
        <v>96</v>
      </c>
      <c r="C26" s="14">
        <v>18</v>
      </c>
      <c r="D26" s="14">
        <v>2</v>
      </c>
      <c r="E26" s="14">
        <v>12</v>
      </c>
      <c r="F26" s="14">
        <v>7</v>
      </c>
      <c r="G26" s="14">
        <v>2</v>
      </c>
      <c r="H26" s="14">
        <v>1</v>
      </c>
      <c r="I26" s="14">
        <v>4</v>
      </c>
      <c r="J26" s="14">
        <v>3</v>
      </c>
      <c r="K26" s="14"/>
      <c r="L26" s="14"/>
      <c r="M26" s="14">
        <v>5</v>
      </c>
      <c r="N26" s="14"/>
      <c r="O26" s="14">
        <v>1</v>
      </c>
      <c r="P26" s="14">
        <v>2</v>
      </c>
      <c r="Q26" s="14">
        <v>2</v>
      </c>
      <c r="R26" s="14">
        <v>2</v>
      </c>
      <c r="S26" s="14">
        <v>7</v>
      </c>
      <c r="T26" s="14">
        <v>10</v>
      </c>
      <c r="U26" s="14"/>
      <c r="V26" s="14">
        <v>8</v>
      </c>
      <c r="W26" s="14">
        <v>6</v>
      </c>
      <c r="X26" s="14"/>
      <c r="Y26" s="14"/>
      <c r="Z26" s="14"/>
      <c r="AA26" s="14">
        <v>2</v>
      </c>
      <c r="AB26" s="14"/>
      <c r="AC26" s="14"/>
      <c r="AD26" s="14"/>
      <c r="AE26" s="14"/>
      <c r="AF26" s="14">
        <v>2</v>
      </c>
      <c r="AG26" s="14"/>
      <c r="AH26" s="14"/>
      <c r="AI26" s="14"/>
      <c r="AJ26" s="14"/>
      <c r="AK26" s="15"/>
    </row>
    <row r="27" spans="1:37" ht="13.5">
      <c r="A27" s="12" t="s">
        <v>72</v>
      </c>
      <c r="B27" s="13">
        <f t="shared" si="0"/>
        <v>43</v>
      </c>
      <c r="C27" s="14">
        <v>9</v>
      </c>
      <c r="D27" s="14">
        <v>1</v>
      </c>
      <c r="E27" s="14"/>
      <c r="F27" s="14">
        <v>4</v>
      </c>
      <c r="G27" s="14"/>
      <c r="H27" s="14">
        <v>1</v>
      </c>
      <c r="I27" s="14"/>
      <c r="J27" s="14"/>
      <c r="K27" s="14"/>
      <c r="L27" s="14"/>
      <c r="M27" s="14"/>
      <c r="N27" s="14"/>
      <c r="O27" s="14">
        <v>1</v>
      </c>
      <c r="P27" s="14"/>
      <c r="Q27" s="14">
        <v>2</v>
      </c>
      <c r="R27" s="14"/>
      <c r="S27" s="14">
        <v>2</v>
      </c>
      <c r="T27" s="14">
        <v>1</v>
      </c>
      <c r="U27" s="14">
        <v>16</v>
      </c>
      <c r="V27" s="14"/>
      <c r="W27" s="14">
        <v>6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</row>
    <row r="28" spans="1:37" ht="13.5">
      <c r="A28" s="16" t="s">
        <v>73</v>
      </c>
      <c r="B28" s="17">
        <f t="shared" si="0"/>
        <v>53</v>
      </c>
      <c r="C28" s="10">
        <v>11</v>
      </c>
      <c r="D28" s="10"/>
      <c r="E28" s="10">
        <v>5</v>
      </c>
      <c r="F28" s="10">
        <v>5</v>
      </c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>
        <v>1</v>
      </c>
      <c r="Q28" s="10"/>
      <c r="R28" s="10"/>
      <c r="S28" s="10">
        <v>2</v>
      </c>
      <c r="T28" s="10"/>
      <c r="U28" s="10">
        <v>23</v>
      </c>
      <c r="V28" s="10">
        <v>4</v>
      </c>
      <c r="W28" s="10"/>
      <c r="X28" s="10">
        <v>1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</row>
    <row r="29" spans="1:37" ht="13.5">
      <c r="A29" s="12" t="s">
        <v>74</v>
      </c>
      <c r="B29" s="13">
        <f t="shared" si="0"/>
        <v>573</v>
      </c>
      <c r="C29" s="14">
        <v>174</v>
      </c>
      <c r="D29" s="14">
        <v>138</v>
      </c>
      <c r="E29" s="14">
        <v>3</v>
      </c>
      <c r="F29" s="14">
        <v>3</v>
      </c>
      <c r="G29" s="14">
        <v>16</v>
      </c>
      <c r="H29" s="14">
        <v>8</v>
      </c>
      <c r="I29" s="14">
        <v>10</v>
      </c>
      <c r="J29" s="14"/>
      <c r="K29" s="14">
        <v>1</v>
      </c>
      <c r="L29" s="14"/>
      <c r="M29" s="14">
        <v>4</v>
      </c>
      <c r="N29" s="14"/>
      <c r="O29" s="14">
        <v>5</v>
      </c>
      <c r="P29" s="14">
        <v>16</v>
      </c>
      <c r="Q29" s="14">
        <v>1</v>
      </c>
      <c r="R29" s="14">
        <v>3</v>
      </c>
      <c r="S29" s="14">
        <v>1</v>
      </c>
      <c r="T29" s="14">
        <v>4</v>
      </c>
      <c r="U29" s="14">
        <v>1</v>
      </c>
      <c r="V29" s="14"/>
      <c r="W29" s="14"/>
      <c r="X29" s="14"/>
      <c r="Y29" s="14">
        <v>104</v>
      </c>
      <c r="Z29" s="14">
        <v>58</v>
      </c>
      <c r="AA29" s="14">
        <v>8</v>
      </c>
      <c r="AB29" s="14">
        <v>11</v>
      </c>
      <c r="AC29" s="14">
        <v>1</v>
      </c>
      <c r="AD29" s="14"/>
      <c r="AE29" s="14"/>
      <c r="AF29" s="14"/>
      <c r="AG29" s="14"/>
      <c r="AH29" s="14"/>
      <c r="AI29" s="14">
        <v>3</v>
      </c>
      <c r="AJ29" s="14"/>
      <c r="AK29" s="15"/>
    </row>
    <row r="30" spans="1:37" ht="13.5">
      <c r="A30" s="12" t="s">
        <v>75</v>
      </c>
      <c r="B30" s="13">
        <f t="shared" si="0"/>
        <v>660</v>
      </c>
      <c r="C30" s="14">
        <v>278</v>
      </c>
      <c r="D30" s="14">
        <v>109</v>
      </c>
      <c r="E30" s="14">
        <v>1</v>
      </c>
      <c r="F30" s="14">
        <v>17</v>
      </c>
      <c r="G30" s="14">
        <v>14</v>
      </c>
      <c r="H30" s="14">
        <v>9</v>
      </c>
      <c r="I30" s="14">
        <v>8</v>
      </c>
      <c r="J30" s="14">
        <v>3</v>
      </c>
      <c r="K30" s="14"/>
      <c r="L30" s="14">
        <v>1</v>
      </c>
      <c r="M30" s="14">
        <v>20</v>
      </c>
      <c r="N30" s="14">
        <v>1</v>
      </c>
      <c r="O30" s="14">
        <v>2</v>
      </c>
      <c r="P30" s="14">
        <v>3</v>
      </c>
      <c r="Q30" s="14"/>
      <c r="R30" s="14">
        <v>4</v>
      </c>
      <c r="S30" s="14">
        <v>1</v>
      </c>
      <c r="T30" s="14"/>
      <c r="U30" s="14"/>
      <c r="V30" s="14"/>
      <c r="W30" s="14"/>
      <c r="X30" s="14">
        <v>65</v>
      </c>
      <c r="Y30" s="14"/>
      <c r="Z30" s="14">
        <v>83</v>
      </c>
      <c r="AA30" s="14">
        <v>13</v>
      </c>
      <c r="AB30" s="14">
        <v>13</v>
      </c>
      <c r="AC30" s="14">
        <v>3</v>
      </c>
      <c r="AD30" s="14"/>
      <c r="AE30" s="14"/>
      <c r="AF30" s="14">
        <v>7</v>
      </c>
      <c r="AG30" s="14"/>
      <c r="AH30" s="14">
        <v>2</v>
      </c>
      <c r="AI30" s="14">
        <v>2</v>
      </c>
      <c r="AJ30" s="14"/>
      <c r="AK30" s="15">
        <v>1</v>
      </c>
    </row>
    <row r="31" spans="1:37" ht="13.5">
      <c r="A31" s="12" t="s">
        <v>76</v>
      </c>
      <c r="B31" s="13">
        <f t="shared" si="0"/>
        <v>804</v>
      </c>
      <c r="C31" s="14">
        <v>330</v>
      </c>
      <c r="D31" s="14">
        <v>78</v>
      </c>
      <c r="E31" s="14">
        <v>13</v>
      </c>
      <c r="F31" s="14">
        <v>22</v>
      </c>
      <c r="G31" s="14">
        <v>40</v>
      </c>
      <c r="H31" s="14">
        <v>48</v>
      </c>
      <c r="I31" s="14">
        <v>22</v>
      </c>
      <c r="J31" s="14">
        <v>3</v>
      </c>
      <c r="K31" s="14">
        <v>1</v>
      </c>
      <c r="L31" s="14">
        <v>1</v>
      </c>
      <c r="M31" s="14">
        <v>17</v>
      </c>
      <c r="N31" s="14"/>
      <c r="O31" s="14">
        <v>8</v>
      </c>
      <c r="P31" s="14">
        <v>3</v>
      </c>
      <c r="Q31" s="14">
        <v>5</v>
      </c>
      <c r="R31" s="14"/>
      <c r="S31" s="14">
        <v>2</v>
      </c>
      <c r="T31" s="14">
        <v>1</v>
      </c>
      <c r="U31" s="14">
        <v>5</v>
      </c>
      <c r="V31" s="14"/>
      <c r="W31" s="14"/>
      <c r="X31" s="14">
        <v>23</v>
      </c>
      <c r="Y31" s="14">
        <v>72</v>
      </c>
      <c r="Z31" s="14"/>
      <c r="AA31" s="14">
        <v>50</v>
      </c>
      <c r="AB31" s="14">
        <v>48</v>
      </c>
      <c r="AC31" s="14">
        <v>1</v>
      </c>
      <c r="AD31" s="14">
        <v>1</v>
      </c>
      <c r="AE31" s="14"/>
      <c r="AF31" s="14">
        <v>4</v>
      </c>
      <c r="AG31" s="14"/>
      <c r="AH31" s="14"/>
      <c r="AI31" s="14">
        <v>5</v>
      </c>
      <c r="AJ31" s="14">
        <v>1</v>
      </c>
      <c r="AK31" s="15"/>
    </row>
    <row r="32" spans="1:37" ht="13.5">
      <c r="A32" s="12" t="s">
        <v>77</v>
      </c>
      <c r="B32" s="13">
        <f t="shared" si="0"/>
        <v>310</v>
      </c>
      <c r="C32" s="14">
        <v>104</v>
      </c>
      <c r="D32" s="14">
        <v>23</v>
      </c>
      <c r="E32" s="14">
        <v>3</v>
      </c>
      <c r="F32" s="14">
        <v>13</v>
      </c>
      <c r="G32" s="14">
        <v>6</v>
      </c>
      <c r="H32" s="14">
        <v>15</v>
      </c>
      <c r="I32" s="14">
        <v>2</v>
      </c>
      <c r="J32" s="14"/>
      <c r="K32" s="14"/>
      <c r="L32" s="14">
        <v>1</v>
      </c>
      <c r="M32" s="14">
        <v>6</v>
      </c>
      <c r="N32" s="14">
        <v>1</v>
      </c>
      <c r="O32" s="14">
        <v>4</v>
      </c>
      <c r="P32" s="14">
        <v>3</v>
      </c>
      <c r="Q32" s="14"/>
      <c r="R32" s="14"/>
      <c r="S32" s="14"/>
      <c r="T32" s="14"/>
      <c r="U32" s="14">
        <v>1</v>
      </c>
      <c r="V32" s="14"/>
      <c r="W32" s="14">
        <v>1</v>
      </c>
      <c r="X32" s="14">
        <v>11</v>
      </c>
      <c r="Y32" s="14">
        <v>10</v>
      </c>
      <c r="Z32" s="14">
        <v>61</v>
      </c>
      <c r="AA32" s="14"/>
      <c r="AB32" s="14">
        <v>31</v>
      </c>
      <c r="AC32" s="14">
        <v>9</v>
      </c>
      <c r="AD32" s="14"/>
      <c r="AE32" s="14">
        <v>1</v>
      </c>
      <c r="AF32" s="14">
        <v>1</v>
      </c>
      <c r="AG32" s="14"/>
      <c r="AH32" s="14"/>
      <c r="AI32" s="14">
        <v>1</v>
      </c>
      <c r="AJ32" s="14">
        <v>2</v>
      </c>
      <c r="AK32" s="15"/>
    </row>
    <row r="33" spans="1:37" ht="13.5">
      <c r="A33" s="16" t="s">
        <v>78</v>
      </c>
      <c r="B33" s="17">
        <f t="shared" si="0"/>
        <v>279</v>
      </c>
      <c r="C33" s="10">
        <v>77</v>
      </c>
      <c r="D33" s="10">
        <v>23</v>
      </c>
      <c r="E33" s="10">
        <v>4</v>
      </c>
      <c r="F33" s="10">
        <v>2</v>
      </c>
      <c r="G33" s="10">
        <v>14</v>
      </c>
      <c r="H33" s="10">
        <v>36</v>
      </c>
      <c r="I33" s="10">
        <v>5</v>
      </c>
      <c r="J33" s="10"/>
      <c r="K33" s="10">
        <v>2</v>
      </c>
      <c r="L33" s="10"/>
      <c r="M33" s="10">
        <v>15</v>
      </c>
      <c r="N33" s="10">
        <v>1</v>
      </c>
      <c r="O33" s="10">
        <v>1</v>
      </c>
      <c r="P33" s="10">
        <v>1</v>
      </c>
      <c r="Q33" s="10"/>
      <c r="R33" s="10"/>
      <c r="S33" s="10"/>
      <c r="T33" s="10">
        <v>3</v>
      </c>
      <c r="U33" s="10"/>
      <c r="V33" s="10"/>
      <c r="W33" s="10"/>
      <c r="X33" s="10">
        <v>8</v>
      </c>
      <c r="Y33" s="10">
        <v>17</v>
      </c>
      <c r="Z33" s="10">
        <v>37</v>
      </c>
      <c r="AA33" s="10">
        <v>21</v>
      </c>
      <c r="AB33" s="10"/>
      <c r="AC33" s="10">
        <v>3</v>
      </c>
      <c r="AD33" s="10"/>
      <c r="AE33" s="10">
        <v>1</v>
      </c>
      <c r="AF33" s="10">
        <v>1</v>
      </c>
      <c r="AG33" s="10">
        <v>1</v>
      </c>
      <c r="AH33" s="10"/>
      <c r="AI33" s="10">
        <v>3</v>
      </c>
      <c r="AJ33" s="10">
        <v>3</v>
      </c>
      <c r="AK33" s="11"/>
    </row>
    <row r="34" spans="1:37" ht="13.5">
      <c r="A34" s="16" t="s">
        <v>79</v>
      </c>
      <c r="B34" s="18">
        <f t="shared" si="0"/>
        <v>218</v>
      </c>
      <c r="C34" s="19">
        <v>42</v>
      </c>
      <c r="D34" s="19">
        <v>10</v>
      </c>
      <c r="E34" s="19">
        <v>2</v>
      </c>
      <c r="F34" s="19">
        <v>1</v>
      </c>
      <c r="G34" s="19">
        <v>16</v>
      </c>
      <c r="H34" s="19">
        <v>20</v>
      </c>
      <c r="I34" s="19">
        <v>61</v>
      </c>
      <c r="J34" s="19"/>
      <c r="K34" s="19"/>
      <c r="L34" s="19"/>
      <c r="M34" s="19">
        <v>1</v>
      </c>
      <c r="N34" s="19"/>
      <c r="O34" s="19">
        <v>1</v>
      </c>
      <c r="P34" s="19"/>
      <c r="Q34" s="19"/>
      <c r="R34" s="19"/>
      <c r="S34" s="19"/>
      <c r="T34" s="19"/>
      <c r="U34" s="19"/>
      <c r="V34" s="19"/>
      <c r="W34" s="19"/>
      <c r="X34" s="19">
        <v>1</v>
      </c>
      <c r="Y34" s="19">
        <v>5</v>
      </c>
      <c r="Z34" s="19">
        <v>15</v>
      </c>
      <c r="AA34" s="19">
        <v>2</v>
      </c>
      <c r="AB34" s="19">
        <v>4</v>
      </c>
      <c r="AC34" s="19">
        <v>3</v>
      </c>
      <c r="AD34" s="19">
        <v>7</v>
      </c>
      <c r="AE34" s="19">
        <v>2</v>
      </c>
      <c r="AF34" s="19">
        <v>1</v>
      </c>
      <c r="AG34" s="19"/>
      <c r="AH34" s="19">
        <v>3</v>
      </c>
      <c r="AI34" s="19">
        <v>20</v>
      </c>
      <c r="AJ34" s="19">
        <v>1</v>
      </c>
      <c r="AK34" s="20"/>
    </row>
    <row r="35" spans="1:37" ht="13.5">
      <c r="A35" s="12" t="s">
        <v>80</v>
      </c>
      <c r="B35" s="13">
        <f t="shared" si="0"/>
        <v>60</v>
      </c>
      <c r="C35" s="14">
        <v>5</v>
      </c>
      <c r="D35" s="14"/>
      <c r="E35" s="14"/>
      <c r="F35" s="14"/>
      <c r="G35" s="14">
        <v>1</v>
      </c>
      <c r="H35" s="14">
        <v>5</v>
      </c>
      <c r="I35" s="14">
        <v>8</v>
      </c>
      <c r="J35" s="14"/>
      <c r="K35" s="14"/>
      <c r="L35" s="14"/>
      <c r="M35" s="14">
        <v>1</v>
      </c>
      <c r="N35" s="14">
        <v>1</v>
      </c>
      <c r="O35" s="14"/>
      <c r="P35" s="14"/>
      <c r="Q35" s="14">
        <v>1</v>
      </c>
      <c r="R35" s="14"/>
      <c r="S35" s="14"/>
      <c r="T35" s="14"/>
      <c r="U35" s="14"/>
      <c r="V35" s="14"/>
      <c r="W35" s="14"/>
      <c r="X35" s="14"/>
      <c r="Y35" s="14">
        <v>3</v>
      </c>
      <c r="Z35" s="14">
        <v>1</v>
      </c>
      <c r="AA35" s="14">
        <v>1</v>
      </c>
      <c r="AB35" s="14">
        <v>1</v>
      </c>
      <c r="AC35" s="14">
        <v>2</v>
      </c>
      <c r="AD35" s="14"/>
      <c r="AE35" s="14">
        <v>10</v>
      </c>
      <c r="AF35" s="14">
        <v>3</v>
      </c>
      <c r="AG35" s="14">
        <v>1</v>
      </c>
      <c r="AH35" s="14">
        <v>1</v>
      </c>
      <c r="AI35" s="14">
        <v>14</v>
      </c>
      <c r="AJ35" s="14"/>
      <c r="AK35" s="15">
        <v>1</v>
      </c>
    </row>
    <row r="36" spans="1:37" ht="13.5">
      <c r="A36" s="12" t="s">
        <v>81</v>
      </c>
      <c r="B36" s="13">
        <f t="shared" si="0"/>
        <v>114</v>
      </c>
      <c r="C36" s="14">
        <v>26</v>
      </c>
      <c r="D36" s="14"/>
      <c r="E36" s="14">
        <v>2</v>
      </c>
      <c r="F36" s="14"/>
      <c r="G36" s="14">
        <v>5</v>
      </c>
      <c r="H36" s="14">
        <v>1</v>
      </c>
      <c r="I36" s="14">
        <v>21</v>
      </c>
      <c r="J36" s="14"/>
      <c r="K36" s="14"/>
      <c r="L36" s="14"/>
      <c r="M36" s="14">
        <v>3</v>
      </c>
      <c r="N36" s="14"/>
      <c r="O36" s="14">
        <v>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>
        <v>2</v>
      </c>
      <c r="AA36" s="14"/>
      <c r="AB36" s="14">
        <v>1</v>
      </c>
      <c r="AC36" s="14">
        <v>4</v>
      </c>
      <c r="AD36" s="14">
        <v>2</v>
      </c>
      <c r="AE36" s="14"/>
      <c r="AF36" s="14">
        <v>15</v>
      </c>
      <c r="AG36" s="14">
        <v>6</v>
      </c>
      <c r="AH36" s="14">
        <v>9</v>
      </c>
      <c r="AI36" s="14">
        <v>13</v>
      </c>
      <c r="AJ36" s="14"/>
      <c r="AK36" s="15">
        <v>3</v>
      </c>
    </row>
    <row r="37" spans="1:37" ht="13.5">
      <c r="A37" s="12" t="s">
        <v>82</v>
      </c>
      <c r="B37" s="13">
        <f t="shared" si="0"/>
        <v>274</v>
      </c>
      <c r="C37" s="14">
        <v>46</v>
      </c>
      <c r="D37" s="14">
        <v>19</v>
      </c>
      <c r="E37" s="14">
        <v>4</v>
      </c>
      <c r="F37" s="14">
        <v>11</v>
      </c>
      <c r="G37" s="14">
        <v>12</v>
      </c>
      <c r="H37" s="14">
        <v>7</v>
      </c>
      <c r="I37" s="14">
        <v>17</v>
      </c>
      <c r="J37" s="14"/>
      <c r="K37" s="14">
        <v>1</v>
      </c>
      <c r="L37" s="14"/>
      <c r="M37" s="14">
        <v>1</v>
      </c>
      <c r="N37" s="14"/>
      <c r="O37" s="14">
        <v>1</v>
      </c>
      <c r="P37" s="14">
        <v>1</v>
      </c>
      <c r="Q37" s="14"/>
      <c r="R37" s="14"/>
      <c r="S37" s="14">
        <v>1</v>
      </c>
      <c r="T37" s="14"/>
      <c r="U37" s="14">
        <v>2</v>
      </c>
      <c r="V37" s="14"/>
      <c r="W37" s="14"/>
      <c r="X37" s="14"/>
      <c r="Y37" s="14">
        <v>5</v>
      </c>
      <c r="Z37" s="14">
        <v>3</v>
      </c>
      <c r="AA37" s="14">
        <v>1</v>
      </c>
      <c r="AB37" s="14">
        <v>1</v>
      </c>
      <c r="AC37" s="14">
        <v>6</v>
      </c>
      <c r="AD37" s="14">
        <v>12</v>
      </c>
      <c r="AE37" s="14">
        <v>28</v>
      </c>
      <c r="AF37" s="14"/>
      <c r="AG37" s="14">
        <v>24</v>
      </c>
      <c r="AH37" s="14">
        <v>36</v>
      </c>
      <c r="AI37" s="14">
        <v>32</v>
      </c>
      <c r="AJ37" s="14">
        <v>3</v>
      </c>
      <c r="AK37" s="15"/>
    </row>
    <row r="38" spans="1:37" ht="13.5">
      <c r="A38" s="12" t="s">
        <v>83</v>
      </c>
      <c r="B38" s="13">
        <f t="shared" si="0"/>
        <v>64</v>
      </c>
      <c r="C38" s="14">
        <v>3</v>
      </c>
      <c r="D38" s="14">
        <v>1</v>
      </c>
      <c r="E38" s="14"/>
      <c r="F38" s="14"/>
      <c r="G38" s="14">
        <v>3</v>
      </c>
      <c r="H38" s="14">
        <v>1</v>
      </c>
      <c r="I38" s="14">
        <v>3</v>
      </c>
      <c r="J38" s="14"/>
      <c r="K38" s="14"/>
      <c r="L38" s="14"/>
      <c r="M38" s="14">
        <v>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>
        <v>2</v>
      </c>
      <c r="Z38" s="14"/>
      <c r="AA38" s="14"/>
      <c r="AB38" s="14"/>
      <c r="AC38" s="14"/>
      <c r="AD38" s="14">
        <v>1</v>
      </c>
      <c r="AE38" s="14">
        <v>1</v>
      </c>
      <c r="AF38" s="14">
        <v>38</v>
      </c>
      <c r="AG38" s="14"/>
      <c r="AH38" s="14"/>
      <c r="AI38" s="14">
        <v>7</v>
      </c>
      <c r="AJ38" s="14">
        <v>1</v>
      </c>
      <c r="AK38" s="15">
        <v>2</v>
      </c>
    </row>
    <row r="39" spans="1:37" ht="13.5">
      <c r="A39" s="12" t="s">
        <v>84</v>
      </c>
      <c r="B39" s="13">
        <f t="shared" si="0"/>
        <v>100</v>
      </c>
      <c r="C39" s="14">
        <v>6</v>
      </c>
      <c r="D39" s="14">
        <v>1</v>
      </c>
      <c r="E39" s="14">
        <v>1</v>
      </c>
      <c r="F39" s="14"/>
      <c r="G39" s="14">
        <v>1</v>
      </c>
      <c r="H39" s="14">
        <v>4</v>
      </c>
      <c r="I39" s="14">
        <v>5</v>
      </c>
      <c r="J39" s="14"/>
      <c r="K39" s="14"/>
      <c r="L39" s="14"/>
      <c r="M39" s="14">
        <v>2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1</v>
      </c>
      <c r="Z39" s="14">
        <v>2</v>
      </c>
      <c r="AA39" s="14"/>
      <c r="AB39" s="14">
        <v>1</v>
      </c>
      <c r="AC39" s="14">
        <v>8</v>
      </c>
      <c r="AD39" s="14">
        <v>3</v>
      </c>
      <c r="AE39" s="14">
        <v>10</v>
      </c>
      <c r="AF39" s="14">
        <v>29</v>
      </c>
      <c r="AG39" s="14">
        <v>4</v>
      </c>
      <c r="AH39" s="14"/>
      <c r="AI39" s="14">
        <v>19</v>
      </c>
      <c r="AJ39" s="14">
        <v>2</v>
      </c>
      <c r="AK39" s="15">
        <v>1</v>
      </c>
    </row>
    <row r="40" spans="1:37" ht="13.5">
      <c r="A40" s="12" t="s">
        <v>85</v>
      </c>
      <c r="B40" s="13">
        <f t="shared" si="0"/>
        <v>146</v>
      </c>
      <c r="C40" s="14">
        <v>31</v>
      </c>
      <c r="D40" s="14">
        <v>4</v>
      </c>
      <c r="E40" s="14">
        <v>1</v>
      </c>
      <c r="F40" s="14">
        <v>2</v>
      </c>
      <c r="G40" s="14">
        <v>12</v>
      </c>
      <c r="H40" s="14">
        <v>5</v>
      </c>
      <c r="I40" s="14">
        <v>17</v>
      </c>
      <c r="J40" s="14"/>
      <c r="K40" s="14"/>
      <c r="L40" s="14"/>
      <c r="M40" s="14">
        <v>1</v>
      </c>
      <c r="N40" s="14"/>
      <c r="O40" s="14">
        <v>1</v>
      </c>
      <c r="P40" s="14"/>
      <c r="Q40" s="14"/>
      <c r="R40" s="14"/>
      <c r="S40" s="14"/>
      <c r="T40" s="14"/>
      <c r="U40" s="14"/>
      <c r="V40" s="14"/>
      <c r="W40" s="14"/>
      <c r="X40" s="14">
        <v>3</v>
      </c>
      <c r="Y40" s="14"/>
      <c r="Z40" s="14">
        <v>5</v>
      </c>
      <c r="AA40" s="14">
        <v>2</v>
      </c>
      <c r="AB40" s="14">
        <v>1</v>
      </c>
      <c r="AC40" s="14">
        <v>1</v>
      </c>
      <c r="AD40" s="14">
        <v>14</v>
      </c>
      <c r="AE40" s="14">
        <v>13</v>
      </c>
      <c r="AF40" s="14">
        <v>16</v>
      </c>
      <c r="AG40" s="14">
        <v>2</v>
      </c>
      <c r="AH40" s="14">
        <v>11</v>
      </c>
      <c r="AI40" s="14"/>
      <c r="AJ40" s="14">
        <v>2</v>
      </c>
      <c r="AK40" s="15">
        <v>2</v>
      </c>
    </row>
    <row r="41" spans="1:37" ht="13.5">
      <c r="A41" s="12" t="s">
        <v>86</v>
      </c>
      <c r="B41" s="13">
        <f t="shared" si="0"/>
        <v>75</v>
      </c>
      <c r="C41" s="14">
        <v>8</v>
      </c>
      <c r="D41" s="14">
        <v>3</v>
      </c>
      <c r="E41" s="14">
        <v>1</v>
      </c>
      <c r="F41" s="14"/>
      <c r="G41" s="14">
        <v>2</v>
      </c>
      <c r="H41" s="14">
        <v>2</v>
      </c>
      <c r="I41" s="14">
        <v>1</v>
      </c>
      <c r="J41" s="14"/>
      <c r="K41" s="14"/>
      <c r="L41" s="14"/>
      <c r="M41" s="14">
        <v>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v>1</v>
      </c>
      <c r="Y41" s="14">
        <v>1</v>
      </c>
      <c r="Z41" s="14">
        <v>1</v>
      </c>
      <c r="AA41" s="14"/>
      <c r="AB41" s="14">
        <v>2</v>
      </c>
      <c r="AC41" s="14">
        <v>4</v>
      </c>
      <c r="AD41" s="14"/>
      <c r="AE41" s="14">
        <v>1</v>
      </c>
      <c r="AF41" s="14">
        <v>23</v>
      </c>
      <c r="AG41" s="14">
        <v>1</v>
      </c>
      <c r="AH41" s="14">
        <v>2</v>
      </c>
      <c r="AI41" s="14">
        <v>13</v>
      </c>
      <c r="AJ41" s="14"/>
      <c r="AK41" s="15">
        <v>7</v>
      </c>
    </row>
    <row r="42" spans="1:37" ht="14.25" thickBot="1">
      <c r="A42" s="22" t="s">
        <v>87</v>
      </c>
      <c r="B42" s="23">
        <f t="shared" si="0"/>
        <v>54</v>
      </c>
      <c r="C42" s="24">
        <v>6</v>
      </c>
      <c r="D42" s="24">
        <v>2</v>
      </c>
      <c r="E42" s="24"/>
      <c r="F42" s="24"/>
      <c r="G42" s="24"/>
      <c r="H42" s="24">
        <v>8</v>
      </c>
      <c r="I42" s="24">
        <v>3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3</v>
      </c>
      <c r="Y42" s="24"/>
      <c r="Z42" s="24">
        <v>1</v>
      </c>
      <c r="AA42" s="24"/>
      <c r="AB42" s="24"/>
      <c r="AC42" s="24"/>
      <c r="AD42" s="24">
        <v>5</v>
      </c>
      <c r="AE42" s="24">
        <v>5</v>
      </c>
      <c r="AF42" s="24">
        <v>8</v>
      </c>
      <c r="AG42" s="24">
        <v>2</v>
      </c>
      <c r="AH42" s="24"/>
      <c r="AI42" s="24">
        <v>10</v>
      </c>
      <c r="AJ42" s="24">
        <v>1</v>
      </c>
      <c r="AK42" s="25"/>
    </row>
    <row r="43" spans="2:55" s="4" customFormat="1" ht="12.75" customHeight="1">
      <c r="B43" s="4" t="s">
        <v>174</v>
      </c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ht="13.5">
      <c r="B44" s="5" t="s">
        <v>175</v>
      </c>
    </row>
  </sheetData>
  <mergeCells count="41"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Y46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61" width="9.75390625" style="5" customWidth="1"/>
    <col min="62" max="91" width="9.75390625" style="21" customWidth="1"/>
    <col min="92" max="98" width="9.75390625" style="5" customWidth="1"/>
    <col min="99" max="99" width="9.75390625" style="21" customWidth="1"/>
    <col min="100" max="100" width="9.75390625" style="72" customWidth="1"/>
    <col min="101" max="101" width="9.75390625" style="5" customWidth="1"/>
    <col min="102" max="16384" width="8.875" style="5" customWidth="1"/>
  </cols>
  <sheetData>
    <row r="1" spans="1:100" s="2" customFormat="1" ht="24.75" customHeight="1">
      <c r="A1" s="1" t="s">
        <v>178</v>
      </c>
      <c r="E1" s="123"/>
      <c r="G1" s="3"/>
      <c r="H1" s="3"/>
      <c r="I1" s="3"/>
      <c r="J1" s="3"/>
      <c r="K1" s="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U1" s="27"/>
      <c r="CV1" s="29"/>
    </row>
    <row r="2" spans="1:100" s="4" customFormat="1" ht="19.5" customHeight="1">
      <c r="A2" s="4" t="s">
        <v>90</v>
      </c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U2" s="28"/>
      <c r="CV2" s="30"/>
    </row>
    <row r="3" spans="1:100" s="4" customFormat="1" ht="14.25" thickBot="1">
      <c r="A3" s="4" t="s">
        <v>3</v>
      </c>
      <c r="L3" s="151"/>
      <c r="M3" s="151"/>
      <c r="N3" s="151"/>
      <c r="O3" s="31"/>
      <c r="P3" s="31"/>
      <c r="AA3" s="151"/>
      <c r="AB3" s="151"/>
      <c r="AC3" s="151"/>
      <c r="AD3" s="31"/>
      <c r="AE3" s="31"/>
      <c r="AP3" s="151"/>
      <c r="AQ3" s="151"/>
      <c r="AR3" s="151"/>
      <c r="AS3" s="31"/>
      <c r="AT3" s="31"/>
      <c r="BE3" s="151"/>
      <c r="BF3" s="151"/>
      <c r="BG3" s="151"/>
      <c r="BH3" s="31"/>
      <c r="BI3" s="31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U3" s="28"/>
      <c r="CV3" s="30"/>
    </row>
    <row r="4" spans="1:103" ht="13.5">
      <c r="A4" s="145"/>
      <c r="B4" s="174" t="s">
        <v>179</v>
      </c>
      <c r="C4" s="176"/>
      <c r="D4" s="176"/>
      <c r="E4" s="176"/>
      <c r="F4" s="177"/>
      <c r="G4" s="174" t="s">
        <v>180</v>
      </c>
      <c r="H4" s="176"/>
      <c r="I4" s="176"/>
      <c r="J4" s="176"/>
      <c r="K4" s="177"/>
      <c r="L4" s="174" t="s">
        <v>181</v>
      </c>
      <c r="M4" s="176"/>
      <c r="N4" s="176"/>
      <c r="O4" s="176"/>
      <c r="P4" s="177"/>
      <c r="Q4" s="174" t="s">
        <v>182</v>
      </c>
      <c r="R4" s="176"/>
      <c r="S4" s="176"/>
      <c r="T4" s="176"/>
      <c r="U4" s="177"/>
      <c r="V4" s="174" t="s">
        <v>183</v>
      </c>
      <c r="W4" s="176"/>
      <c r="X4" s="176"/>
      <c r="Y4" s="176"/>
      <c r="Z4" s="177"/>
      <c r="AA4" s="174" t="s">
        <v>184</v>
      </c>
      <c r="AB4" s="176"/>
      <c r="AC4" s="176"/>
      <c r="AD4" s="176"/>
      <c r="AE4" s="177"/>
      <c r="AF4" s="174" t="s">
        <v>185</v>
      </c>
      <c r="AG4" s="176"/>
      <c r="AH4" s="176"/>
      <c r="AI4" s="176"/>
      <c r="AJ4" s="177"/>
      <c r="AK4" s="174" t="s">
        <v>186</v>
      </c>
      <c r="AL4" s="176"/>
      <c r="AM4" s="176"/>
      <c r="AN4" s="176"/>
      <c r="AO4" s="177"/>
      <c r="AP4" s="174" t="s">
        <v>187</v>
      </c>
      <c r="AQ4" s="176"/>
      <c r="AR4" s="176"/>
      <c r="AS4" s="176"/>
      <c r="AT4" s="177"/>
      <c r="AU4" s="174" t="s">
        <v>188</v>
      </c>
      <c r="AV4" s="176"/>
      <c r="AW4" s="176"/>
      <c r="AX4" s="176"/>
      <c r="AY4" s="177"/>
      <c r="AZ4" s="174" t="s">
        <v>189</v>
      </c>
      <c r="BA4" s="176"/>
      <c r="BB4" s="176"/>
      <c r="BC4" s="176"/>
      <c r="BD4" s="177"/>
      <c r="BE4" s="174" t="s">
        <v>190</v>
      </c>
      <c r="BF4" s="176"/>
      <c r="BG4" s="176"/>
      <c r="BH4" s="176"/>
      <c r="BI4" s="177"/>
      <c r="BJ4" s="174" t="s">
        <v>191</v>
      </c>
      <c r="BK4" s="176"/>
      <c r="BL4" s="176"/>
      <c r="BM4" s="176"/>
      <c r="BN4" s="177"/>
      <c r="BO4" s="174" t="s">
        <v>192</v>
      </c>
      <c r="BP4" s="176"/>
      <c r="BQ4" s="176"/>
      <c r="BR4" s="176"/>
      <c r="BS4" s="177"/>
      <c r="BT4" s="174" t="s">
        <v>193</v>
      </c>
      <c r="BU4" s="176"/>
      <c r="BV4" s="176"/>
      <c r="BW4" s="176"/>
      <c r="BX4" s="177"/>
      <c r="BY4" s="174" t="s">
        <v>194</v>
      </c>
      <c r="BZ4" s="176"/>
      <c r="CA4" s="176"/>
      <c r="CB4" s="176"/>
      <c r="CC4" s="177"/>
      <c r="CD4" s="174" t="s">
        <v>195</v>
      </c>
      <c r="CE4" s="175"/>
      <c r="CF4" s="175"/>
      <c r="CG4" s="175"/>
      <c r="CH4" s="175"/>
      <c r="CI4" s="174" t="s">
        <v>196</v>
      </c>
      <c r="CJ4" s="175"/>
      <c r="CK4" s="175"/>
      <c r="CL4" s="175"/>
      <c r="CM4" s="175"/>
      <c r="CN4" s="174" t="s">
        <v>197</v>
      </c>
      <c r="CO4" s="175"/>
      <c r="CP4" s="175"/>
      <c r="CQ4" s="175"/>
      <c r="CR4" s="175"/>
      <c r="CS4" s="174" t="s">
        <v>198</v>
      </c>
      <c r="CT4" s="175"/>
      <c r="CU4" s="175"/>
      <c r="CV4" s="175"/>
      <c r="CW4" s="175"/>
      <c r="CX4" s="21"/>
      <c r="CY4" s="21"/>
    </row>
    <row r="5" spans="1:103" ht="13.5">
      <c r="A5" s="146"/>
      <c r="B5" s="173" t="s">
        <v>4</v>
      </c>
      <c r="C5" s="170" t="s">
        <v>199</v>
      </c>
      <c r="D5" s="170" t="s">
        <v>200</v>
      </c>
      <c r="E5" s="32" t="s">
        <v>201</v>
      </c>
      <c r="F5" s="33" t="s">
        <v>202</v>
      </c>
      <c r="G5" s="173" t="s">
        <v>4</v>
      </c>
      <c r="H5" s="170" t="s">
        <v>199</v>
      </c>
      <c r="I5" s="170" t="s">
        <v>200</v>
      </c>
      <c r="J5" s="32" t="s">
        <v>201</v>
      </c>
      <c r="K5" s="33" t="s">
        <v>202</v>
      </c>
      <c r="L5" s="173" t="s">
        <v>4</v>
      </c>
      <c r="M5" s="170" t="s">
        <v>199</v>
      </c>
      <c r="N5" s="170" t="s">
        <v>200</v>
      </c>
      <c r="O5" s="32" t="s">
        <v>201</v>
      </c>
      <c r="P5" s="33" t="s">
        <v>202</v>
      </c>
      <c r="Q5" s="173" t="s">
        <v>4</v>
      </c>
      <c r="R5" s="170" t="s">
        <v>199</v>
      </c>
      <c r="S5" s="170" t="s">
        <v>200</v>
      </c>
      <c r="T5" s="32" t="s">
        <v>201</v>
      </c>
      <c r="U5" s="33" t="s">
        <v>202</v>
      </c>
      <c r="V5" s="173" t="s">
        <v>4</v>
      </c>
      <c r="W5" s="170" t="s">
        <v>199</v>
      </c>
      <c r="X5" s="170" t="s">
        <v>200</v>
      </c>
      <c r="Y5" s="32" t="s">
        <v>201</v>
      </c>
      <c r="Z5" s="33" t="s">
        <v>202</v>
      </c>
      <c r="AA5" s="173" t="s">
        <v>4</v>
      </c>
      <c r="AB5" s="170" t="s">
        <v>199</v>
      </c>
      <c r="AC5" s="170" t="s">
        <v>200</v>
      </c>
      <c r="AD5" s="32" t="s">
        <v>201</v>
      </c>
      <c r="AE5" s="33" t="s">
        <v>202</v>
      </c>
      <c r="AF5" s="173" t="s">
        <v>4</v>
      </c>
      <c r="AG5" s="170" t="s">
        <v>199</v>
      </c>
      <c r="AH5" s="170" t="s">
        <v>200</v>
      </c>
      <c r="AI5" s="32" t="s">
        <v>201</v>
      </c>
      <c r="AJ5" s="33" t="s">
        <v>202</v>
      </c>
      <c r="AK5" s="173" t="s">
        <v>4</v>
      </c>
      <c r="AL5" s="170" t="s">
        <v>199</v>
      </c>
      <c r="AM5" s="170" t="s">
        <v>200</v>
      </c>
      <c r="AN5" s="32" t="s">
        <v>201</v>
      </c>
      <c r="AO5" s="33" t="s">
        <v>202</v>
      </c>
      <c r="AP5" s="173" t="s">
        <v>4</v>
      </c>
      <c r="AQ5" s="170" t="s">
        <v>199</v>
      </c>
      <c r="AR5" s="170" t="s">
        <v>200</v>
      </c>
      <c r="AS5" s="32" t="s">
        <v>201</v>
      </c>
      <c r="AT5" s="33" t="s">
        <v>202</v>
      </c>
      <c r="AU5" s="173" t="s">
        <v>4</v>
      </c>
      <c r="AV5" s="170" t="s">
        <v>199</v>
      </c>
      <c r="AW5" s="170" t="s">
        <v>200</v>
      </c>
      <c r="AX5" s="32" t="s">
        <v>201</v>
      </c>
      <c r="AY5" s="33" t="s">
        <v>202</v>
      </c>
      <c r="AZ5" s="173" t="s">
        <v>4</v>
      </c>
      <c r="BA5" s="170" t="s">
        <v>199</v>
      </c>
      <c r="BB5" s="170" t="s">
        <v>200</v>
      </c>
      <c r="BC5" s="32" t="s">
        <v>201</v>
      </c>
      <c r="BD5" s="33" t="s">
        <v>202</v>
      </c>
      <c r="BE5" s="173" t="s">
        <v>4</v>
      </c>
      <c r="BF5" s="170" t="s">
        <v>199</v>
      </c>
      <c r="BG5" s="170" t="s">
        <v>200</v>
      </c>
      <c r="BH5" s="32" t="s">
        <v>201</v>
      </c>
      <c r="BI5" s="33" t="s">
        <v>202</v>
      </c>
      <c r="BJ5" s="173" t="s">
        <v>4</v>
      </c>
      <c r="BK5" s="170" t="s">
        <v>199</v>
      </c>
      <c r="BL5" s="170" t="s">
        <v>200</v>
      </c>
      <c r="BM5" s="32" t="s">
        <v>201</v>
      </c>
      <c r="BN5" s="33" t="s">
        <v>202</v>
      </c>
      <c r="BO5" s="173" t="s">
        <v>4</v>
      </c>
      <c r="BP5" s="170" t="s">
        <v>199</v>
      </c>
      <c r="BQ5" s="170" t="s">
        <v>200</v>
      </c>
      <c r="BR5" s="32" t="s">
        <v>201</v>
      </c>
      <c r="BS5" s="33" t="s">
        <v>202</v>
      </c>
      <c r="BT5" s="173" t="s">
        <v>4</v>
      </c>
      <c r="BU5" s="170" t="s">
        <v>199</v>
      </c>
      <c r="BV5" s="170" t="s">
        <v>200</v>
      </c>
      <c r="BW5" s="32" t="s">
        <v>201</v>
      </c>
      <c r="BX5" s="33" t="s">
        <v>202</v>
      </c>
      <c r="BY5" s="173" t="s">
        <v>4</v>
      </c>
      <c r="BZ5" s="170" t="s">
        <v>199</v>
      </c>
      <c r="CA5" s="170" t="s">
        <v>200</v>
      </c>
      <c r="CB5" s="32" t="s">
        <v>201</v>
      </c>
      <c r="CC5" s="33" t="s">
        <v>202</v>
      </c>
      <c r="CD5" s="173" t="s">
        <v>4</v>
      </c>
      <c r="CE5" s="170" t="s">
        <v>199</v>
      </c>
      <c r="CF5" s="170" t="s">
        <v>200</v>
      </c>
      <c r="CG5" s="32" t="s">
        <v>201</v>
      </c>
      <c r="CH5" s="33" t="s">
        <v>202</v>
      </c>
      <c r="CI5" s="173" t="s">
        <v>4</v>
      </c>
      <c r="CJ5" s="170" t="s">
        <v>199</v>
      </c>
      <c r="CK5" s="170" t="s">
        <v>200</v>
      </c>
      <c r="CL5" s="32" t="s">
        <v>201</v>
      </c>
      <c r="CM5" s="33" t="s">
        <v>202</v>
      </c>
      <c r="CN5" s="173" t="s">
        <v>4</v>
      </c>
      <c r="CO5" s="170" t="s">
        <v>199</v>
      </c>
      <c r="CP5" s="170" t="s">
        <v>200</v>
      </c>
      <c r="CQ5" s="32" t="s">
        <v>201</v>
      </c>
      <c r="CR5" s="33" t="s">
        <v>202</v>
      </c>
      <c r="CS5" s="173" t="s">
        <v>4</v>
      </c>
      <c r="CT5" s="170" t="s">
        <v>199</v>
      </c>
      <c r="CU5" s="171" t="s">
        <v>200</v>
      </c>
      <c r="CV5" s="34" t="s">
        <v>201</v>
      </c>
      <c r="CW5" s="33" t="s">
        <v>202</v>
      </c>
      <c r="CX5" s="21"/>
      <c r="CY5" s="21"/>
    </row>
    <row r="6" spans="1:103" ht="14.25" thickBot="1">
      <c r="A6" s="147"/>
      <c r="B6" s="169"/>
      <c r="C6" s="160"/>
      <c r="D6" s="160"/>
      <c r="E6" s="35" t="s">
        <v>203</v>
      </c>
      <c r="F6" s="36" t="s">
        <v>204</v>
      </c>
      <c r="G6" s="169"/>
      <c r="H6" s="160"/>
      <c r="I6" s="160"/>
      <c r="J6" s="35" t="s">
        <v>203</v>
      </c>
      <c r="K6" s="36" t="s">
        <v>204</v>
      </c>
      <c r="L6" s="169"/>
      <c r="M6" s="160"/>
      <c r="N6" s="160"/>
      <c r="O6" s="35" t="s">
        <v>203</v>
      </c>
      <c r="P6" s="36" t="s">
        <v>204</v>
      </c>
      <c r="Q6" s="169"/>
      <c r="R6" s="160"/>
      <c r="S6" s="160"/>
      <c r="T6" s="35" t="s">
        <v>203</v>
      </c>
      <c r="U6" s="36" t="s">
        <v>204</v>
      </c>
      <c r="V6" s="169"/>
      <c r="W6" s="160"/>
      <c r="X6" s="160"/>
      <c r="Y6" s="35" t="s">
        <v>203</v>
      </c>
      <c r="Z6" s="36" t="s">
        <v>204</v>
      </c>
      <c r="AA6" s="169"/>
      <c r="AB6" s="160"/>
      <c r="AC6" s="160"/>
      <c r="AD6" s="35" t="s">
        <v>203</v>
      </c>
      <c r="AE6" s="36" t="s">
        <v>204</v>
      </c>
      <c r="AF6" s="169"/>
      <c r="AG6" s="160"/>
      <c r="AH6" s="160"/>
      <c r="AI6" s="35" t="s">
        <v>203</v>
      </c>
      <c r="AJ6" s="36" t="s">
        <v>204</v>
      </c>
      <c r="AK6" s="169"/>
      <c r="AL6" s="160"/>
      <c r="AM6" s="160"/>
      <c r="AN6" s="35" t="s">
        <v>203</v>
      </c>
      <c r="AO6" s="36" t="s">
        <v>204</v>
      </c>
      <c r="AP6" s="169"/>
      <c r="AQ6" s="160"/>
      <c r="AR6" s="160"/>
      <c r="AS6" s="35" t="s">
        <v>203</v>
      </c>
      <c r="AT6" s="36" t="s">
        <v>204</v>
      </c>
      <c r="AU6" s="169"/>
      <c r="AV6" s="160"/>
      <c r="AW6" s="160"/>
      <c r="AX6" s="35" t="s">
        <v>203</v>
      </c>
      <c r="AY6" s="36" t="s">
        <v>204</v>
      </c>
      <c r="AZ6" s="169"/>
      <c r="BA6" s="160"/>
      <c r="BB6" s="160"/>
      <c r="BC6" s="35" t="s">
        <v>203</v>
      </c>
      <c r="BD6" s="36" t="s">
        <v>204</v>
      </c>
      <c r="BE6" s="169"/>
      <c r="BF6" s="160"/>
      <c r="BG6" s="160"/>
      <c r="BH6" s="35" t="s">
        <v>203</v>
      </c>
      <c r="BI6" s="36" t="s">
        <v>204</v>
      </c>
      <c r="BJ6" s="169"/>
      <c r="BK6" s="160"/>
      <c r="BL6" s="160"/>
      <c r="BM6" s="35" t="s">
        <v>203</v>
      </c>
      <c r="BN6" s="36" t="s">
        <v>204</v>
      </c>
      <c r="BO6" s="169"/>
      <c r="BP6" s="160"/>
      <c r="BQ6" s="160"/>
      <c r="BR6" s="35" t="s">
        <v>203</v>
      </c>
      <c r="BS6" s="36" t="s">
        <v>204</v>
      </c>
      <c r="BT6" s="169"/>
      <c r="BU6" s="160"/>
      <c r="BV6" s="160"/>
      <c r="BW6" s="35" t="s">
        <v>203</v>
      </c>
      <c r="BX6" s="36" t="s">
        <v>204</v>
      </c>
      <c r="BY6" s="169"/>
      <c r="BZ6" s="160"/>
      <c r="CA6" s="160"/>
      <c r="CB6" s="35" t="s">
        <v>203</v>
      </c>
      <c r="CC6" s="36" t="s">
        <v>204</v>
      </c>
      <c r="CD6" s="169"/>
      <c r="CE6" s="160"/>
      <c r="CF6" s="160"/>
      <c r="CG6" s="35" t="s">
        <v>203</v>
      </c>
      <c r="CH6" s="36" t="s">
        <v>204</v>
      </c>
      <c r="CI6" s="169"/>
      <c r="CJ6" s="160"/>
      <c r="CK6" s="160"/>
      <c r="CL6" s="35" t="s">
        <v>203</v>
      </c>
      <c r="CM6" s="36" t="s">
        <v>204</v>
      </c>
      <c r="CN6" s="169"/>
      <c r="CO6" s="160"/>
      <c r="CP6" s="160"/>
      <c r="CQ6" s="35" t="s">
        <v>203</v>
      </c>
      <c r="CR6" s="36" t="s">
        <v>204</v>
      </c>
      <c r="CS6" s="169"/>
      <c r="CT6" s="160"/>
      <c r="CU6" s="172"/>
      <c r="CV6" s="35" t="s">
        <v>203</v>
      </c>
      <c r="CW6" s="36" t="s">
        <v>204</v>
      </c>
      <c r="CX6" s="21"/>
      <c r="CY6" s="21"/>
    </row>
    <row r="7" spans="1:103" ht="13.5">
      <c r="A7" s="6" t="s">
        <v>52</v>
      </c>
      <c r="B7" s="37">
        <f>SUM(B8:B42)</f>
        <v>28936</v>
      </c>
      <c r="C7" s="38">
        <f>SUM(C8:C42)</f>
        <v>14259</v>
      </c>
      <c r="D7" s="38">
        <f>SUM(D8:D42)</f>
        <v>14677</v>
      </c>
      <c r="E7" s="39">
        <f aca="true" t="shared" si="0" ref="E7:E42">IF(ISERROR(C7/D7),"***",C7/D7*100)</f>
        <v>97.15200654084623</v>
      </c>
      <c r="F7" s="40">
        <v>100</v>
      </c>
      <c r="G7" s="37">
        <f>SUM(G8:G42)</f>
        <v>2187</v>
      </c>
      <c r="H7" s="38">
        <f>SUM(H8:H42)</f>
        <v>1120</v>
      </c>
      <c r="I7" s="38">
        <f>SUM(I8:I42)</f>
        <v>1067</v>
      </c>
      <c r="J7" s="39">
        <f>IF(ISERROR(H7/I7),"***",H7/I7*100)</f>
        <v>104.96719775070291</v>
      </c>
      <c r="K7" s="40">
        <v>100</v>
      </c>
      <c r="L7" s="37">
        <f>SUM(L8:L42)</f>
        <v>1300</v>
      </c>
      <c r="M7" s="38">
        <f>SUM(M8:M42)</f>
        <v>649</v>
      </c>
      <c r="N7" s="38">
        <f>SUM(N8:N42)</f>
        <v>651</v>
      </c>
      <c r="O7" s="39">
        <f>IF(ISERROR(M7/N7),"***",M7/N7*100)</f>
        <v>99.69278033794163</v>
      </c>
      <c r="P7" s="40">
        <v>100</v>
      </c>
      <c r="Q7" s="37">
        <f>SUM(Q8:Q42)</f>
        <v>635</v>
      </c>
      <c r="R7" s="38">
        <f>SUM(R8:R42)</f>
        <v>326</v>
      </c>
      <c r="S7" s="38">
        <f>SUM(S8:S42)</f>
        <v>309</v>
      </c>
      <c r="T7" s="39">
        <f>IF(ISERROR(R7/S7),"***",R7/S7*100)</f>
        <v>105.50161812297733</v>
      </c>
      <c r="U7" s="40">
        <v>100</v>
      </c>
      <c r="V7" s="37">
        <f>SUM(V8:V42)</f>
        <v>1328</v>
      </c>
      <c r="W7" s="38">
        <f>SUM(W8:W42)</f>
        <v>639</v>
      </c>
      <c r="X7" s="38">
        <f>SUM(X8:X42)</f>
        <v>689</v>
      </c>
      <c r="Y7" s="39">
        <f>IF(ISERROR(W7/X7),"***",W7/X7*100)</f>
        <v>92.74310595065312</v>
      </c>
      <c r="Z7" s="40">
        <v>100</v>
      </c>
      <c r="AA7" s="37">
        <f>SUM(AA8:AA42)</f>
        <v>4964</v>
      </c>
      <c r="AB7" s="38">
        <f>SUM(AB8:AB42)</f>
        <v>2254</v>
      </c>
      <c r="AC7" s="38">
        <f>SUM(AC8:AC42)</f>
        <v>2710</v>
      </c>
      <c r="AD7" s="39">
        <f>IF(ISERROR(AB7/AC7),"***",AB7/AC7*100)</f>
        <v>83.17343173431733</v>
      </c>
      <c r="AE7" s="40">
        <v>100</v>
      </c>
      <c r="AF7" s="37">
        <f>SUM(AF8:AF42)</f>
        <v>5549</v>
      </c>
      <c r="AG7" s="38">
        <f>SUM(AG8:AG42)</f>
        <v>2483</v>
      </c>
      <c r="AH7" s="38">
        <f>SUM(AH8:AH42)</f>
        <v>3066</v>
      </c>
      <c r="AI7" s="39">
        <f>IF(ISERROR(AG7/AH7),"***",AG7/AH7*100)</f>
        <v>80.9849967384214</v>
      </c>
      <c r="AJ7" s="40">
        <v>100</v>
      </c>
      <c r="AK7" s="37">
        <f>SUM(AK8:AK42)</f>
        <v>4420</v>
      </c>
      <c r="AL7" s="38">
        <f>SUM(AL8:AL42)</f>
        <v>2049</v>
      </c>
      <c r="AM7" s="38">
        <f>SUM(AM8:AM42)</f>
        <v>2371</v>
      </c>
      <c r="AN7" s="39">
        <f>IF(ISERROR(AL7/AM7),"***",AL7/AM7*100)</f>
        <v>86.41923239139604</v>
      </c>
      <c r="AO7" s="40">
        <v>100</v>
      </c>
      <c r="AP7" s="37">
        <f>SUM(AP8:AP42)</f>
        <v>2319</v>
      </c>
      <c r="AQ7" s="38">
        <f>SUM(AQ8:AQ42)</f>
        <v>1230</v>
      </c>
      <c r="AR7" s="38">
        <f>SUM(AR8:AR42)</f>
        <v>1089</v>
      </c>
      <c r="AS7" s="39">
        <f>IF(ISERROR(AQ7/AR7),"***",AQ7/AR7*100)</f>
        <v>112.94765840220387</v>
      </c>
      <c r="AT7" s="40">
        <v>100</v>
      </c>
      <c r="AU7" s="37">
        <f>SUM(AU8:AU42)</f>
        <v>1302</v>
      </c>
      <c r="AV7" s="38">
        <f>SUM(AV8:AV42)</f>
        <v>800</v>
      </c>
      <c r="AW7" s="38">
        <f>SUM(AW8:AW42)</f>
        <v>502</v>
      </c>
      <c r="AX7" s="39">
        <f>IF(ISERROR(AV7/AW7),"***",AV7/AW7*100)</f>
        <v>159.3625498007968</v>
      </c>
      <c r="AY7" s="40">
        <v>100</v>
      </c>
      <c r="AZ7" s="37">
        <f>SUM(AZ8:AZ42)</f>
        <v>995</v>
      </c>
      <c r="BA7" s="38">
        <f>SUM(BA8:BA42)</f>
        <v>617</v>
      </c>
      <c r="BB7" s="38">
        <f>SUM(BB8:BB42)</f>
        <v>378</v>
      </c>
      <c r="BC7" s="39">
        <f>IF(ISERROR(BA7/BB7),"***",BA7/BB7*100)</f>
        <v>163.22751322751324</v>
      </c>
      <c r="BD7" s="40">
        <v>100</v>
      </c>
      <c r="BE7" s="37">
        <f>SUM(BE8:BE42)</f>
        <v>1090</v>
      </c>
      <c r="BF7" s="38">
        <f>SUM(BF8:BF42)</f>
        <v>663</v>
      </c>
      <c r="BG7" s="38">
        <f>SUM(BG8:BG42)</f>
        <v>427</v>
      </c>
      <c r="BH7" s="39">
        <f>IF(ISERROR(BF7/BG7),"***",BF7/BG7*100)</f>
        <v>155.26932084309132</v>
      </c>
      <c r="BI7" s="40">
        <v>100</v>
      </c>
      <c r="BJ7" s="37">
        <f>SUM(BJ8:BJ42)</f>
        <v>1058</v>
      </c>
      <c r="BK7" s="38">
        <f>SUM(BK8:BK42)</f>
        <v>645</v>
      </c>
      <c r="BL7" s="38">
        <f>SUM(BL8:BL42)</f>
        <v>413</v>
      </c>
      <c r="BM7" s="39">
        <f>IF(ISERROR(BK7/BL7),"***",BK7/BL7*100)</f>
        <v>156.17433414043583</v>
      </c>
      <c r="BN7" s="40">
        <v>100</v>
      </c>
      <c r="BO7" s="37">
        <f>SUM(BO8:BO42)</f>
        <v>573</v>
      </c>
      <c r="BP7" s="38">
        <f>SUM(BP8:BP42)</f>
        <v>334</v>
      </c>
      <c r="BQ7" s="38">
        <f>SUM(BQ8:BQ42)</f>
        <v>239</v>
      </c>
      <c r="BR7" s="39">
        <f>IF(ISERROR(BP7/BQ7),"***",BP7/BQ7*100)</f>
        <v>139.7489539748954</v>
      </c>
      <c r="BS7" s="40">
        <v>100</v>
      </c>
      <c r="BT7" s="37">
        <f>SUM(BT8:BT42)</f>
        <v>345</v>
      </c>
      <c r="BU7" s="38">
        <f>SUM(BU8:BU42)</f>
        <v>171</v>
      </c>
      <c r="BV7" s="38">
        <f>SUM(BV8:BV42)</f>
        <v>174</v>
      </c>
      <c r="BW7" s="39">
        <f>IF(ISERROR(BU7/BV7),"***",BU7/BV7*100)</f>
        <v>98.27586206896551</v>
      </c>
      <c r="BX7" s="40">
        <v>100</v>
      </c>
      <c r="BY7" s="37">
        <f>SUM(BY8:BY42)</f>
        <v>269</v>
      </c>
      <c r="BZ7" s="38">
        <f>SUM(BZ8:BZ42)</f>
        <v>118</v>
      </c>
      <c r="CA7" s="38">
        <f>SUM(CA8:CA42)</f>
        <v>151</v>
      </c>
      <c r="CB7" s="40">
        <f>IF(ISERROR(BZ7/CA7),"***",BZ7/CA7*100)</f>
        <v>78.1456953642384</v>
      </c>
      <c r="CC7" s="40">
        <v>100</v>
      </c>
      <c r="CD7" s="37">
        <f>SUM(CD8:CD42)</f>
        <v>205</v>
      </c>
      <c r="CE7" s="38">
        <f>SUM(CE8:CE42)</f>
        <v>78</v>
      </c>
      <c r="CF7" s="38">
        <f>SUM(CF8:CF42)</f>
        <v>127</v>
      </c>
      <c r="CG7" s="40">
        <f>IF(ISERROR(CE7/CF7),"***",CE7/CF7*100)</f>
        <v>61.417322834645674</v>
      </c>
      <c r="CH7" s="40">
        <v>100</v>
      </c>
      <c r="CI7" s="37">
        <f>SUM(CI8:CI42)</f>
        <v>179</v>
      </c>
      <c r="CJ7" s="38">
        <f>SUM(CJ8:CJ42)</f>
        <v>49</v>
      </c>
      <c r="CK7" s="38">
        <f>SUM(CK8:CK42)</f>
        <v>130</v>
      </c>
      <c r="CL7" s="40">
        <f>IF(ISERROR(CJ7/CK7),"***",CJ7/CK7*100)</f>
        <v>37.69230769230769</v>
      </c>
      <c r="CM7" s="40">
        <v>100</v>
      </c>
      <c r="CN7" s="37">
        <f>SUM(CN8:CN42)</f>
        <v>135</v>
      </c>
      <c r="CO7" s="38">
        <f>SUM(CO8:CO42)</f>
        <v>24</v>
      </c>
      <c r="CP7" s="38">
        <f>SUM(CP8:CP42)</f>
        <v>111</v>
      </c>
      <c r="CQ7" s="40">
        <f>IF(ISERROR(CO7/CP7),"***",CO7/CP7*100)</f>
        <v>21.62162162162162</v>
      </c>
      <c r="CR7" s="40">
        <v>100</v>
      </c>
      <c r="CS7" s="37">
        <f>SUM(CS8:CS42)</f>
        <v>83</v>
      </c>
      <c r="CT7" s="38">
        <f>SUM(CT8:CT42)</f>
        <v>10</v>
      </c>
      <c r="CU7" s="41">
        <f>SUM(CU8:CU42)</f>
        <v>73</v>
      </c>
      <c r="CV7" s="42">
        <f aca="true" t="shared" si="1" ref="CV7:CV42">IF(ISERROR(CT7/CU7),"***",CT7/CU7*100)</f>
        <v>13.698630136986301</v>
      </c>
      <c r="CW7" s="43">
        <v>100</v>
      </c>
      <c r="CX7" s="21"/>
      <c r="CY7" s="21"/>
    </row>
    <row r="8" spans="1:103" ht="13.5">
      <c r="A8" s="12" t="s">
        <v>53</v>
      </c>
      <c r="B8" s="44">
        <f aca="true" t="shared" si="2" ref="B8:B42">SUM(C8:D8)</f>
        <v>9819</v>
      </c>
      <c r="C8" s="45">
        <f aca="true" t="shared" si="3" ref="C8:C42">H8+M8+R8+W8+AB8+AG8+AL8+AQ8+AV8+BA8+BF8+BK8+BP8+BU8+BZ8+CE8+CJ8+CO8+CT8</f>
        <v>5014</v>
      </c>
      <c r="D8" s="45">
        <f aca="true" t="shared" si="4" ref="D8:D42">I8+N8+S8+X8+AC8+AH8+AM8+AR8+AW8+BB8+BG8+BL8+BQ8+BV8+CA8+CF8+CK8+CP8+CU8</f>
        <v>4805</v>
      </c>
      <c r="E8" s="46">
        <f t="shared" si="0"/>
        <v>104.34963579604579</v>
      </c>
      <c r="F8" s="47">
        <f aca="true" t="shared" si="5" ref="F8:F42">B8/$B$7*100</f>
        <v>33.93350843240254</v>
      </c>
      <c r="G8" s="44">
        <v>700</v>
      </c>
      <c r="H8" s="45">
        <v>351</v>
      </c>
      <c r="I8" s="45">
        <v>349</v>
      </c>
      <c r="J8" s="46">
        <v>100.57306590257879</v>
      </c>
      <c r="K8" s="47">
        <v>32.007315957933244</v>
      </c>
      <c r="L8" s="44">
        <v>450</v>
      </c>
      <c r="M8" s="45">
        <v>220</v>
      </c>
      <c r="N8" s="45">
        <v>230</v>
      </c>
      <c r="O8" s="46">
        <v>95.65217391304348</v>
      </c>
      <c r="P8" s="47">
        <v>34.61538461538461</v>
      </c>
      <c r="Q8" s="44">
        <v>217</v>
      </c>
      <c r="R8" s="45">
        <v>113</v>
      </c>
      <c r="S8" s="45">
        <v>104</v>
      </c>
      <c r="T8" s="46">
        <v>108.65384615384615</v>
      </c>
      <c r="U8" s="47">
        <v>34.17322834645669</v>
      </c>
      <c r="V8" s="44">
        <v>505</v>
      </c>
      <c r="W8" s="45">
        <v>258</v>
      </c>
      <c r="X8" s="45">
        <v>247</v>
      </c>
      <c r="Y8" s="46">
        <v>104.45344129554657</v>
      </c>
      <c r="Z8" s="47">
        <v>38.02710843373494</v>
      </c>
      <c r="AA8" s="44">
        <v>1717</v>
      </c>
      <c r="AB8" s="45">
        <v>815</v>
      </c>
      <c r="AC8" s="45">
        <v>902</v>
      </c>
      <c r="AD8" s="46">
        <v>90.35476718403548</v>
      </c>
      <c r="AE8" s="47">
        <v>34.58904109589041</v>
      </c>
      <c r="AF8" s="44">
        <v>1830</v>
      </c>
      <c r="AG8" s="45">
        <v>868</v>
      </c>
      <c r="AH8" s="45">
        <v>962</v>
      </c>
      <c r="AI8" s="46">
        <v>90.22869022869024</v>
      </c>
      <c r="AJ8" s="47">
        <v>32.97891511984141</v>
      </c>
      <c r="AK8" s="44">
        <v>1541</v>
      </c>
      <c r="AL8" s="45">
        <v>771</v>
      </c>
      <c r="AM8" s="45">
        <v>770</v>
      </c>
      <c r="AN8" s="46">
        <v>100.12987012987014</v>
      </c>
      <c r="AO8" s="47">
        <v>34.86425339366516</v>
      </c>
      <c r="AP8" s="44">
        <v>912</v>
      </c>
      <c r="AQ8" s="45">
        <v>494</v>
      </c>
      <c r="AR8" s="45">
        <v>418</v>
      </c>
      <c r="AS8" s="46">
        <v>118.18181818181819</v>
      </c>
      <c r="AT8" s="47">
        <v>39.32729624838293</v>
      </c>
      <c r="AU8" s="44">
        <v>464</v>
      </c>
      <c r="AV8" s="45">
        <v>280</v>
      </c>
      <c r="AW8" s="45">
        <v>184</v>
      </c>
      <c r="AX8" s="46">
        <v>152.17391304347828</v>
      </c>
      <c r="AY8" s="47">
        <v>35.63748079877112</v>
      </c>
      <c r="AZ8" s="44">
        <v>322</v>
      </c>
      <c r="BA8" s="45">
        <v>205</v>
      </c>
      <c r="BB8" s="45">
        <v>117</v>
      </c>
      <c r="BC8" s="46">
        <v>175.2136752136752</v>
      </c>
      <c r="BD8" s="47">
        <v>32.36180904522613</v>
      </c>
      <c r="BE8" s="44">
        <v>342</v>
      </c>
      <c r="BF8" s="45">
        <v>214</v>
      </c>
      <c r="BG8" s="45">
        <v>128</v>
      </c>
      <c r="BH8" s="46">
        <v>167.1875</v>
      </c>
      <c r="BI8" s="47">
        <v>31.376146788990827</v>
      </c>
      <c r="BJ8" s="44">
        <v>297</v>
      </c>
      <c r="BK8" s="45">
        <v>192</v>
      </c>
      <c r="BL8" s="45">
        <v>105</v>
      </c>
      <c r="BM8" s="46">
        <v>182.85714285714286</v>
      </c>
      <c r="BN8" s="47">
        <v>28.071833648393195</v>
      </c>
      <c r="BO8" s="44">
        <v>163</v>
      </c>
      <c r="BP8" s="45">
        <v>94</v>
      </c>
      <c r="BQ8" s="45">
        <v>69</v>
      </c>
      <c r="BR8" s="46">
        <v>136.23188405797103</v>
      </c>
      <c r="BS8" s="47">
        <v>28.44677137870855</v>
      </c>
      <c r="BT8" s="44">
        <v>102</v>
      </c>
      <c r="BU8" s="45">
        <v>54</v>
      </c>
      <c r="BV8" s="45">
        <v>48</v>
      </c>
      <c r="BW8" s="46">
        <v>112.5</v>
      </c>
      <c r="BX8" s="47">
        <v>29.565217391304348</v>
      </c>
      <c r="BY8" s="44">
        <v>78</v>
      </c>
      <c r="BZ8" s="45">
        <v>31</v>
      </c>
      <c r="CA8" s="45">
        <v>47</v>
      </c>
      <c r="CB8" s="46">
        <v>65.95744680851064</v>
      </c>
      <c r="CC8" s="47">
        <v>28.99628252788104</v>
      </c>
      <c r="CD8" s="44">
        <v>68</v>
      </c>
      <c r="CE8" s="45">
        <v>26</v>
      </c>
      <c r="CF8" s="45">
        <v>42</v>
      </c>
      <c r="CG8" s="46">
        <v>61.904761904761905</v>
      </c>
      <c r="CH8" s="47">
        <v>33.170731707317074</v>
      </c>
      <c r="CI8" s="44">
        <v>52</v>
      </c>
      <c r="CJ8" s="45">
        <v>14</v>
      </c>
      <c r="CK8" s="45">
        <v>38</v>
      </c>
      <c r="CL8" s="46">
        <v>36.84210526315789</v>
      </c>
      <c r="CM8" s="47">
        <v>29.05027932960894</v>
      </c>
      <c r="CN8" s="44">
        <v>36</v>
      </c>
      <c r="CO8" s="45">
        <v>8</v>
      </c>
      <c r="CP8" s="45">
        <v>28</v>
      </c>
      <c r="CQ8" s="46">
        <v>28.57142857142857</v>
      </c>
      <c r="CR8" s="48">
        <v>26.666666666666668</v>
      </c>
      <c r="CS8" s="44">
        <f aca="true" t="shared" si="6" ref="CS8:CS42">SUM(CT8:CU8)</f>
        <v>23</v>
      </c>
      <c r="CT8" s="45">
        <v>6</v>
      </c>
      <c r="CU8" s="49">
        <v>17</v>
      </c>
      <c r="CV8" s="50">
        <f t="shared" si="1"/>
        <v>35.294117647058826</v>
      </c>
      <c r="CW8" s="48">
        <f aca="true" t="shared" si="7" ref="CW8:CW42">CS8/$CS$7*100</f>
        <v>27.710843373493976</v>
      </c>
      <c r="CX8" s="21"/>
      <c r="CY8" s="21"/>
    </row>
    <row r="9" spans="1:103" ht="13.5">
      <c r="A9" s="12" t="s">
        <v>54</v>
      </c>
      <c r="B9" s="44">
        <f t="shared" si="2"/>
        <v>2229</v>
      </c>
      <c r="C9" s="45">
        <f t="shared" si="3"/>
        <v>1093</v>
      </c>
      <c r="D9" s="45">
        <f t="shared" si="4"/>
        <v>1136</v>
      </c>
      <c r="E9" s="46">
        <f t="shared" si="0"/>
        <v>96.21478873239437</v>
      </c>
      <c r="F9" s="47">
        <f t="shared" si="5"/>
        <v>7.703207077688693</v>
      </c>
      <c r="G9" s="44">
        <v>182</v>
      </c>
      <c r="H9" s="45">
        <v>98</v>
      </c>
      <c r="I9" s="45">
        <v>84</v>
      </c>
      <c r="J9" s="46">
        <v>116.66666666666667</v>
      </c>
      <c r="K9" s="47">
        <v>8.321902149062643</v>
      </c>
      <c r="L9" s="44">
        <v>104</v>
      </c>
      <c r="M9" s="45">
        <v>61</v>
      </c>
      <c r="N9" s="45">
        <v>43</v>
      </c>
      <c r="O9" s="46">
        <v>141.86046511627907</v>
      </c>
      <c r="P9" s="47">
        <v>8</v>
      </c>
      <c r="Q9" s="44">
        <v>39</v>
      </c>
      <c r="R9" s="45">
        <v>20</v>
      </c>
      <c r="S9" s="45">
        <v>19</v>
      </c>
      <c r="T9" s="46">
        <v>105.26315789473684</v>
      </c>
      <c r="U9" s="47">
        <v>6.141732283464567</v>
      </c>
      <c r="V9" s="44">
        <v>121</v>
      </c>
      <c r="W9" s="45">
        <v>53</v>
      </c>
      <c r="X9" s="45">
        <v>68</v>
      </c>
      <c r="Y9" s="46">
        <v>77.94117647058823</v>
      </c>
      <c r="Z9" s="47">
        <v>9.11144578313253</v>
      </c>
      <c r="AA9" s="44">
        <v>377</v>
      </c>
      <c r="AB9" s="45">
        <v>166</v>
      </c>
      <c r="AC9" s="45">
        <v>211</v>
      </c>
      <c r="AD9" s="46">
        <v>78.67298578199052</v>
      </c>
      <c r="AE9" s="47">
        <v>7.594681708299758</v>
      </c>
      <c r="AF9" s="44">
        <v>394</v>
      </c>
      <c r="AG9" s="45">
        <v>173</v>
      </c>
      <c r="AH9" s="45">
        <v>221</v>
      </c>
      <c r="AI9" s="46">
        <v>78.28054298642535</v>
      </c>
      <c r="AJ9" s="47">
        <v>7.100378446566949</v>
      </c>
      <c r="AK9" s="44">
        <v>332</v>
      </c>
      <c r="AL9" s="45">
        <v>153</v>
      </c>
      <c r="AM9" s="45">
        <v>179</v>
      </c>
      <c r="AN9" s="46">
        <v>85.47486033519553</v>
      </c>
      <c r="AO9" s="47">
        <v>7.51131221719457</v>
      </c>
      <c r="AP9" s="44">
        <v>188</v>
      </c>
      <c r="AQ9" s="45">
        <v>103</v>
      </c>
      <c r="AR9" s="45">
        <v>85</v>
      </c>
      <c r="AS9" s="46">
        <v>121.17647058823529</v>
      </c>
      <c r="AT9" s="47">
        <v>8.106942647692971</v>
      </c>
      <c r="AU9" s="44">
        <v>112</v>
      </c>
      <c r="AV9" s="45">
        <v>66</v>
      </c>
      <c r="AW9" s="45">
        <v>46</v>
      </c>
      <c r="AX9" s="46">
        <v>143.47826086956522</v>
      </c>
      <c r="AY9" s="47">
        <v>8.60215053763441</v>
      </c>
      <c r="AZ9" s="44">
        <v>68</v>
      </c>
      <c r="BA9" s="45">
        <v>43</v>
      </c>
      <c r="BB9" s="45">
        <v>25</v>
      </c>
      <c r="BC9" s="46">
        <v>172</v>
      </c>
      <c r="BD9" s="47">
        <v>6.834170854271357</v>
      </c>
      <c r="BE9" s="44">
        <v>71</v>
      </c>
      <c r="BF9" s="45">
        <v>36</v>
      </c>
      <c r="BG9" s="45">
        <v>35</v>
      </c>
      <c r="BH9" s="46">
        <v>102.85714285714285</v>
      </c>
      <c r="BI9" s="47">
        <v>6.513761467889909</v>
      </c>
      <c r="BJ9" s="44">
        <v>82</v>
      </c>
      <c r="BK9" s="45">
        <v>53</v>
      </c>
      <c r="BL9" s="45">
        <v>29</v>
      </c>
      <c r="BM9" s="46">
        <v>182.75862068965517</v>
      </c>
      <c r="BN9" s="47">
        <v>7.750472589792061</v>
      </c>
      <c r="BO9" s="44">
        <v>58</v>
      </c>
      <c r="BP9" s="45">
        <v>30</v>
      </c>
      <c r="BQ9" s="45">
        <v>28</v>
      </c>
      <c r="BR9" s="46">
        <v>107.14285714285714</v>
      </c>
      <c r="BS9" s="47">
        <v>10.12216404886562</v>
      </c>
      <c r="BT9" s="44">
        <v>32</v>
      </c>
      <c r="BU9" s="45">
        <v>14</v>
      </c>
      <c r="BV9" s="45">
        <v>18</v>
      </c>
      <c r="BW9" s="46">
        <v>77.77777777777779</v>
      </c>
      <c r="BX9" s="47">
        <v>9.27536231884058</v>
      </c>
      <c r="BY9" s="44">
        <v>21</v>
      </c>
      <c r="BZ9" s="45">
        <v>11</v>
      </c>
      <c r="CA9" s="45">
        <v>10</v>
      </c>
      <c r="CB9" s="46">
        <v>110</v>
      </c>
      <c r="CC9" s="47">
        <v>7.806691449814126</v>
      </c>
      <c r="CD9" s="44">
        <v>16</v>
      </c>
      <c r="CE9" s="45">
        <v>6</v>
      </c>
      <c r="CF9" s="45">
        <v>10</v>
      </c>
      <c r="CG9" s="46">
        <v>60</v>
      </c>
      <c r="CH9" s="47">
        <v>7.804878048780488</v>
      </c>
      <c r="CI9" s="44">
        <v>19</v>
      </c>
      <c r="CJ9" s="45">
        <v>5</v>
      </c>
      <c r="CK9" s="45">
        <v>14</v>
      </c>
      <c r="CL9" s="46">
        <v>35.714285714285715</v>
      </c>
      <c r="CM9" s="47">
        <v>10.614525139664805</v>
      </c>
      <c r="CN9" s="44">
        <v>9</v>
      </c>
      <c r="CO9" s="45">
        <v>1</v>
      </c>
      <c r="CP9" s="45">
        <v>8</v>
      </c>
      <c r="CQ9" s="46">
        <v>12.5</v>
      </c>
      <c r="CR9" s="47">
        <v>6.666666666666667</v>
      </c>
      <c r="CS9" s="44">
        <f t="shared" si="6"/>
        <v>4</v>
      </c>
      <c r="CT9" s="45">
        <v>1</v>
      </c>
      <c r="CU9" s="49">
        <v>3</v>
      </c>
      <c r="CV9" s="50">
        <f t="shared" si="1"/>
        <v>33.33333333333333</v>
      </c>
      <c r="CW9" s="48">
        <f t="shared" si="7"/>
        <v>4.819277108433735</v>
      </c>
      <c r="CX9" s="21"/>
      <c r="CY9" s="21"/>
    </row>
    <row r="10" spans="1:103" ht="13.5">
      <c r="A10" s="12" t="s">
        <v>55</v>
      </c>
      <c r="B10" s="44">
        <f t="shared" si="2"/>
        <v>1447</v>
      </c>
      <c r="C10" s="45">
        <f t="shared" si="3"/>
        <v>736</v>
      </c>
      <c r="D10" s="45">
        <f t="shared" si="4"/>
        <v>711</v>
      </c>
      <c r="E10" s="46">
        <f t="shared" si="0"/>
        <v>103.51617440225036</v>
      </c>
      <c r="F10" s="47">
        <f t="shared" si="5"/>
        <v>5.000691180536356</v>
      </c>
      <c r="G10" s="44">
        <v>116</v>
      </c>
      <c r="H10" s="45">
        <v>60</v>
      </c>
      <c r="I10" s="45">
        <v>56</v>
      </c>
      <c r="J10" s="46">
        <v>107.14285714285714</v>
      </c>
      <c r="K10" s="47">
        <v>5.304069501600366</v>
      </c>
      <c r="L10" s="44">
        <v>69</v>
      </c>
      <c r="M10" s="45">
        <v>37</v>
      </c>
      <c r="N10" s="45">
        <v>32</v>
      </c>
      <c r="O10" s="46">
        <v>115.625</v>
      </c>
      <c r="P10" s="47">
        <v>5.3076923076923075</v>
      </c>
      <c r="Q10" s="44">
        <v>39</v>
      </c>
      <c r="R10" s="45">
        <v>19</v>
      </c>
      <c r="S10" s="45">
        <v>20</v>
      </c>
      <c r="T10" s="46">
        <v>95</v>
      </c>
      <c r="U10" s="47">
        <v>6.141732283464567</v>
      </c>
      <c r="V10" s="44">
        <v>61</v>
      </c>
      <c r="W10" s="45">
        <v>30</v>
      </c>
      <c r="X10" s="45">
        <v>31</v>
      </c>
      <c r="Y10" s="46">
        <v>96.7741935483871</v>
      </c>
      <c r="Z10" s="47">
        <v>4.593373493975903</v>
      </c>
      <c r="AA10" s="44">
        <v>230</v>
      </c>
      <c r="AB10" s="45">
        <v>130</v>
      </c>
      <c r="AC10" s="45">
        <v>100</v>
      </c>
      <c r="AD10" s="46">
        <v>130</v>
      </c>
      <c r="AE10" s="47">
        <v>4.633360193392425</v>
      </c>
      <c r="AF10" s="44">
        <v>276</v>
      </c>
      <c r="AG10" s="45">
        <v>125</v>
      </c>
      <c r="AH10" s="45">
        <v>151</v>
      </c>
      <c r="AI10" s="46">
        <v>82.78145695364239</v>
      </c>
      <c r="AJ10" s="47">
        <v>4.973869165615427</v>
      </c>
      <c r="AK10" s="44">
        <v>220</v>
      </c>
      <c r="AL10" s="45">
        <v>106</v>
      </c>
      <c r="AM10" s="45">
        <v>114</v>
      </c>
      <c r="AN10" s="46">
        <v>92.98245614035088</v>
      </c>
      <c r="AO10" s="47">
        <v>4.97737556561086</v>
      </c>
      <c r="AP10" s="44">
        <v>124</v>
      </c>
      <c r="AQ10" s="45">
        <v>68</v>
      </c>
      <c r="AR10" s="45">
        <v>56</v>
      </c>
      <c r="AS10" s="46">
        <v>121.42857142857142</v>
      </c>
      <c r="AT10" s="47">
        <v>5.347132384648556</v>
      </c>
      <c r="AU10" s="44">
        <v>72</v>
      </c>
      <c r="AV10" s="45">
        <v>38</v>
      </c>
      <c r="AW10" s="45">
        <v>34</v>
      </c>
      <c r="AX10" s="46">
        <v>111.76470588235294</v>
      </c>
      <c r="AY10" s="47">
        <v>5.529953917050691</v>
      </c>
      <c r="AZ10" s="44">
        <v>56</v>
      </c>
      <c r="BA10" s="45">
        <v>31</v>
      </c>
      <c r="BB10" s="45">
        <v>25</v>
      </c>
      <c r="BC10" s="46">
        <v>124</v>
      </c>
      <c r="BD10" s="47">
        <v>5.628140703517588</v>
      </c>
      <c r="BE10" s="44">
        <v>43</v>
      </c>
      <c r="BF10" s="45">
        <v>26</v>
      </c>
      <c r="BG10" s="45">
        <v>17</v>
      </c>
      <c r="BH10" s="46">
        <v>152.94117647058823</v>
      </c>
      <c r="BI10" s="47">
        <v>3.9449541284403673</v>
      </c>
      <c r="BJ10" s="44">
        <v>55</v>
      </c>
      <c r="BK10" s="45">
        <v>35</v>
      </c>
      <c r="BL10" s="45">
        <v>20</v>
      </c>
      <c r="BM10" s="46">
        <v>175</v>
      </c>
      <c r="BN10" s="47">
        <v>5.198487712665406</v>
      </c>
      <c r="BO10" s="44">
        <v>23</v>
      </c>
      <c r="BP10" s="45">
        <v>12</v>
      </c>
      <c r="BQ10" s="45">
        <v>11</v>
      </c>
      <c r="BR10" s="46">
        <v>109.09090909090908</v>
      </c>
      <c r="BS10" s="47">
        <v>4.013961605584642</v>
      </c>
      <c r="BT10" s="44">
        <v>19</v>
      </c>
      <c r="BU10" s="45">
        <v>9</v>
      </c>
      <c r="BV10" s="45">
        <v>10</v>
      </c>
      <c r="BW10" s="46">
        <v>90</v>
      </c>
      <c r="BX10" s="47">
        <v>5.507246376811594</v>
      </c>
      <c r="BY10" s="44">
        <v>13</v>
      </c>
      <c r="BZ10" s="45">
        <v>3</v>
      </c>
      <c r="CA10" s="45">
        <v>10</v>
      </c>
      <c r="CB10" s="46">
        <v>30</v>
      </c>
      <c r="CC10" s="47">
        <v>4.83271375464684</v>
      </c>
      <c r="CD10" s="44">
        <v>10</v>
      </c>
      <c r="CE10" s="45">
        <v>6</v>
      </c>
      <c r="CF10" s="45">
        <v>4</v>
      </c>
      <c r="CG10" s="46">
        <v>150</v>
      </c>
      <c r="CH10" s="47">
        <v>4.878048780487805</v>
      </c>
      <c r="CI10" s="44">
        <v>10</v>
      </c>
      <c r="CJ10" s="45">
        <v>1</v>
      </c>
      <c r="CK10" s="45">
        <v>9</v>
      </c>
      <c r="CL10" s="46">
        <v>11.11111111111111</v>
      </c>
      <c r="CM10" s="47">
        <v>5.58659217877095</v>
      </c>
      <c r="CN10" s="44">
        <v>5</v>
      </c>
      <c r="CO10" s="45">
        <v>0</v>
      </c>
      <c r="CP10" s="45">
        <v>5</v>
      </c>
      <c r="CQ10" s="46" t="s">
        <v>176</v>
      </c>
      <c r="CR10" s="47">
        <v>3.7037037037037033</v>
      </c>
      <c r="CS10" s="44">
        <f t="shared" si="6"/>
        <v>6</v>
      </c>
      <c r="CT10" s="45"/>
      <c r="CU10" s="49">
        <v>6</v>
      </c>
      <c r="CV10" s="50">
        <f t="shared" si="1"/>
        <v>0</v>
      </c>
      <c r="CW10" s="48">
        <f t="shared" si="7"/>
        <v>7.228915662650602</v>
      </c>
      <c r="CX10" s="21"/>
      <c r="CY10" s="21"/>
    </row>
    <row r="11" spans="1:103" ht="13.5">
      <c r="A11" s="12" t="s">
        <v>56</v>
      </c>
      <c r="B11" s="44">
        <f t="shared" si="2"/>
        <v>1850</v>
      </c>
      <c r="C11" s="45">
        <f t="shared" si="3"/>
        <v>961</v>
      </c>
      <c r="D11" s="45">
        <f t="shared" si="4"/>
        <v>889</v>
      </c>
      <c r="E11" s="46">
        <f t="shared" si="0"/>
        <v>108.09898762654669</v>
      </c>
      <c r="F11" s="47">
        <f t="shared" si="5"/>
        <v>6.3934199612938905</v>
      </c>
      <c r="G11" s="44">
        <v>143</v>
      </c>
      <c r="H11" s="45">
        <v>86</v>
      </c>
      <c r="I11" s="45">
        <v>57</v>
      </c>
      <c r="J11" s="46">
        <v>150.87719298245614</v>
      </c>
      <c r="K11" s="47">
        <v>6.538637402834933</v>
      </c>
      <c r="L11" s="44">
        <v>63</v>
      </c>
      <c r="M11" s="45">
        <v>32</v>
      </c>
      <c r="N11" s="45">
        <v>31</v>
      </c>
      <c r="O11" s="46">
        <v>103.2258064516129</v>
      </c>
      <c r="P11" s="47">
        <v>4.846153846153846</v>
      </c>
      <c r="Q11" s="44">
        <v>40</v>
      </c>
      <c r="R11" s="45">
        <v>12</v>
      </c>
      <c r="S11" s="45">
        <v>28</v>
      </c>
      <c r="T11" s="46">
        <v>42.857142857142854</v>
      </c>
      <c r="U11" s="47">
        <v>6.299212598425196</v>
      </c>
      <c r="V11" s="44">
        <v>74</v>
      </c>
      <c r="W11" s="45">
        <v>35</v>
      </c>
      <c r="X11" s="45">
        <v>39</v>
      </c>
      <c r="Y11" s="46">
        <v>89.74358974358975</v>
      </c>
      <c r="Z11" s="47">
        <v>5.572289156626506</v>
      </c>
      <c r="AA11" s="44">
        <v>396</v>
      </c>
      <c r="AB11" s="45">
        <v>208</v>
      </c>
      <c r="AC11" s="45">
        <v>188</v>
      </c>
      <c r="AD11" s="46">
        <v>110.63829787234043</v>
      </c>
      <c r="AE11" s="47">
        <v>7.977437550362611</v>
      </c>
      <c r="AF11" s="44">
        <v>409</v>
      </c>
      <c r="AG11" s="45">
        <v>188</v>
      </c>
      <c r="AH11" s="45">
        <v>221</v>
      </c>
      <c r="AI11" s="46">
        <v>85.06787330316742</v>
      </c>
      <c r="AJ11" s="47">
        <v>7.3706974229590925</v>
      </c>
      <c r="AK11" s="44">
        <v>264</v>
      </c>
      <c r="AL11" s="45">
        <v>125</v>
      </c>
      <c r="AM11" s="45">
        <v>139</v>
      </c>
      <c r="AN11" s="46">
        <v>89.92805755395683</v>
      </c>
      <c r="AO11" s="47">
        <v>5.972850678733032</v>
      </c>
      <c r="AP11" s="44">
        <v>128</v>
      </c>
      <c r="AQ11" s="45">
        <v>70</v>
      </c>
      <c r="AR11" s="45">
        <v>58</v>
      </c>
      <c r="AS11" s="46">
        <v>120.6896551724138</v>
      </c>
      <c r="AT11" s="47">
        <v>5.519620526088832</v>
      </c>
      <c r="AU11" s="44">
        <v>73</v>
      </c>
      <c r="AV11" s="45">
        <v>52</v>
      </c>
      <c r="AW11" s="45">
        <v>21</v>
      </c>
      <c r="AX11" s="46">
        <v>247.61904761904762</v>
      </c>
      <c r="AY11" s="47">
        <v>5.6067588325652835</v>
      </c>
      <c r="AZ11" s="44">
        <v>56</v>
      </c>
      <c r="BA11" s="45">
        <v>35</v>
      </c>
      <c r="BB11" s="45">
        <v>21</v>
      </c>
      <c r="BC11" s="46">
        <v>166.66666666666669</v>
      </c>
      <c r="BD11" s="47">
        <v>5.628140703517588</v>
      </c>
      <c r="BE11" s="44">
        <v>64</v>
      </c>
      <c r="BF11" s="45">
        <v>43</v>
      </c>
      <c r="BG11" s="45">
        <v>21</v>
      </c>
      <c r="BH11" s="46">
        <v>204.76190476190476</v>
      </c>
      <c r="BI11" s="47">
        <v>5.871559633027523</v>
      </c>
      <c r="BJ11" s="44">
        <v>56</v>
      </c>
      <c r="BK11" s="45">
        <v>30</v>
      </c>
      <c r="BL11" s="45">
        <v>26</v>
      </c>
      <c r="BM11" s="46">
        <v>115.38461538461537</v>
      </c>
      <c r="BN11" s="47">
        <v>5.293005671077505</v>
      </c>
      <c r="BO11" s="44">
        <v>30</v>
      </c>
      <c r="BP11" s="45">
        <v>19</v>
      </c>
      <c r="BQ11" s="45">
        <v>11</v>
      </c>
      <c r="BR11" s="46">
        <v>172.72727272727272</v>
      </c>
      <c r="BS11" s="47">
        <v>5.2356020942408374</v>
      </c>
      <c r="BT11" s="44">
        <v>18</v>
      </c>
      <c r="BU11" s="45">
        <v>12</v>
      </c>
      <c r="BV11" s="45">
        <v>6</v>
      </c>
      <c r="BW11" s="46">
        <v>200</v>
      </c>
      <c r="BX11" s="47">
        <v>5.217391304347826</v>
      </c>
      <c r="BY11" s="44">
        <v>14</v>
      </c>
      <c r="BZ11" s="45">
        <v>8</v>
      </c>
      <c r="CA11" s="45">
        <v>6</v>
      </c>
      <c r="CB11" s="46">
        <v>133.33333333333331</v>
      </c>
      <c r="CC11" s="47">
        <v>5.204460966542751</v>
      </c>
      <c r="CD11" s="44">
        <v>11</v>
      </c>
      <c r="CE11" s="45">
        <v>6</v>
      </c>
      <c r="CF11" s="45">
        <v>5</v>
      </c>
      <c r="CG11" s="46">
        <v>120</v>
      </c>
      <c r="CH11" s="47">
        <v>5.365853658536586</v>
      </c>
      <c r="CI11" s="44">
        <v>1</v>
      </c>
      <c r="CJ11" s="45">
        <v>0</v>
      </c>
      <c r="CK11" s="45">
        <v>1</v>
      </c>
      <c r="CL11" s="46" t="s">
        <v>176</v>
      </c>
      <c r="CM11" s="47">
        <v>0.5586592178770949</v>
      </c>
      <c r="CN11" s="44">
        <v>4</v>
      </c>
      <c r="CO11" s="45">
        <v>0</v>
      </c>
      <c r="CP11" s="45">
        <v>4</v>
      </c>
      <c r="CQ11" s="46" t="s">
        <v>176</v>
      </c>
      <c r="CR11" s="47">
        <v>2.9629629629629632</v>
      </c>
      <c r="CS11" s="44">
        <f t="shared" si="6"/>
        <v>6</v>
      </c>
      <c r="CT11" s="45"/>
      <c r="CU11" s="49">
        <v>6</v>
      </c>
      <c r="CV11" s="50">
        <f t="shared" si="1"/>
        <v>0</v>
      </c>
      <c r="CW11" s="48">
        <f t="shared" si="7"/>
        <v>7.228915662650602</v>
      </c>
      <c r="CX11" s="21"/>
      <c r="CY11" s="21"/>
    </row>
    <row r="12" spans="1:103" ht="13.5">
      <c r="A12" s="12" t="s">
        <v>57</v>
      </c>
      <c r="B12" s="44">
        <f t="shared" si="2"/>
        <v>1272</v>
      </c>
      <c r="C12" s="45">
        <f t="shared" si="3"/>
        <v>539</v>
      </c>
      <c r="D12" s="45">
        <f t="shared" si="4"/>
        <v>733</v>
      </c>
      <c r="E12" s="46">
        <f t="shared" si="0"/>
        <v>73.53342428376534</v>
      </c>
      <c r="F12" s="47">
        <f t="shared" si="5"/>
        <v>4.395908211224772</v>
      </c>
      <c r="G12" s="44">
        <v>90</v>
      </c>
      <c r="H12" s="45">
        <v>39</v>
      </c>
      <c r="I12" s="45">
        <v>51</v>
      </c>
      <c r="J12" s="46">
        <v>76.47058823529412</v>
      </c>
      <c r="K12" s="47">
        <v>4.11522633744856</v>
      </c>
      <c r="L12" s="44">
        <v>55</v>
      </c>
      <c r="M12" s="45">
        <v>30</v>
      </c>
      <c r="N12" s="45">
        <v>25</v>
      </c>
      <c r="O12" s="46">
        <v>120</v>
      </c>
      <c r="P12" s="47">
        <v>4.230769230769231</v>
      </c>
      <c r="Q12" s="44">
        <v>22</v>
      </c>
      <c r="R12" s="45">
        <v>14</v>
      </c>
      <c r="S12" s="45">
        <v>8</v>
      </c>
      <c r="T12" s="46">
        <v>175</v>
      </c>
      <c r="U12" s="47">
        <v>3.4645669291338583</v>
      </c>
      <c r="V12" s="44">
        <v>38</v>
      </c>
      <c r="W12" s="45">
        <v>14</v>
      </c>
      <c r="X12" s="45">
        <v>24</v>
      </c>
      <c r="Y12" s="46">
        <v>58.333333333333336</v>
      </c>
      <c r="Z12" s="47">
        <v>2.86144578313253</v>
      </c>
      <c r="AA12" s="44">
        <v>223</v>
      </c>
      <c r="AB12" s="45">
        <v>80</v>
      </c>
      <c r="AC12" s="45">
        <v>143</v>
      </c>
      <c r="AD12" s="46">
        <v>55.94405594405595</v>
      </c>
      <c r="AE12" s="47">
        <v>4.492344883158743</v>
      </c>
      <c r="AF12" s="44">
        <v>257</v>
      </c>
      <c r="AG12" s="45">
        <v>75</v>
      </c>
      <c r="AH12" s="45">
        <v>182</v>
      </c>
      <c r="AI12" s="46">
        <v>41.208791208791204</v>
      </c>
      <c r="AJ12" s="47">
        <v>4.631465128852046</v>
      </c>
      <c r="AK12" s="44">
        <v>197</v>
      </c>
      <c r="AL12" s="45">
        <v>90</v>
      </c>
      <c r="AM12" s="45">
        <v>107</v>
      </c>
      <c r="AN12" s="46">
        <v>84.11214953271028</v>
      </c>
      <c r="AO12" s="47">
        <v>4.457013574660634</v>
      </c>
      <c r="AP12" s="44">
        <v>82</v>
      </c>
      <c r="AQ12" s="45">
        <v>36</v>
      </c>
      <c r="AR12" s="45">
        <v>46</v>
      </c>
      <c r="AS12" s="46">
        <v>78.26086956521739</v>
      </c>
      <c r="AT12" s="47">
        <v>3.5360068995256575</v>
      </c>
      <c r="AU12" s="44">
        <v>46</v>
      </c>
      <c r="AV12" s="45">
        <v>27</v>
      </c>
      <c r="AW12" s="45">
        <v>19</v>
      </c>
      <c r="AX12" s="46">
        <v>142.10526315789474</v>
      </c>
      <c r="AY12" s="47">
        <v>3.5330261136712746</v>
      </c>
      <c r="AZ12" s="44">
        <v>50</v>
      </c>
      <c r="BA12" s="45">
        <v>28</v>
      </c>
      <c r="BB12" s="45">
        <v>22</v>
      </c>
      <c r="BC12" s="46">
        <v>127.27272727272727</v>
      </c>
      <c r="BD12" s="47">
        <v>5.025125628140704</v>
      </c>
      <c r="BE12" s="44">
        <v>47</v>
      </c>
      <c r="BF12" s="45">
        <v>28</v>
      </c>
      <c r="BG12" s="45">
        <v>19</v>
      </c>
      <c r="BH12" s="46">
        <v>147.36842105263156</v>
      </c>
      <c r="BI12" s="47">
        <v>4.3119266055045875</v>
      </c>
      <c r="BJ12" s="44">
        <v>59</v>
      </c>
      <c r="BK12" s="45">
        <v>38</v>
      </c>
      <c r="BL12" s="45">
        <v>21</v>
      </c>
      <c r="BM12" s="46">
        <v>180.95238095238096</v>
      </c>
      <c r="BN12" s="47">
        <v>5.576559546313799</v>
      </c>
      <c r="BO12" s="44">
        <v>36</v>
      </c>
      <c r="BP12" s="45">
        <v>17</v>
      </c>
      <c r="BQ12" s="45">
        <v>19</v>
      </c>
      <c r="BR12" s="46">
        <v>89.47368421052632</v>
      </c>
      <c r="BS12" s="47">
        <v>6.282722513089005</v>
      </c>
      <c r="BT12" s="44">
        <v>25</v>
      </c>
      <c r="BU12" s="45">
        <v>12</v>
      </c>
      <c r="BV12" s="45">
        <v>13</v>
      </c>
      <c r="BW12" s="46">
        <v>92.3076923076923</v>
      </c>
      <c r="BX12" s="47">
        <v>7.246376811594203</v>
      </c>
      <c r="BY12" s="44">
        <v>14</v>
      </c>
      <c r="BZ12" s="45">
        <v>7</v>
      </c>
      <c r="CA12" s="45">
        <v>7</v>
      </c>
      <c r="CB12" s="46">
        <v>100</v>
      </c>
      <c r="CC12" s="47">
        <v>5.204460966542751</v>
      </c>
      <c r="CD12" s="44">
        <v>8</v>
      </c>
      <c r="CE12" s="45">
        <v>2</v>
      </c>
      <c r="CF12" s="45">
        <v>6</v>
      </c>
      <c r="CG12" s="46">
        <v>33.33333333333333</v>
      </c>
      <c r="CH12" s="47">
        <v>3.902439024390244</v>
      </c>
      <c r="CI12" s="44">
        <v>5</v>
      </c>
      <c r="CJ12" s="45">
        <v>1</v>
      </c>
      <c r="CK12" s="45">
        <v>4</v>
      </c>
      <c r="CL12" s="46">
        <v>25</v>
      </c>
      <c r="CM12" s="47">
        <v>2.793296089385475</v>
      </c>
      <c r="CN12" s="44">
        <v>9</v>
      </c>
      <c r="CO12" s="45">
        <v>1</v>
      </c>
      <c r="CP12" s="45">
        <v>8</v>
      </c>
      <c r="CQ12" s="46">
        <v>12.5</v>
      </c>
      <c r="CR12" s="47">
        <v>6.666666666666667</v>
      </c>
      <c r="CS12" s="44">
        <f t="shared" si="6"/>
        <v>9</v>
      </c>
      <c r="CT12" s="45"/>
      <c r="CU12" s="49">
        <v>9</v>
      </c>
      <c r="CV12" s="50">
        <f t="shared" si="1"/>
        <v>0</v>
      </c>
      <c r="CW12" s="48">
        <f t="shared" si="7"/>
        <v>10.843373493975903</v>
      </c>
      <c r="CX12" s="21"/>
      <c r="CY12" s="21"/>
    </row>
    <row r="13" spans="1:103" ht="13.5">
      <c r="A13" s="12" t="s">
        <v>58</v>
      </c>
      <c r="B13" s="44">
        <f t="shared" si="2"/>
        <v>1172</v>
      </c>
      <c r="C13" s="45">
        <f t="shared" si="3"/>
        <v>508</v>
      </c>
      <c r="D13" s="45">
        <f t="shared" si="4"/>
        <v>664</v>
      </c>
      <c r="E13" s="46">
        <f t="shared" si="0"/>
        <v>76.50602409638554</v>
      </c>
      <c r="F13" s="47">
        <f t="shared" si="5"/>
        <v>4.050317943046724</v>
      </c>
      <c r="G13" s="44">
        <v>95</v>
      </c>
      <c r="H13" s="45">
        <v>45</v>
      </c>
      <c r="I13" s="45">
        <v>50</v>
      </c>
      <c r="J13" s="46">
        <v>90</v>
      </c>
      <c r="K13" s="47">
        <v>4.3</v>
      </c>
      <c r="L13" s="44">
        <v>51</v>
      </c>
      <c r="M13" s="45">
        <v>28</v>
      </c>
      <c r="N13" s="45">
        <v>23</v>
      </c>
      <c r="O13" s="46">
        <v>121.7</v>
      </c>
      <c r="P13" s="47">
        <v>3.9</v>
      </c>
      <c r="Q13" s="44">
        <v>24</v>
      </c>
      <c r="R13" s="45">
        <v>15</v>
      </c>
      <c r="S13" s="45">
        <v>9</v>
      </c>
      <c r="T13" s="46">
        <v>166.7</v>
      </c>
      <c r="U13" s="47">
        <v>3.8</v>
      </c>
      <c r="V13" s="44">
        <v>57</v>
      </c>
      <c r="W13" s="45">
        <v>21</v>
      </c>
      <c r="X13" s="45">
        <v>36</v>
      </c>
      <c r="Y13" s="46">
        <v>58.3</v>
      </c>
      <c r="Z13" s="47">
        <v>4.3</v>
      </c>
      <c r="AA13" s="44">
        <v>186</v>
      </c>
      <c r="AB13" s="45">
        <v>69</v>
      </c>
      <c r="AC13" s="45">
        <v>117</v>
      </c>
      <c r="AD13" s="46">
        <v>59</v>
      </c>
      <c r="AE13" s="47">
        <v>3.7</v>
      </c>
      <c r="AF13" s="44">
        <v>209</v>
      </c>
      <c r="AG13" s="45">
        <v>80</v>
      </c>
      <c r="AH13" s="45">
        <v>129</v>
      </c>
      <c r="AI13" s="46">
        <v>62</v>
      </c>
      <c r="AJ13" s="47">
        <v>3.8</v>
      </c>
      <c r="AK13" s="44">
        <v>198</v>
      </c>
      <c r="AL13" s="45">
        <v>74</v>
      </c>
      <c r="AM13" s="45">
        <v>124</v>
      </c>
      <c r="AN13" s="46">
        <v>59.7</v>
      </c>
      <c r="AO13" s="47">
        <v>4.5</v>
      </c>
      <c r="AP13" s="44">
        <v>77</v>
      </c>
      <c r="AQ13" s="45">
        <v>35</v>
      </c>
      <c r="AR13" s="45">
        <v>42</v>
      </c>
      <c r="AS13" s="46">
        <v>83.3</v>
      </c>
      <c r="AT13" s="47">
        <v>3.3</v>
      </c>
      <c r="AU13" s="44">
        <v>48</v>
      </c>
      <c r="AV13" s="45">
        <v>30</v>
      </c>
      <c r="AW13" s="45">
        <v>18</v>
      </c>
      <c r="AX13" s="46">
        <v>166.7</v>
      </c>
      <c r="AY13" s="47">
        <v>3.7</v>
      </c>
      <c r="AZ13" s="44">
        <v>40</v>
      </c>
      <c r="BA13" s="45">
        <v>21</v>
      </c>
      <c r="BB13" s="45">
        <v>19</v>
      </c>
      <c r="BC13" s="46">
        <v>110.5</v>
      </c>
      <c r="BD13" s="47">
        <v>4</v>
      </c>
      <c r="BE13" s="44">
        <v>38</v>
      </c>
      <c r="BF13" s="45">
        <v>21</v>
      </c>
      <c r="BG13" s="45">
        <v>17</v>
      </c>
      <c r="BH13" s="46">
        <v>123.5</v>
      </c>
      <c r="BI13" s="47">
        <v>3.5</v>
      </c>
      <c r="BJ13" s="44">
        <v>64</v>
      </c>
      <c r="BK13" s="45">
        <v>32</v>
      </c>
      <c r="BL13" s="45">
        <v>32</v>
      </c>
      <c r="BM13" s="46">
        <v>100</v>
      </c>
      <c r="BN13" s="47">
        <v>6</v>
      </c>
      <c r="BO13" s="44">
        <v>29</v>
      </c>
      <c r="BP13" s="45">
        <v>17</v>
      </c>
      <c r="BQ13" s="45">
        <v>12</v>
      </c>
      <c r="BR13" s="46">
        <v>141.7</v>
      </c>
      <c r="BS13" s="47">
        <v>5.1</v>
      </c>
      <c r="BT13" s="44">
        <v>11</v>
      </c>
      <c r="BU13" s="45">
        <v>4</v>
      </c>
      <c r="BV13" s="45">
        <v>7</v>
      </c>
      <c r="BW13" s="46">
        <v>57.1</v>
      </c>
      <c r="BX13" s="47">
        <v>3.2</v>
      </c>
      <c r="BY13" s="44">
        <v>11</v>
      </c>
      <c r="BZ13" s="45">
        <v>6</v>
      </c>
      <c r="CA13" s="45">
        <v>5</v>
      </c>
      <c r="CB13" s="46">
        <v>120</v>
      </c>
      <c r="CC13" s="47">
        <v>4.1</v>
      </c>
      <c r="CD13" s="44">
        <v>7</v>
      </c>
      <c r="CE13" s="45">
        <v>4</v>
      </c>
      <c r="CF13" s="45">
        <v>3</v>
      </c>
      <c r="CG13" s="46">
        <v>133.3</v>
      </c>
      <c r="CH13" s="47">
        <v>3.4</v>
      </c>
      <c r="CI13" s="44">
        <v>14</v>
      </c>
      <c r="CJ13" s="45">
        <v>4</v>
      </c>
      <c r="CK13" s="45">
        <v>10</v>
      </c>
      <c r="CL13" s="46">
        <v>40</v>
      </c>
      <c r="CM13" s="47">
        <v>7.8</v>
      </c>
      <c r="CN13" s="44">
        <v>8</v>
      </c>
      <c r="CO13" s="45">
        <v>1</v>
      </c>
      <c r="CP13" s="45">
        <v>7</v>
      </c>
      <c r="CQ13" s="46">
        <v>14.3</v>
      </c>
      <c r="CR13" s="47">
        <v>5.9</v>
      </c>
      <c r="CS13" s="44">
        <f t="shared" si="6"/>
        <v>5</v>
      </c>
      <c r="CT13" s="45">
        <v>1</v>
      </c>
      <c r="CU13" s="49">
        <v>4</v>
      </c>
      <c r="CV13" s="50">
        <f t="shared" si="1"/>
        <v>25</v>
      </c>
      <c r="CW13" s="48">
        <f t="shared" si="7"/>
        <v>6.024096385542169</v>
      </c>
      <c r="CX13" s="21"/>
      <c r="CY13" s="21"/>
    </row>
    <row r="14" spans="1:103" ht="13.5">
      <c r="A14" s="16" t="s">
        <v>59</v>
      </c>
      <c r="B14" s="51">
        <f t="shared" si="2"/>
        <v>978</v>
      </c>
      <c r="C14" s="52">
        <f t="shared" si="3"/>
        <v>425</v>
      </c>
      <c r="D14" s="52">
        <f t="shared" si="4"/>
        <v>553</v>
      </c>
      <c r="E14" s="53">
        <f t="shared" si="0"/>
        <v>76.85352622061484</v>
      </c>
      <c r="F14" s="54">
        <f t="shared" si="5"/>
        <v>3.3798728227813104</v>
      </c>
      <c r="G14" s="51">
        <v>58</v>
      </c>
      <c r="H14" s="52">
        <v>33</v>
      </c>
      <c r="I14" s="52">
        <v>25</v>
      </c>
      <c r="J14" s="53">
        <v>132</v>
      </c>
      <c r="K14" s="54">
        <v>2.7</v>
      </c>
      <c r="L14" s="51">
        <v>35</v>
      </c>
      <c r="M14" s="52">
        <v>13</v>
      </c>
      <c r="N14" s="52">
        <v>22</v>
      </c>
      <c r="O14" s="53">
        <v>59.1</v>
      </c>
      <c r="P14" s="54">
        <v>2.7</v>
      </c>
      <c r="Q14" s="51">
        <v>13</v>
      </c>
      <c r="R14" s="52">
        <v>6</v>
      </c>
      <c r="S14" s="52">
        <v>7</v>
      </c>
      <c r="T14" s="53">
        <v>85.7</v>
      </c>
      <c r="U14" s="54">
        <v>2</v>
      </c>
      <c r="V14" s="51">
        <v>43</v>
      </c>
      <c r="W14" s="52">
        <v>14</v>
      </c>
      <c r="X14" s="52">
        <v>29</v>
      </c>
      <c r="Y14" s="53">
        <v>48.3</v>
      </c>
      <c r="Z14" s="54">
        <v>3.2</v>
      </c>
      <c r="AA14" s="51">
        <v>212</v>
      </c>
      <c r="AB14" s="52">
        <v>69</v>
      </c>
      <c r="AC14" s="52">
        <v>143</v>
      </c>
      <c r="AD14" s="53">
        <v>48.3</v>
      </c>
      <c r="AE14" s="54">
        <v>4.3</v>
      </c>
      <c r="AF14" s="51">
        <v>164</v>
      </c>
      <c r="AG14" s="52">
        <v>57</v>
      </c>
      <c r="AH14" s="52">
        <v>107</v>
      </c>
      <c r="AI14" s="53">
        <v>53.3</v>
      </c>
      <c r="AJ14" s="54">
        <v>3</v>
      </c>
      <c r="AK14" s="51">
        <v>151</v>
      </c>
      <c r="AL14" s="52">
        <v>58</v>
      </c>
      <c r="AM14" s="52">
        <v>93</v>
      </c>
      <c r="AN14" s="53">
        <v>62.4</v>
      </c>
      <c r="AO14" s="54">
        <v>3.4</v>
      </c>
      <c r="AP14" s="51">
        <v>50</v>
      </c>
      <c r="AQ14" s="52">
        <v>20</v>
      </c>
      <c r="AR14" s="52">
        <v>30</v>
      </c>
      <c r="AS14" s="53">
        <v>66.7</v>
      </c>
      <c r="AT14" s="54">
        <v>2.2</v>
      </c>
      <c r="AU14" s="51">
        <v>46</v>
      </c>
      <c r="AV14" s="52">
        <v>28</v>
      </c>
      <c r="AW14" s="52">
        <v>18</v>
      </c>
      <c r="AX14" s="53">
        <v>155.6</v>
      </c>
      <c r="AY14" s="54">
        <v>3.5</v>
      </c>
      <c r="AZ14" s="51">
        <v>43</v>
      </c>
      <c r="BA14" s="52">
        <v>27</v>
      </c>
      <c r="BB14" s="52">
        <v>16</v>
      </c>
      <c r="BC14" s="53">
        <v>168.8</v>
      </c>
      <c r="BD14" s="54">
        <v>4.3</v>
      </c>
      <c r="BE14" s="51">
        <v>61</v>
      </c>
      <c r="BF14" s="52">
        <v>41</v>
      </c>
      <c r="BG14" s="52">
        <v>20</v>
      </c>
      <c r="BH14" s="53">
        <v>205</v>
      </c>
      <c r="BI14" s="54">
        <v>5.6</v>
      </c>
      <c r="BJ14" s="51">
        <v>37</v>
      </c>
      <c r="BK14" s="52">
        <v>27</v>
      </c>
      <c r="BL14" s="52">
        <v>10</v>
      </c>
      <c r="BM14" s="53">
        <v>270</v>
      </c>
      <c r="BN14" s="54">
        <v>3.5</v>
      </c>
      <c r="BO14" s="51">
        <v>25</v>
      </c>
      <c r="BP14" s="52">
        <v>18</v>
      </c>
      <c r="BQ14" s="52">
        <v>7</v>
      </c>
      <c r="BR14" s="53">
        <v>257.1</v>
      </c>
      <c r="BS14" s="54">
        <v>4.4</v>
      </c>
      <c r="BT14" s="51">
        <v>16</v>
      </c>
      <c r="BU14" s="52">
        <v>7</v>
      </c>
      <c r="BV14" s="52">
        <v>9</v>
      </c>
      <c r="BW14" s="53">
        <v>77.8</v>
      </c>
      <c r="BX14" s="54">
        <v>4.6</v>
      </c>
      <c r="BY14" s="51">
        <v>11</v>
      </c>
      <c r="BZ14" s="52">
        <v>6</v>
      </c>
      <c r="CA14" s="52">
        <v>5</v>
      </c>
      <c r="CB14" s="53">
        <v>120</v>
      </c>
      <c r="CC14" s="54">
        <v>4.1</v>
      </c>
      <c r="CD14" s="51">
        <v>5</v>
      </c>
      <c r="CE14" s="52">
        <v>0</v>
      </c>
      <c r="CF14" s="52">
        <v>5</v>
      </c>
      <c r="CG14" s="53">
        <v>0</v>
      </c>
      <c r="CH14" s="54">
        <v>2.4</v>
      </c>
      <c r="CI14" s="51">
        <v>3</v>
      </c>
      <c r="CJ14" s="52">
        <v>1</v>
      </c>
      <c r="CK14" s="52">
        <v>2</v>
      </c>
      <c r="CL14" s="53">
        <v>50</v>
      </c>
      <c r="CM14" s="54">
        <v>1.7</v>
      </c>
      <c r="CN14" s="51">
        <v>4</v>
      </c>
      <c r="CO14" s="52">
        <v>0</v>
      </c>
      <c r="CP14" s="52">
        <v>4</v>
      </c>
      <c r="CQ14" s="53">
        <v>0</v>
      </c>
      <c r="CR14" s="54">
        <v>2.9629629629629632</v>
      </c>
      <c r="CS14" s="51">
        <f t="shared" si="6"/>
        <v>1</v>
      </c>
      <c r="CT14" s="52"/>
      <c r="CU14" s="55">
        <v>1</v>
      </c>
      <c r="CV14" s="56">
        <f t="shared" si="1"/>
        <v>0</v>
      </c>
      <c r="CW14" s="57">
        <f t="shared" si="7"/>
        <v>1.2048192771084338</v>
      </c>
      <c r="CX14" s="21"/>
      <c r="CY14" s="21"/>
    </row>
    <row r="15" spans="1:103" ht="13.5">
      <c r="A15" s="12" t="s">
        <v>60</v>
      </c>
      <c r="B15" s="44">
        <f t="shared" si="2"/>
        <v>118</v>
      </c>
      <c r="C15" s="45">
        <f t="shared" si="3"/>
        <v>59</v>
      </c>
      <c r="D15" s="45">
        <f t="shared" si="4"/>
        <v>59</v>
      </c>
      <c r="E15" s="46">
        <f t="shared" si="0"/>
        <v>100</v>
      </c>
      <c r="F15" s="47">
        <f t="shared" si="5"/>
        <v>0.4077965164500968</v>
      </c>
      <c r="G15" s="44">
        <v>7</v>
      </c>
      <c r="H15" s="45">
        <v>2</v>
      </c>
      <c r="I15" s="45">
        <v>5</v>
      </c>
      <c r="J15" s="46">
        <v>40</v>
      </c>
      <c r="K15" s="47">
        <v>0.3200731595793324</v>
      </c>
      <c r="L15" s="44">
        <v>6</v>
      </c>
      <c r="M15" s="45">
        <v>3</v>
      </c>
      <c r="N15" s="45">
        <v>3</v>
      </c>
      <c r="O15" s="46">
        <v>100</v>
      </c>
      <c r="P15" s="47">
        <v>0.46153846153846156</v>
      </c>
      <c r="Q15" s="44">
        <v>3</v>
      </c>
      <c r="R15" s="45">
        <v>2</v>
      </c>
      <c r="S15" s="45">
        <v>1</v>
      </c>
      <c r="T15" s="46">
        <v>200</v>
      </c>
      <c r="U15" s="47">
        <v>0.47244094488188976</v>
      </c>
      <c r="V15" s="44">
        <v>11</v>
      </c>
      <c r="W15" s="45">
        <v>9</v>
      </c>
      <c r="X15" s="45">
        <v>2</v>
      </c>
      <c r="Y15" s="46">
        <v>450</v>
      </c>
      <c r="Z15" s="47">
        <v>0.8283132530120483</v>
      </c>
      <c r="AA15" s="44">
        <v>17</v>
      </c>
      <c r="AB15" s="45">
        <v>9</v>
      </c>
      <c r="AC15" s="45">
        <v>8</v>
      </c>
      <c r="AD15" s="46">
        <v>112.5</v>
      </c>
      <c r="AE15" s="47">
        <v>0.3424657534246575</v>
      </c>
      <c r="AF15" s="44">
        <v>24</v>
      </c>
      <c r="AG15" s="45">
        <v>11</v>
      </c>
      <c r="AH15" s="45">
        <v>13</v>
      </c>
      <c r="AI15" s="46">
        <v>84.61538461538461</v>
      </c>
      <c r="AJ15" s="47">
        <v>0.43251036222742834</v>
      </c>
      <c r="AK15" s="44">
        <v>14</v>
      </c>
      <c r="AL15" s="45">
        <v>4</v>
      </c>
      <c r="AM15" s="45">
        <v>10</v>
      </c>
      <c r="AN15" s="46">
        <v>40</v>
      </c>
      <c r="AO15" s="47">
        <v>0.3167420814479638</v>
      </c>
      <c r="AP15" s="44">
        <v>10</v>
      </c>
      <c r="AQ15" s="45">
        <v>7</v>
      </c>
      <c r="AR15" s="45">
        <v>3</v>
      </c>
      <c r="AS15" s="46">
        <v>233.33333333333334</v>
      </c>
      <c r="AT15" s="47">
        <v>0.4312203536006899</v>
      </c>
      <c r="AU15" s="44">
        <v>4</v>
      </c>
      <c r="AV15" s="45">
        <v>1</v>
      </c>
      <c r="AW15" s="45">
        <v>3</v>
      </c>
      <c r="AX15" s="46">
        <v>33.33333333333333</v>
      </c>
      <c r="AY15" s="47">
        <v>0.30721966205837176</v>
      </c>
      <c r="AZ15" s="44">
        <v>7</v>
      </c>
      <c r="BA15" s="45">
        <v>4</v>
      </c>
      <c r="BB15" s="45">
        <v>3</v>
      </c>
      <c r="BC15" s="46">
        <v>133.33333333333331</v>
      </c>
      <c r="BD15" s="47">
        <v>0.7035175879396985</v>
      </c>
      <c r="BE15" s="44">
        <v>4</v>
      </c>
      <c r="BF15" s="45">
        <v>3</v>
      </c>
      <c r="BG15" s="45">
        <v>1</v>
      </c>
      <c r="BH15" s="46">
        <v>300</v>
      </c>
      <c r="BI15" s="47">
        <v>0.3669724770642202</v>
      </c>
      <c r="BJ15" s="44">
        <v>3</v>
      </c>
      <c r="BK15" s="45">
        <v>1</v>
      </c>
      <c r="BL15" s="45">
        <v>2</v>
      </c>
      <c r="BM15" s="46">
        <v>50</v>
      </c>
      <c r="BN15" s="47">
        <v>0.28355387523629494</v>
      </c>
      <c r="BO15" s="44">
        <v>1</v>
      </c>
      <c r="BP15" s="45">
        <v>1</v>
      </c>
      <c r="BQ15" s="45">
        <v>0</v>
      </c>
      <c r="BR15" s="46" t="s">
        <v>177</v>
      </c>
      <c r="BS15" s="47">
        <v>0.17452006980802792</v>
      </c>
      <c r="BT15" s="44">
        <v>1</v>
      </c>
      <c r="BU15" s="45">
        <v>1</v>
      </c>
      <c r="BV15" s="45">
        <v>0</v>
      </c>
      <c r="BW15" s="46" t="s">
        <v>177</v>
      </c>
      <c r="BX15" s="47">
        <v>0.2898550724637681</v>
      </c>
      <c r="BY15" s="44"/>
      <c r="BZ15" s="45"/>
      <c r="CA15" s="45"/>
      <c r="CB15" s="46" t="s">
        <v>177</v>
      </c>
      <c r="CC15" s="47">
        <v>0</v>
      </c>
      <c r="CD15" s="44">
        <v>2</v>
      </c>
      <c r="CE15" s="45">
        <v>1</v>
      </c>
      <c r="CF15" s="45">
        <v>1</v>
      </c>
      <c r="CG15" s="46">
        <v>100</v>
      </c>
      <c r="CH15" s="47">
        <v>0.975609756097561</v>
      </c>
      <c r="CI15" s="44">
        <v>3</v>
      </c>
      <c r="CJ15" s="45">
        <v>0</v>
      </c>
      <c r="CK15" s="45">
        <v>3</v>
      </c>
      <c r="CL15" s="46" t="s">
        <v>176</v>
      </c>
      <c r="CM15" s="47">
        <v>1.675977653631285</v>
      </c>
      <c r="CN15" s="44"/>
      <c r="CO15" s="45"/>
      <c r="CP15" s="45"/>
      <c r="CQ15" s="46" t="s">
        <v>177</v>
      </c>
      <c r="CR15" s="47">
        <v>0</v>
      </c>
      <c r="CS15" s="44">
        <f t="shared" si="6"/>
        <v>1</v>
      </c>
      <c r="CT15" s="45"/>
      <c r="CU15" s="49">
        <v>1</v>
      </c>
      <c r="CV15" s="50">
        <f t="shared" si="1"/>
        <v>0</v>
      </c>
      <c r="CW15" s="48">
        <f t="shared" si="7"/>
        <v>1.2048192771084338</v>
      </c>
      <c r="CX15" s="21"/>
      <c r="CY15" s="21"/>
    </row>
    <row r="16" spans="1:103" ht="13.5">
      <c r="A16" s="16" t="s">
        <v>61</v>
      </c>
      <c r="B16" s="51">
        <f t="shared" si="2"/>
        <v>53</v>
      </c>
      <c r="C16" s="52">
        <f t="shared" si="3"/>
        <v>25</v>
      </c>
      <c r="D16" s="52">
        <f t="shared" si="4"/>
        <v>28</v>
      </c>
      <c r="E16" s="53">
        <f t="shared" si="0"/>
        <v>89.28571428571429</v>
      </c>
      <c r="F16" s="54">
        <f t="shared" si="5"/>
        <v>0.18316284213436548</v>
      </c>
      <c r="G16" s="51">
        <v>5</v>
      </c>
      <c r="H16" s="52">
        <v>3</v>
      </c>
      <c r="I16" s="52">
        <v>2</v>
      </c>
      <c r="J16" s="53">
        <v>150</v>
      </c>
      <c r="K16" s="54">
        <v>0.2286236854138089</v>
      </c>
      <c r="L16" s="51">
        <v>1</v>
      </c>
      <c r="M16" s="52">
        <v>0</v>
      </c>
      <c r="N16" s="52">
        <v>1</v>
      </c>
      <c r="O16" s="53" t="s">
        <v>177</v>
      </c>
      <c r="P16" s="54">
        <v>0.07692307692307693</v>
      </c>
      <c r="Q16" s="51"/>
      <c r="R16" s="52"/>
      <c r="S16" s="52"/>
      <c r="T16" s="53" t="s">
        <v>177</v>
      </c>
      <c r="U16" s="54">
        <v>0</v>
      </c>
      <c r="V16" s="51">
        <v>1</v>
      </c>
      <c r="W16" s="52">
        <v>0</v>
      </c>
      <c r="X16" s="52">
        <v>1</v>
      </c>
      <c r="Y16" s="53" t="s">
        <v>176</v>
      </c>
      <c r="Z16" s="54">
        <v>0.07530120481927711</v>
      </c>
      <c r="AA16" s="51">
        <v>3</v>
      </c>
      <c r="AB16" s="52">
        <v>0</v>
      </c>
      <c r="AC16" s="52">
        <v>3</v>
      </c>
      <c r="AD16" s="53" t="s">
        <v>176</v>
      </c>
      <c r="AE16" s="54">
        <v>0.06043513295729251</v>
      </c>
      <c r="AF16" s="51">
        <v>10</v>
      </c>
      <c r="AG16" s="52">
        <v>3</v>
      </c>
      <c r="AH16" s="52">
        <v>7</v>
      </c>
      <c r="AI16" s="53">
        <v>42.857142857142854</v>
      </c>
      <c r="AJ16" s="54">
        <v>0.18021265092809513</v>
      </c>
      <c r="AK16" s="51">
        <v>11</v>
      </c>
      <c r="AL16" s="52">
        <v>4</v>
      </c>
      <c r="AM16" s="52">
        <v>7</v>
      </c>
      <c r="AN16" s="53">
        <v>57.14285714285714</v>
      </c>
      <c r="AO16" s="54">
        <v>0.24886877828054296</v>
      </c>
      <c r="AP16" s="51">
        <v>1</v>
      </c>
      <c r="AQ16" s="52">
        <v>0</v>
      </c>
      <c r="AR16" s="52">
        <v>1</v>
      </c>
      <c r="AS16" s="53" t="s">
        <v>176</v>
      </c>
      <c r="AT16" s="54">
        <v>0.043122035360069</v>
      </c>
      <c r="AU16" s="51">
        <v>1</v>
      </c>
      <c r="AV16" s="52">
        <v>1</v>
      </c>
      <c r="AW16" s="52">
        <v>0</v>
      </c>
      <c r="AX16" s="53" t="s">
        <v>177</v>
      </c>
      <c r="AY16" s="54">
        <v>0.07680491551459294</v>
      </c>
      <c r="AZ16" s="51"/>
      <c r="BA16" s="52"/>
      <c r="BB16" s="52"/>
      <c r="BC16" s="53" t="s">
        <v>177</v>
      </c>
      <c r="BD16" s="54">
        <v>0</v>
      </c>
      <c r="BE16" s="51">
        <v>3</v>
      </c>
      <c r="BF16" s="52">
        <v>2</v>
      </c>
      <c r="BG16" s="52">
        <v>1</v>
      </c>
      <c r="BH16" s="53">
        <v>200</v>
      </c>
      <c r="BI16" s="54">
        <v>0.27522935779816515</v>
      </c>
      <c r="BJ16" s="51">
        <v>4</v>
      </c>
      <c r="BK16" s="52">
        <v>2</v>
      </c>
      <c r="BL16" s="52">
        <v>2</v>
      </c>
      <c r="BM16" s="53">
        <v>100</v>
      </c>
      <c r="BN16" s="54">
        <v>0.3780718336483932</v>
      </c>
      <c r="BO16" s="51">
        <v>5</v>
      </c>
      <c r="BP16" s="52">
        <v>4</v>
      </c>
      <c r="BQ16" s="52">
        <v>1</v>
      </c>
      <c r="BR16" s="53">
        <v>400</v>
      </c>
      <c r="BS16" s="54">
        <v>0.8726003490401396</v>
      </c>
      <c r="BT16" s="51">
        <v>2</v>
      </c>
      <c r="BU16" s="52">
        <v>2</v>
      </c>
      <c r="BV16" s="52">
        <v>0</v>
      </c>
      <c r="BW16" s="53" t="s">
        <v>177</v>
      </c>
      <c r="BX16" s="54">
        <v>0.5797101449275363</v>
      </c>
      <c r="BY16" s="51">
        <v>2</v>
      </c>
      <c r="BZ16" s="52">
        <v>1</v>
      </c>
      <c r="CA16" s="52">
        <v>1</v>
      </c>
      <c r="CB16" s="53">
        <v>100</v>
      </c>
      <c r="CC16" s="54">
        <v>0.7434944237918215</v>
      </c>
      <c r="CD16" s="51">
        <v>2</v>
      </c>
      <c r="CE16" s="52">
        <v>1</v>
      </c>
      <c r="CF16" s="52">
        <v>1</v>
      </c>
      <c r="CG16" s="53">
        <v>100</v>
      </c>
      <c r="CH16" s="54">
        <v>0.975609756097561</v>
      </c>
      <c r="CI16" s="51">
        <v>2</v>
      </c>
      <c r="CJ16" s="52">
        <v>2</v>
      </c>
      <c r="CK16" s="52">
        <v>0</v>
      </c>
      <c r="CL16" s="53" t="s">
        <v>177</v>
      </c>
      <c r="CM16" s="54">
        <v>1.1173184357541899</v>
      </c>
      <c r="CN16" s="51"/>
      <c r="CO16" s="52"/>
      <c r="CP16" s="52"/>
      <c r="CQ16" s="53" t="s">
        <v>177</v>
      </c>
      <c r="CR16" s="54">
        <v>0</v>
      </c>
      <c r="CS16" s="51">
        <f t="shared" si="6"/>
        <v>0</v>
      </c>
      <c r="CT16" s="52"/>
      <c r="CU16" s="55"/>
      <c r="CV16" s="56" t="str">
        <f t="shared" si="1"/>
        <v>***</v>
      </c>
      <c r="CW16" s="57">
        <f t="shared" si="7"/>
        <v>0</v>
      </c>
      <c r="CX16" s="21"/>
      <c r="CY16" s="21"/>
    </row>
    <row r="17" spans="1:103" ht="13.5">
      <c r="A17" s="16" t="s">
        <v>62</v>
      </c>
      <c r="B17" s="58">
        <f t="shared" si="2"/>
        <v>68</v>
      </c>
      <c r="C17" s="59">
        <f t="shared" si="3"/>
        <v>41</v>
      </c>
      <c r="D17" s="59">
        <f t="shared" si="4"/>
        <v>27</v>
      </c>
      <c r="E17" s="60">
        <f t="shared" si="0"/>
        <v>151.85185185185185</v>
      </c>
      <c r="F17" s="61">
        <f t="shared" si="5"/>
        <v>0.2350013823610727</v>
      </c>
      <c r="G17" s="58">
        <v>8</v>
      </c>
      <c r="H17" s="59">
        <v>7</v>
      </c>
      <c r="I17" s="59">
        <v>1</v>
      </c>
      <c r="J17" s="60">
        <v>700</v>
      </c>
      <c r="K17" s="61">
        <v>0.36579789666209417</v>
      </c>
      <c r="L17" s="58">
        <v>2</v>
      </c>
      <c r="M17" s="59">
        <v>1</v>
      </c>
      <c r="N17" s="59">
        <v>1</v>
      </c>
      <c r="O17" s="60">
        <v>100</v>
      </c>
      <c r="P17" s="61">
        <v>0.15384615384615385</v>
      </c>
      <c r="Q17" s="58">
        <v>2</v>
      </c>
      <c r="R17" s="59">
        <v>0</v>
      </c>
      <c r="S17" s="59">
        <v>2</v>
      </c>
      <c r="T17" s="60" t="s">
        <v>176</v>
      </c>
      <c r="U17" s="61">
        <v>0.31496062992125984</v>
      </c>
      <c r="V17" s="58"/>
      <c r="W17" s="59"/>
      <c r="X17" s="59"/>
      <c r="Y17" s="60" t="s">
        <v>177</v>
      </c>
      <c r="Z17" s="61">
        <v>0</v>
      </c>
      <c r="AA17" s="58">
        <v>7</v>
      </c>
      <c r="AB17" s="59">
        <v>5</v>
      </c>
      <c r="AC17" s="59">
        <v>2</v>
      </c>
      <c r="AD17" s="60">
        <v>250</v>
      </c>
      <c r="AE17" s="61">
        <v>0.14101531023368252</v>
      </c>
      <c r="AF17" s="58">
        <v>7</v>
      </c>
      <c r="AG17" s="59">
        <v>5</v>
      </c>
      <c r="AH17" s="59">
        <v>2</v>
      </c>
      <c r="AI17" s="60">
        <v>250</v>
      </c>
      <c r="AJ17" s="61">
        <v>0.1261488556496666</v>
      </c>
      <c r="AK17" s="58">
        <v>12</v>
      </c>
      <c r="AL17" s="59">
        <v>5</v>
      </c>
      <c r="AM17" s="59">
        <v>7</v>
      </c>
      <c r="AN17" s="60">
        <v>71.42857142857143</v>
      </c>
      <c r="AO17" s="61">
        <v>0.27149321266968324</v>
      </c>
      <c r="AP17" s="58">
        <v>5</v>
      </c>
      <c r="AQ17" s="59">
        <v>4</v>
      </c>
      <c r="AR17" s="59">
        <v>1</v>
      </c>
      <c r="AS17" s="60">
        <v>400</v>
      </c>
      <c r="AT17" s="61">
        <v>0.21561017680034494</v>
      </c>
      <c r="AU17" s="58">
        <v>2</v>
      </c>
      <c r="AV17" s="59">
        <v>2</v>
      </c>
      <c r="AW17" s="59">
        <v>0</v>
      </c>
      <c r="AX17" s="60" t="s">
        <v>177</v>
      </c>
      <c r="AY17" s="61">
        <v>0.15360983102918588</v>
      </c>
      <c r="AZ17" s="58">
        <v>3</v>
      </c>
      <c r="BA17" s="59">
        <v>1</v>
      </c>
      <c r="BB17" s="59">
        <v>2</v>
      </c>
      <c r="BC17" s="60">
        <v>50</v>
      </c>
      <c r="BD17" s="61">
        <v>0.3015075376884422</v>
      </c>
      <c r="BE17" s="58">
        <v>6</v>
      </c>
      <c r="BF17" s="59">
        <v>3</v>
      </c>
      <c r="BG17" s="59">
        <v>3</v>
      </c>
      <c r="BH17" s="60">
        <v>100</v>
      </c>
      <c r="BI17" s="61">
        <v>0.5504587155963303</v>
      </c>
      <c r="BJ17" s="58">
        <v>5</v>
      </c>
      <c r="BK17" s="59">
        <v>3</v>
      </c>
      <c r="BL17" s="59">
        <v>2</v>
      </c>
      <c r="BM17" s="60">
        <v>150</v>
      </c>
      <c r="BN17" s="61">
        <v>0.4725897920604915</v>
      </c>
      <c r="BO17" s="58">
        <v>4</v>
      </c>
      <c r="BP17" s="59">
        <v>3</v>
      </c>
      <c r="BQ17" s="59">
        <v>1</v>
      </c>
      <c r="BR17" s="60">
        <v>300</v>
      </c>
      <c r="BS17" s="61">
        <v>0.6980802792321117</v>
      </c>
      <c r="BT17" s="58">
        <v>1</v>
      </c>
      <c r="BU17" s="59">
        <v>1</v>
      </c>
      <c r="BV17" s="59">
        <v>0</v>
      </c>
      <c r="BW17" s="60" t="s">
        <v>177</v>
      </c>
      <c r="BX17" s="61">
        <v>0.2898550724637681</v>
      </c>
      <c r="BY17" s="58"/>
      <c r="BZ17" s="59"/>
      <c r="CA17" s="59"/>
      <c r="CB17" s="60" t="s">
        <v>177</v>
      </c>
      <c r="CC17" s="61">
        <v>0</v>
      </c>
      <c r="CD17" s="58">
        <v>2</v>
      </c>
      <c r="CE17" s="59">
        <v>1</v>
      </c>
      <c r="CF17" s="59">
        <v>1</v>
      </c>
      <c r="CG17" s="60">
        <v>100</v>
      </c>
      <c r="CH17" s="61">
        <v>0.975609756097561</v>
      </c>
      <c r="CI17" s="58">
        <v>1</v>
      </c>
      <c r="CJ17" s="59">
        <v>0</v>
      </c>
      <c r="CK17" s="59">
        <v>1</v>
      </c>
      <c r="CL17" s="60" t="s">
        <v>176</v>
      </c>
      <c r="CM17" s="61">
        <v>0.5586592178770949</v>
      </c>
      <c r="CN17" s="58">
        <v>1</v>
      </c>
      <c r="CO17" s="59">
        <v>0</v>
      </c>
      <c r="CP17" s="59">
        <v>1</v>
      </c>
      <c r="CQ17" s="60" t="s">
        <v>176</v>
      </c>
      <c r="CR17" s="61">
        <v>0.7407407407407408</v>
      </c>
      <c r="CS17" s="58">
        <f t="shared" si="6"/>
        <v>0</v>
      </c>
      <c r="CT17" s="59"/>
      <c r="CU17" s="62"/>
      <c r="CV17" s="63" t="str">
        <f t="shared" si="1"/>
        <v>***</v>
      </c>
      <c r="CW17" s="64">
        <f t="shared" si="7"/>
        <v>0</v>
      </c>
      <c r="CX17" s="21"/>
      <c r="CY17" s="21"/>
    </row>
    <row r="18" spans="1:103" ht="13.5">
      <c r="A18" s="12" t="s">
        <v>63</v>
      </c>
      <c r="B18" s="44">
        <f t="shared" si="2"/>
        <v>816</v>
      </c>
      <c r="C18" s="45">
        <f t="shared" si="3"/>
        <v>397</v>
      </c>
      <c r="D18" s="45">
        <f t="shared" si="4"/>
        <v>419</v>
      </c>
      <c r="E18" s="46">
        <f t="shared" si="0"/>
        <v>94.74940334128878</v>
      </c>
      <c r="F18" s="47">
        <f t="shared" si="5"/>
        <v>2.8200165883328725</v>
      </c>
      <c r="G18" s="44">
        <v>59</v>
      </c>
      <c r="H18" s="45">
        <v>29</v>
      </c>
      <c r="I18" s="45">
        <v>30</v>
      </c>
      <c r="J18" s="46">
        <v>96.66666666666667</v>
      </c>
      <c r="K18" s="47">
        <v>2.6977594878829447</v>
      </c>
      <c r="L18" s="44">
        <v>37</v>
      </c>
      <c r="M18" s="45">
        <v>16</v>
      </c>
      <c r="N18" s="45">
        <v>21</v>
      </c>
      <c r="O18" s="46">
        <v>76.19047619047619</v>
      </c>
      <c r="P18" s="47">
        <v>2.8461538461538463</v>
      </c>
      <c r="Q18" s="44">
        <v>13</v>
      </c>
      <c r="R18" s="45">
        <v>9</v>
      </c>
      <c r="S18" s="45">
        <v>4</v>
      </c>
      <c r="T18" s="46">
        <v>225</v>
      </c>
      <c r="U18" s="47">
        <v>2.047244094488189</v>
      </c>
      <c r="V18" s="44">
        <v>33</v>
      </c>
      <c r="W18" s="45">
        <v>15</v>
      </c>
      <c r="X18" s="45">
        <v>18</v>
      </c>
      <c r="Y18" s="46">
        <v>83.33333333333334</v>
      </c>
      <c r="Z18" s="47">
        <v>2.4849397590361444</v>
      </c>
      <c r="AA18" s="44">
        <v>113</v>
      </c>
      <c r="AB18" s="45">
        <v>48</v>
      </c>
      <c r="AC18" s="45">
        <v>65</v>
      </c>
      <c r="AD18" s="46">
        <v>73.84615384615385</v>
      </c>
      <c r="AE18" s="47">
        <v>2.276390008058018</v>
      </c>
      <c r="AF18" s="44">
        <v>150</v>
      </c>
      <c r="AG18" s="45">
        <v>69</v>
      </c>
      <c r="AH18" s="45">
        <v>81</v>
      </c>
      <c r="AI18" s="46">
        <v>85.18518518518519</v>
      </c>
      <c r="AJ18" s="47">
        <v>2.7031897639214275</v>
      </c>
      <c r="AK18" s="44">
        <v>152</v>
      </c>
      <c r="AL18" s="45">
        <v>73</v>
      </c>
      <c r="AM18" s="45">
        <v>79</v>
      </c>
      <c r="AN18" s="46">
        <v>92.40506329113924</v>
      </c>
      <c r="AO18" s="47">
        <v>3.4389140271493215</v>
      </c>
      <c r="AP18" s="44">
        <v>58</v>
      </c>
      <c r="AQ18" s="45">
        <v>29</v>
      </c>
      <c r="AR18" s="45">
        <v>29</v>
      </c>
      <c r="AS18" s="46">
        <v>100</v>
      </c>
      <c r="AT18" s="47">
        <v>2.501078050884002</v>
      </c>
      <c r="AU18" s="44">
        <v>29</v>
      </c>
      <c r="AV18" s="45">
        <v>22</v>
      </c>
      <c r="AW18" s="45">
        <v>7</v>
      </c>
      <c r="AX18" s="46">
        <v>314.2857142857143</v>
      </c>
      <c r="AY18" s="47">
        <v>2.227342549923195</v>
      </c>
      <c r="AZ18" s="44">
        <v>30</v>
      </c>
      <c r="BA18" s="45">
        <v>16</v>
      </c>
      <c r="BB18" s="45">
        <v>14</v>
      </c>
      <c r="BC18" s="46">
        <v>114.28571428571428</v>
      </c>
      <c r="BD18" s="47">
        <v>3.015075376884422</v>
      </c>
      <c r="BE18" s="44">
        <v>42</v>
      </c>
      <c r="BF18" s="45">
        <v>24</v>
      </c>
      <c r="BG18" s="45">
        <v>18</v>
      </c>
      <c r="BH18" s="46">
        <v>133.33333333333331</v>
      </c>
      <c r="BI18" s="47">
        <v>3.853211009174312</v>
      </c>
      <c r="BJ18" s="44">
        <v>32</v>
      </c>
      <c r="BK18" s="45">
        <v>21</v>
      </c>
      <c r="BL18" s="45">
        <v>11</v>
      </c>
      <c r="BM18" s="46">
        <v>190.9090909090909</v>
      </c>
      <c r="BN18" s="47">
        <v>3.0245746691871456</v>
      </c>
      <c r="BO18" s="44">
        <v>18</v>
      </c>
      <c r="BP18" s="45">
        <v>12</v>
      </c>
      <c r="BQ18" s="45">
        <v>6</v>
      </c>
      <c r="BR18" s="46">
        <v>200</v>
      </c>
      <c r="BS18" s="47">
        <v>3.1413612565445024</v>
      </c>
      <c r="BT18" s="44">
        <v>19</v>
      </c>
      <c r="BU18" s="45">
        <v>6</v>
      </c>
      <c r="BV18" s="45">
        <v>13</v>
      </c>
      <c r="BW18" s="46">
        <v>46.15384615384615</v>
      </c>
      <c r="BX18" s="47">
        <v>5.507246376811594</v>
      </c>
      <c r="BY18" s="44">
        <v>10</v>
      </c>
      <c r="BZ18" s="45">
        <v>3</v>
      </c>
      <c r="CA18" s="45">
        <v>7</v>
      </c>
      <c r="CB18" s="46">
        <v>42.857142857142854</v>
      </c>
      <c r="CC18" s="47">
        <v>3.717472118959108</v>
      </c>
      <c r="CD18" s="44">
        <v>5</v>
      </c>
      <c r="CE18" s="45">
        <v>0</v>
      </c>
      <c r="CF18" s="45">
        <v>5</v>
      </c>
      <c r="CG18" s="46" t="s">
        <v>176</v>
      </c>
      <c r="CH18" s="47">
        <v>2.4390243902439024</v>
      </c>
      <c r="CI18" s="44">
        <v>7</v>
      </c>
      <c r="CJ18" s="45">
        <v>4</v>
      </c>
      <c r="CK18" s="45">
        <v>3</v>
      </c>
      <c r="CL18" s="46">
        <v>133.33333333333331</v>
      </c>
      <c r="CM18" s="47">
        <v>3.910614525139665</v>
      </c>
      <c r="CN18" s="44">
        <v>6</v>
      </c>
      <c r="CO18" s="45">
        <v>1</v>
      </c>
      <c r="CP18" s="45">
        <v>5</v>
      </c>
      <c r="CQ18" s="46">
        <v>20</v>
      </c>
      <c r="CR18" s="47">
        <v>4.444444444444445</v>
      </c>
      <c r="CS18" s="44">
        <f t="shared" si="6"/>
        <v>3</v>
      </c>
      <c r="CT18" s="45"/>
      <c r="CU18" s="49">
        <v>3</v>
      </c>
      <c r="CV18" s="50">
        <f t="shared" si="1"/>
        <v>0</v>
      </c>
      <c r="CW18" s="48">
        <f t="shared" si="7"/>
        <v>3.614457831325301</v>
      </c>
      <c r="CX18" s="21"/>
      <c r="CY18" s="21"/>
    </row>
    <row r="19" spans="1:103" ht="13.5">
      <c r="A19" s="16" t="s">
        <v>64</v>
      </c>
      <c r="B19" s="51">
        <f t="shared" si="2"/>
        <v>141</v>
      </c>
      <c r="C19" s="52">
        <f t="shared" si="3"/>
        <v>67</v>
      </c>
      <c r="D19" s="52">
        <f t="shared" si="4"/>
        <v>74</v>
      </c>
      <c r="E19" s="53">
        <f t="shared" si="0"/>
        <v>90.54054054054053</v>
      </c>
      <c r="F19" s="54">
        <f t="shared" si="5"/>
        <v>0.4872822781310478</v>
      </c>
      <c r="G19" s="51">
        <v>13</v>
      </c>
      <c r="H19" s="52">
        <v>8</v>
      </c>
      <c r="I19" s="52">
        <v>5</v>
      </c>
      <c r="J19" s="53">
        <v>160</v>
      </c>
      <c r="K19" s="54">
        <v>0.594421582075903</v>
      </c>
      <c r="L19" s="51">
        <v>4</v>
      </c>
      <c r="M19" s="52">
        <v>3</v>
      </c>
      <c r="N19" s="52">
        <v>1</v>
      </c>
      <c r="O19" s="53">
        <v>300</v>
      </c>
      <c r="P19" s="54">
        <v>0.3076923076923077</v>
      </c>
      <c r="Q19" s="51">
        <v>2</v>
      </c>
      <c r="R19" s="52">
        <v>1</v>
      </c>
      <c r="S19" s="52">
        <v>1</v>
      </c>
      <c r="T19" s="53">
        <v>100</v>
      </c>
      <c r="U19" s="54">
        <v>0.31496062992125984</v>
      </c>
      <c r="V19" s="51">
        <v>11</v>
      </c>
      <c r="W19" s="52">
        <v>6</v>
      </c>
      <c r="X19" s="52">
        <v>5</v>
      </c>
      <c r="Y19" s="53">
        <v>120</v>
      </c>
      <c r="Z19" s="54">
        <v>0.8283132530120483</v>
      </c>
      <c r="AA19" s="51">
        <v>22</v>
      </c>
      <c r="AB19" s="52">
        <v>5</v>
      </c>
      <c r="AC19" s="52">
        <v>17</v>
      </c>
      <c r="AD19" s="53">
        <v>29.411764705882355</v>
      </c>
      <c r="AE19" s="54">
        <v>0.4431909750201451</v>
      </c>
      <c r="AF19" s="51">
        <v>24</v>
      </c>
      <c r="AG19" s="52">
        <v>9</v>
      </c>
      <c r="AH19" s="52">
        <v>15</v>
      </c>
      <c r="AI19" s="53">
        <v>60</v>
      </c>
      <c r="AJ19" s="54">
        <v>0.43251036222742834</v>
      </c>
      <c r="AK19" s="51">
        <v>18</v>
      </c>
      <c r="AL19" s="52">
        <v>8</v>
      </c>
      <c r="AM19" s="52">
        <v>10</v>
      </c>
      <c r="AN19" s="53">
        <v>80</v>
      </c>
      <c r="AO19" s="54">
        <v>0.40723981900452494</v>
      </c>
      <c r="AP19" s="51">
        <v>7</v>
      </c>
      <c r="AQ19" s="52">
        <v>2</v>
      </c>
      <c r="AR19" s="52">
        <v>5</v>
      </c>
      <c r="AS19" s="53">
        <v>40</v>
      </c>
      <c r="AT19" s="54">
        <v>0.301854247520483</v>
      </c>
      <c r="AU19" s="51">
        <v>8</v>
      </c>
      <c r="AV19" s="52">
        <v>4</v>
      </c>
      <c r="AW19" s="52">
        <v>4</v>
      </c>
      <c r="AX19" s="53">
        <v>100</v>
      </c>
      <c r="AY19" s="54">
        <v>0.6144393241167435</v>
      </c>
      <c r="AZ19" s="51">
        <v>4</v>
      </c>
      <c r="BA19" s="52">
        <v>2</v>
      </c>
      <c r="BB19" s="52">
        <v>2</v>
      </c>
      <c r="BC19" s="53">
        <v>100</v>
      </c>
      <c r="BD19" s="54">
        <v>0.4020100502512563</v>
      </c>
      <c r="BE19" s="51">
        <v>8</v>
      </c>
      <c r="BF19" s="52">
        <v>6</v>
      </c>
      <c r="BG19" s="52">
        <v>2</v>
      </c>
      <c r="BH19" s="53">
        <v>300</v>
      </c>
      <c r="BI19" s="54">
        <v>0.7339449541284404</v>
      </c>
      <c r="BJ19" s="51">
        <v>7</v>
      </c>
      <c r="BK19" s="52">
        <v>5</v>
      </c>
      <c r="BL19" s="52">
        <v>2</v>
      </c>
      <c r="BM19" s="53">
        <v>250</v>
      </c>
      <c r="BN19" s="54">
        <v>0.6616257088846881</v>
      </c>
      <c r="BO19" s="51">
        <v>2</v>
      </c>
      <c r="BP19" s="52">
        <v>2</v>
      </c>
      <c r="BQ19" s="52">
        <v>0</v>
      </c>
      <c r="BR19" s="53" t="s">
        <v>177</v>
      </c>
      <c r="BS19" s="54">
        <v>0.34904013961605584</v>
      </c>
      <c r="BT19" s="51">
        <v>5</v>
      </c>
      <c r="BU19" s="52">
        <v>3</v>
      </c>
      <c r="BV19" s="52">
        <v>2</v>
      </c>
      <c r="BW19" s="53">
        <v>150</v>
      </c>
      <c r="BX19" s="54">
        <v>1.4492753623188406</v>
      </c>
      <c r="BY19" s="51">
        <v>3</v>
      </c>
      <c r="BZ19" s="52">
        <v>2</v>
      </c>
      <c r="CA19" s="52">
        <v>1</v>
      </c>
      <c r="CB19" s="53">
        <v>200</v>
      </c>
      <c r="CC19" s="54">
        <v>1.1152416356877324</v>
      </c>
      <c r="CD19" s="51">
        <v>1</v>
      </c>
      <c r="CE19" s="52">
        <v>0</v>
      </c>
      <c r="CF19" s="52">
        <v>1</v>
      </c>
      <c r="CG19" s="53" t="s">
        <v>176</v>
      </c>
      <c r="CH19" s="54">
        <v>0.4878048780487805</v>
      </c>
      <c r="CI19" s="51">
        <v>1</v>
      </c>
      <c r="CJ19" s="52">
        <v>1</v>
      </c>
      <c r="CK19" s="52">
        <v>0</v>
      </c>
      <c r="CL19" s="53" t="s">
        <v>177</v>
      </c>
      <c r="CM19" s="54">
        <v>0.5586592178770949</v>
      </c>
      <c r="CN19" s="51"/>
      <c r="CO19" s="52"/>
      <c r="CP19" s="52"/>
      <c r="CQ19" s="53" t="s">
        <v>177</v>
      </c>
      <c r="CR19" s="54">
        <v>0</v>
      </c>
      <c r="CS19" s="51">
        <f t="shared" si="6"/>
        <v>1</v>
      </c>
      <c r="CT19" s="52"/>
      <c r="CU19" s="55">
        <v>1</v>
      </c>
      <c r="CV19" s="56">
        <f t="shared" si="1"/>
        <v>0</v>
      </c>
      <c r="CW19" s="57">
        <f t="shared" si="7"/>
        <v>1.2048192771084338</v>
      </c>
      <c r="CX19" s="21"/>
      <c r="CY19" s="21"/>
    </row>
    <row r="20" spans="1:103" ht="13.5">
      <c r="A20" s="12" t="s">
        <v>65</v>
      </c>
      <c r="B20" s="44">
        <f t="shared" si="2"/>
        <v>468</v>
      </c>
      <c r="C20" s="45">
        <f t="shared" si="3"/>
        <v>229</v>
      </c>
      <c r="D20" s="45">
        <f t="shared" si="4"/>
        <v>239</v>
      </c>
      <c r="E20" s="46">
        <f t="shared" si="0"/>
        <v>95.81589958158996</v>
      </c>
      <c r="F20" s="47">
        <f t="shared" si="5"/>
        <v>1.6173624550732653</v>
      </c>
      <c r="G20" s="44">
        <v>51</v>
      </c>
      <c r="H20" s="45">
        <v>25</v>
      </c>
      <c r="I20" s="45">
        <v>26</v>
      </c>
      <c r="J20" s="46">
        <v>96.15384615384616</v>
      </c>
      <c r="K20" s="47">
        <v>2.3319615912208507</v>
      </c>
      <c r="L20" s="44">
        <v>14</v>
      </c>
      <c r="M20" s="45">
        <v>7</v>
      </c>
      <c r="N20" s="45">
        <v>7</v>
      </c>
      <c r="O20" s="46">
        <v>100</v>
      </c>
      <c r="P20" s="47">
        <v>1.0769230769230769</v>
      </c>
      <c r="Q20" s="44">
        <v>10</v>
      </c>
      <c r="R20" s="45">
        <v>3</v>
      </c>
      <c r="S20" s="45">
        <v>7</v>
      </c>
      <c r="T20" s="46">
        <v>42.857142857142854</v>
      </c>
      <c r="U20" s="47">
        <v>1.574803149606299</v>
      </c>
      <c r="V20" s="44">
        <v>7</v>
      </c>
      <c r="W20" s="45">
        <v>4</v>
      </c>
      <c r="X20" s="45">
        <v>3</v>
      </c>
      <c r="Y20" s="46">
        <v>133.33333333333331</v>
      </c>
      <c r="Z20" s="47">
        <v>0.5271084337349398</v>
      </c>
      <c r="AA20" s="44">
        <v>61</v>
      </c>
      <c r="AB20" s="45">
        <v>27</v>
      </c>
      <c r="AC20" s="45">
        <v>34</v>
      </c>
      <c r="AD20" s="46">
        <v>79.41176470588235</v>
      </c>
      <c r="AE20" s="47">
        <v>1.2288477034649476</v>
      </c>
      <c r="AF20" s="44">
        <v>121</v>
      </c>
      <c r="AG20" s="45">
        <v>56</v>
      </c>
      <c r="AH20" s="45">
        <v>65</v>
      </c>
      <c r="AI20" s="46">
        <v>86.15384615384616</v>
      </c>
      <c r="AJ20" s="47">
        <v>2.1805730762299516</v>
      </c>
      <c r="AK20" s="44">
        <v>97</v>
      </c>
      <c r="AL20" s="45">
        <v>48</v>
      </c>
      <c r="AM20" s="45">
        <v>49</v>
      </c>
      <c r="AN20" s="46">
        <v>97.95918367346938</v>
      </c>
      <c r="AO20" s="47">
        <v>2.194570135746606</v>
      </c>
      <c r="AP20" s="44">
        <v>31</v>
      </c>
      <c r="AQ20" s="45">
        <v>18</v>
      </c>
      <c r="AR20" s="45">
        <v>13</v>
      </c>
      <c r="AS20" s="46">
        <v>138.46153846153845</v>
      </c>
      <c r="AT20" s="47">
        <v>1.336783096162139</v>
      </c>
      <c r="AU20" s="44">
        <v>17</v>
      </c>
      <c r="AV20" s="45">
        <v>10</v>
      </c>
      <c r="AW20" s="45">
        <v>7</v>
      </c>
      <c r="AX20" s="46">
        <v>142.85714285714286</v>
      </c>
      <c r="AY20" s="47">
        <v>1.30568356374808</v>
      </c>
      <c r="AZ20" s="44">
        <v>10</v>
      </c>
      <c r="BA20" s="45">
        <v>7</v>
      </c>
      <c r="BB20" s="45">
        <v>3</v>
      </c>
      <c r="BC20" s="46">
        <v>233.33333333333334</v>
      </c>
      <c r="BD20" s="47">
        <v>1.0050251256281406</v>
      </c>
      <c r="BE20" s="44">
        <v>8</v>
      </c>
      <c r="BF20" s="45">
        <v>4</v>
      </c>
      <c r="BG20" s="45">
        <v>4</v>
      </c>
      <c r="BH20" s="46">
        <v>100</v>
      </c>
      <c r="BI20" s="47">
        <v>0.7339449541284404</v>
      </c>
      <c r="BJ20" s="44">
        <v>16</v>
      </c>
      <c r="BK20" s="45">
        <v>7</v>
      </c>
      <c r="BL20" s="45">
        <v>9</v>
      </c>
      <c r="BM20" s="46">
        <v>77.77777777777779</v>
      </c>
      <c r="BN20" s="47">
        <v>1.5122873345935728</v>
      </c>
      <c r="BO20" s="44">
        <v>12</v>
      </c>
      <c r="BP20" s="45">
        <v>8</v>
      </c>
      <c r="BQ20" s="45">
        <v>4</v>
      </c>
      <c r="BR20" s="46">
        <v>200</v>
      </c>
      <c r="BS20" s="47">
        <v>2.094240837696335</v>
      </c>
      <c r="BT20" s="44">
        <v>6</v>
      </c>
      <c r="BU20" s="45">
        <v>3</v>
      </c>
      <c r="BV20" s="45">
        <v>3</v>
      </c>
      <c r="BW20" s="46">
        <v>100</v>
      </c>
      <c r="BX20" s="47">
        <v>1.7391304347826086</v>
      </c>
      <c r="BY20" s="44">
        <v>3</v>
      </c>
      <c r="BZ20" s="45">
        <v>2</v>
      </c>
      <c r="CA20" s="45">
        <v>1</v>
      </c>
      <c r="CB20" s="46">
        <v>200</v>
      </c>
      <c r="CC20" s="47">
        <v>1.1152416356877324</v>
      </c>
      <c r="CD20" s="44">
        <v>1</v>
      </c>
      <c r="CE20" s="45">
        <v>0</v>
      </c>
      <c r="CF20" s="45">
        <v>1</v>
      </c>
      <c r="CG20" s="46" t="s">
        <v>176</v>
      </c>
      <c r="CH20" s="47">
        <v>0.4878048780487805</v>
      </c>
      <c r="CI20" s="44"/>
      <c r="CJ20" s="45"/>
      <c r="CK20" s="45"/>
      <c r="CL20" s="46" t="s">
        <v>177</v>
      </c>
      <c r="CM20" s="47">
        <v>0</v>
      </c>
      <c r="CN20" s="44">
        <v>2</v>
      </c>
      <c r="CO20" s="45">
        <v>0</v>
      </c>
      <c r="CP20" s="45">
        <v>2</v>
      </c>
      <c r="CQ20" s="46" t="s">
        <v>176</v>
      </c>
      <c r="CR20" s="47">
        <v>1.4814814814814816</v>
      </c>
      <c r="CS20" s="44">
        <f t="shared" si="6"/>
        <v>1</v>
      </c>
      <c r="CT20" s="45"/>
      <c r="CU20" s="49">
        <v>1</v>
      </c>
      <c r="CV20" s="50">
        <f t="shared" si="1"/>
        <v>0</v>
      </c>
      <c r="CW20" s="48">
        <f t="shared" si="7"/>
        <v>1.2048192771084338</v>
      </c>
      <c r="CX20" s="21"/>
      <c r="CY20" s="21"/>
    </row>
    <row r="21" spans="1:103" ht="13.5">
      <c r="A21" s="12" t="s">
        <v>66</v>
      </c>
      <c r="B21" s="44">
        <f t="shared" si="2"/>
        <v>534</v>
      </c>
      <c r="C21" s="45">
        <f t="shared" si="3"/>
        <v>271</v>
      </c>
      <c r="D21" s="45">
        <f t="shared" si="4"/>
        <v>263</v>
      </c>
      <c r="E21" s="46">
        <f t="shared" si="0"/>
        <v>103.04182509505704</v>
      </c>
      <c r="F21" s="47">
        <f t="shared" si="5"/>
        <v>1.8454520320707768</v>
      </c>
      <c r="G21" s="44">
        <v>54</v>
      </c>
      <c r="H21" s="45">
        <v>31</v>
      </c>
      <c r="I21" s="45">
        <v>23</v>
      </c>
      <c r="J21" s="46">
        <v>134.7826086956522</v>
      </c>
      <c r="K21" s="47">
        <v>2.4691358024691357</v>
      </c>
      <c r="L21" s="44">
        <v>28</v>
      </c>
      <c r="M21" s="45">
        <v>12</v>
      </c>
      <c r="N21" s="45">
        <v>16</v>
      </c>
      <c r="O21" s="46">
        <v>75</v>
      </c>
      <c r="P21" s="47">
        <v>2.1538461538461537</v>
      </c>
      <c r="Q21" s="44">
        <v>21</v>
      </c>
      <c r="R21" s="45">
        <v>11</v>
      </c>
      <c r="S21" s="45">
        <v>10</v>
      </c>
      <c r="T21" s="46">
        <v>110</v>
      </c>
      <c r="U21" s="47">
        <v>3.3070866141732282</v>
      </c>
      <c r="V21" s="44">
        <v>23</v>
      </c>
      <c r="W21" s="45">
        <v>10</v>
      </c>
      <c r="X21" s="45">
        <v>13</v>
      </c>
      <c r="Y21" s="46">
        <v>76.92307692307693</v>
      </c>
      <c r="Z21" s="47">
        <v>1.7319277108433735</v>
      </c>
      <c r="AA21" s="44">
        <v>75</v>
      </c>
      <c r="AB21" s="45">
        <v>45</v>
      </c>
      <c r="AC21" s="45">
        <v>30</v>
      </c>
      <c r="AD21" s="46">
        <v>150</v>
      </c>
      <c r="AE21" s="47">
        <v>1.5108783239323127</v>
      </c>
      <c r="AF21" s="44">
        <v>94</v>
      </c>
      <c r="AG21" s="45">
        <v>40</v>
      </c>
      <c r="AH21" s="45">
        <v>54</v>
      </c>
      <c r="AI21" s="46">
        <v>74.07407407407408</v>
      </c>
      <c r="AJ21" s="47">
        <v>1.6939989187240945</v>
      </c>
      <c r="AK21" s="44">
        <v>73</v>
      </c>
      <c r="AL21" s="45">
        <v>37</v>
      </c>
      <c r="AM21" s="45">
        <v>36</v>
      </c>
      <c r="AN21" s="46">
        <v>102.77777777777777</v>
      </c>
      <c r="AO21" s="47">
        <v>1.65158371040724</v>
      </c>
      <c r="AP21" s="44">
        <v>47</v>
      </c>
      <c r="AQ21" s="45">
        <v>24</v>
      </c>
      <c r="AR21" s="45">
        <v>23</v>
      </c>
      <c r="AS21" s="46">
        <v>104.34782608695652</v>
      </c>
      <c r="AT21" s="47">
        <v>2.026735661923243</v>
      </c>
      <c r="AU21" s="44">
        <v>18</v>
      </c>
      <c r="AV21" s="45">
        <v>11</v>
      </c>
      <c r="AW21" s="45">
        <v>7</v>
      </c>
      <c r="AX21" s="46">
        <v>157.14285714285714</v>
      </c>
      <c r="AY21" s="47">
        <v>1.3824884792626728</v>
      </c>
      <c r="AZ21" s="44">
        <v>25</v>
      </c>
      <c r="BA21" s="45">
        <v>13</v>
      </c>
      <c r="BB21" s="45">
        <v>12</v>
      </c>
      <c r="BC21" s="46">
        <v>108.33333333333333</v>
      </c>
      <c r="BD21" s="47">
        <v>2.512562814070352</v>
      </c>
      <c r="BE21" s="44">
        <v>25</v>
      </c>
      <c r="BF21" s="45">
        <v>14</v>
      </c>
      <c r="BG21" s="45">
        <v>11</v>
      </c>
      <c r="BH21" s="46">
        <v>127.27272727272727</v>
      </c>
      <c r="BI21" s="47">
        <v>2.293577981651376</v>
      </c>
      <c r="BJ21" s="44">
        <v>16</v>
      </c>
      <c r="BK21" s="45">
        <v>12</v>
      </c>
      <c r="BL21" s="45">
        <v>4</v>
      </c>
      <c r="BM21" s="46">
        <v>300</v>
      </c>
      <c r="BN21" s="47">
        <v>1.5122873345935728</v>
      </c>
      <c r="BO21" s="44">
        <v>12</v>
      </c>
      <c r="BP21" s="45">
        <v>5</v>
      </c>
      <c r="BQ21" s="45">
        <v>7</v>
      </c>
      <c r="BR21" s="46">
        <v>71.42857142857143</v>
      </c>
      <c r="BS21" s="47">
        <v>2.094240837696335</v>
      </c>
      <c r="BT21" s="44">
        <v>4</v>
      </c>
      <c r="BU21" s="45">
        <v>1</v>
      </c>
      <c r="BV21" s="45">
        <v>3</v>
      </c>
      <c r="BW21" s="46">
        <v>33.33333333333333</v>
      </c>
      <c r="BX21" s="47">
        <v>1.1594202898550725</v>
      </c>
      <c r="BY21" s="44">
        <v>4</v>
      </c>
      <c r="BZ21" s="45">
        <v>0</v>
      </c>
      <c r="CA21" s="45">
        <v>4</v>
      </c>
      <c r="CB21" s="46" t="s">
        <v>176</v>
      </c>
      <c r="CC21" s="47">
        <v>1.486988847583643</v>
      </c>
      <c r="CD21" s="44">
        <v>8</v>
      </c>
      <c r="CE21" s="45">
        <v>3</v>
      </c>
      <c r="CF21" s="45">
        <v>5</v>
      </c>
      <c r="CG21" s="46">
        <v>60</v>
      </c>
      <c r="CH21" s="47">
        <v>3.902439024390244</v>
      </c>
      <c r="CI21" s="44">
        <v>4</v>
      </c>
      <c r="CJ21" s="45">
        <v>1</v>
      </c>
      <c r="CK21" s="45">
        <v>3</v>
      </c>
      <c r="CL21" s="46">
        <v>33.33333333333333</v>
      </c>
      <c r="CM21" s="47">
        <v>2.2346368715083798</v>
      </c>
      <c r="CN21" s="44">
        <v>3</v>
      </c>
      <c r="CO21" s="45">
        <v>1</v>
      </c>
      <c r="CP21" s="45">
        <v>2</v>
      </c>
      <c r="CQ21" s="46">
        <v>50</v>
      </c>
      <c r="CR21" s="47">
        <v>2.2222222222222223</v>
      </c>
      <c r="CS21" s="44">
        <f t="shared" si="6"/>
        <v>0</v>
      </c>
      <c r="CT21" s="45"/>
      <c r="CU21" s="49"/>
      <c r="CV21" s="50" t="str">
        <f t="shared" si="1"/>
        <v>***</v>
      </c>
      <c r="CW21" s="48">
        <f t="shared" si="7"/>
        <v>0</v>
      </c>
      <c r="CX21" s="21"/>
      <c r="CY21" s="21"/>
    </row>
    <row r="22" spans="1:103" ht="13.5">
      <c r="A22" s="16" t="s">
        <v>67</v>
      </c>
      <c r="B22" s="51">
        <f t="shared" si="2"/>
        <v>300</v>
      </c>
      <c r="C22" s="52">
        <f t="shared" si="3"/>
        <v>161</v>
      </c>
      <c r="D22" s="52">
        <f t="shared" si="4"/>
        <v>139</v>
      </c>
      <c r="E22" s="53">
        <f t="shared" si="0"/>
        <v>115.8273381294964</v>
      </c>
      <c r="F22" s="54">
        <f t="shared" si="5"/>
        <v>1.0367708045341444</v>
      </c>
      <c r="G22" s="51">
        <v>23</v>
      </c>
      <c r="H22" s="52">
        <v>12</v>
      </c>
      <c r="I22" s="52">
        <v>11</v>
      </c>
      <c r="J22" s="53">
        <v>109.09090909090908</v>
      </c>
      <c r="K22" s="54">
        <v>1.0516689529035208</v>
      </c>
      <c r="L22" s="51">
        <v>18</v>
      </c>
      <c r="M22" s="52">
        <v>11</v>
      </c>
      <c r="N22" s="52">
        <v>7</v>
      </c>
      <c r="O22" s="53">
        <v>157.1</v>
      </c>
      <c r="P22" s="54">
        <v>1.4</v>
      </c>
      <c r="Q22" s="51">
        <v>5</v>
      </c>
      <c r="R22" s="52">
        <v>3</v>
      </c>
      <c r="S22" s="52">
        <v>2</v>
      </c>
      <c r="T22" s="53">
        <v>150</v>
      </c>
      <c r="U22" s="54">
        <v>0.7874015748031495</v>
      </c>
      <c r="V22" s="51">
        <v>7</v>
      </c>
      <c r="W22" s="52">
        <v>3</v>
      </c>
      <c r="X22" s="52">
        <v>4</v>
      </c>
      <c r="Y22" s="53">
        <v>75</v>
      </c>
      <c r="Z22" s="54">
        <v>0.5</v>
      </c>
      <c r="AA22" s="51">
        <v>44</v>
      </c>
      <c r="AB22" s="52">
        <v>24</v>
      </c>
      <c r="AC22" s="52">
        <v>20</v>
      </c>
      <c r="AD22" s="53">
        <v>120</v>
      </c>
      <c r="AE22" s="54">
        <v>0.9</v>
      </c>
      <c r="AF22" s="51">
        <v>46</v>
      </c>
      <c r="AG22" s="52">
        <v>19</v>
      </c>
      <c r="AH22" s="52">
        <v>27</v>
      </c>
      <c r="AI22" s="53">
        <v>70.4</v>
      </c>
      <c r="AJ22" s="54">
        <v>0.8</v>
      </c>
      <c r="AK22" s="51">
        <v>35</v>
      </c>
      <c r="AL22" s="52">
        <v>11</v>
      </c>
      <c r="AM22" s="52">
        <v>24</v>
      </c>
      <c r="AN22" s="53">
        <v>45.8</v>
      </c>
      <c r="AO22" s="54">
        <v>0.8</v>
      </c>
      <c r="AP22" s="51">
        <v>24</v>
      </c>
      <c r="AQ22" s="52">
        <v>14</v>
      </c>
      <c r="AR22" s="52">
        <v>10</v>
      </c>
      <c r="AS22" s="53">
        <v>140</v>
      </c>
      <c r="AT22" s="54">
        <v>1</v>
      </c>
      <c r="AU22" s="51">
        <v>21</v>
      </c>
      <c r="AV22" s="52">
        <v>16</v>
      </c>
      <c r="AW22" s="52">
        <v>5</v>
      </c>
      <c r="AX22" s="53">
        <v>320</v>
      </c>
      <c r="AY22" s="54">
        <v>1.6</v>
      </c>
      <c r="AZ22" s="51">
        <v>15</v>
      </c>
      <c r="BA22" s="52">
        <v>10</v>
      </c>
      <c r="BB22" s="52">
        <v>5</v>
      </c>
      <c r="BC22" s="53">
        <v>200</v>
      </c>
      <c r="BD22" s="54">
        <v>1.5</v>
      </c>
      <c r="BE22" s="51">
        <v>24</v>
      </c>
      <c r="BF22" s="52">
        <v>14</v>
      </c>
      <c r="BG22" s="52">
        <v>10</v>
      </c>
      <c r="BH22" s="53">
        <v>140</v>
      </c>
      <c r="BI22" s="54">
        <v>2.2</v>
      </c>
      <c r="BJ22" s="51">
        <v>19</v>
      </c>
      <c r="BK22" s="52">
        <v>15</v>
      </c>
      <c r="BL22" s="52">
        <v>4</v>
      </c>
      <c r="BM22" s="53">
        <v>375</v>
      </c>
      <c r="BN22" s="54">
        <v>1.8</v>
      </c>
      <c r="BO22" s="51">
        <v>7</v>
      </c>
      <c r="BP22" s="52">
        <v>7</v>
      </c>
      <c r="BQ22" s="52">
        <v>0</v>
      </c>
      <c r="BR22" s="53" t="s">
        <v>177</v>
      </c>
      <c r="BS22" s="54">
        <v>1.2</v>
      </c>
      <c r="BT22" s="51">
        <v>4</v>
      </c>
      <c r="BU22" s="52">
        <v>1</v>
      </c>
      <c r="BV22" s="52">
        <v>3</v>
      </c>
      <c r="BW22" s="53">
        <v>33.33333333333333</v>
      </c>
      <c r="BX22" s="54">
        <v>1.1594202898550725</v>
      </c>
      <c r="BY22" s="51">
        <v>1</v>
      </c>
      <c r="BZ22" s="52">
        <v>0</v>
      </c>
      <c r="CA22" s="52">
        <v>1</v>
      </c>
      <c r="CB22" s="53" t="s">
        <v>176</v>
      </c>
      <c r="CC22" s="54">
        <v>0.37174721189591076</v>
      </c>
      <c r="CD22" s="51">
        <v>2</v>
      </c>
      <c r="CE22" s="52">
        <v>0</v>
      </c>
      <c r="CF22" s="52">
        <v>2</v>
      </c>
      <c r="CG22" s="53" t="s">
        <v>176</v>
      </c>
      <c r="CH22" s="54">
        <v>0.975609756097561</v>
      </c>
      <c r="CI22" s="51">
        <v>3</v>
      </c>
      <c r="CJ22" s="52">
        <v>0</v>
      </c>
      <c r="CK22" s="52">
        <v>3</v>
      </c>
      <c r="CL22" s="53" t="s">
        <v>176</v>
      </c>
      <c r="CM22" s="54">
        <v>1.7</v>
      </c>
      <c r="CN22" s="51">
        <v>1</v>
      </c>
      <c r="CO22" s="52">
        <v>1</v>
      </c>
      <c r="CP22" s="52"/>
      <c r="CQ22" s="53" t="s">
        <v>177</v>
      </c>
      <c r="CR22" s="54">
        <v>0.7</v>
      </c>
      <c r="CS22" s="51">
        <f t="shared" si="6"/>
        <v>1</v>
      </c>
      <c r="CT22" s="52"/>
      <c r="CU22" s="55">
        <v>1</v>
      </c>
      <c r="CV22" s="56">
        <f t="shared" si="1"/>
        <v>0</v>
      </c>
      <c r="CW22" s="57">
        <f t="shared" si="7"/>
        <v>1.2048192771084338</v>
      </c>
      <c r="CX22" s="21"/>
      <c r="CY22" s="21"/>
    </row>
    <row r="23" spans="1:103" ht="13.5">
      <c r="A23" s="12" t="s">
        <v>68</v>
      </c>
      <c r="B23" s="44">
        <f t="shared" si="2"/>
        <v>78</v>
      </c>
      <c r="C23" s="45">
        <f t="shared" si="3"/>
        <v>36</v>
      </c>
      <c r="D23" s="45">
        <f t="shared" si="4"/>
        <v>42</v>
      </c>
      <c r="E23" s="46">
        <f t="shared" si="0"/>
        <v>85.71428571428571</v>
      </c>
      <c r="F23" s="47">
        <f t="shared" si="5"/>
        <v>0.2695604091788775</v>
      </c>
      <c r="G23" s="44">
        <v>8</v>
      </c>
      <c r="H23" s="45">
        <v>3</v>
      </c>
      <c r="I23" s="45">
        <v>5</v>
      </c>
      <c r="J23" s="46">
        <v>60</v>
      </c>
      <c r="K23" s="47">
        <v>0.36579789666209417</v>
      </c>
      <c r="L23" s="44">
        <v>3</v>
      </c>
      <c r="M23" s="45">
        <v>2</v>
      </c>
      <c r="N23" s="45">
        <v>1</v>
      </c>
      <c r="O23" s="46">
        <v>200</v>
      </c>
      <c r="P23" s="47">
        <v>0.23076923076923078</v>
      </c>
      <c r="Q23" s="44">
        <v>2</v>
      </c>
      <c r="R23" s="45">
        <v>2</v>
      </c>
      <c r="S23" s="45">
        <v>0</v>
      </c>
      <c r="T23" s="46" t="s">
        <v>177</v>
      </c>
      <c r="U23" s="47">
        <v>0.31496062992125984</v>
      </c>
      <c r="V23" s="44">
        <v>1</v>
      </c>
      <c r="W23" s="45">
        <v>1</v>
      </c>
      <c r="X23" s="45">
        <v>0</v>
      </c>
      <c r="Y23" s="46" t="s">
        <v>177</v>
      </c>
      <c r="Z23" s="47">
        <v>0.07530120481927711</v>
      </c>
      <c r="AA23" s="44">
        <v>17</v>
      </c>
      <c r="AB23" s="45">
        <v>7</v>
      </c>
      <c r="AC23" s="45">
        <v>10</v>
      </c>
      <c r="AD23" s="46">
        <v>70</v>
      </c>
      <c r="AE23" s="47">
        <v>0.3424657534246575</v>
      </c>
      <c r="AF23" s="44">
        <v>13</v>
      </c>
      <c r="AG23" s="45">
        <v>3</v>
      </c>
      <c r="AH23" s="45">
        <v>10</v>
      </c>
      <c r="AI23" s="46">
        <v>30</v>
      </c>
      <c r="AJ23" s="47">
        <v>0.2342764462065237</v>
      </c>
      <c r="AK23" s="44">
        <v>6</v>
      </c>
      <c r="AL23" s="45">
        <v>4</v>
      </c>
      <c r="AM23" s="45">
        <v>2</v>
      </c>
      <c r="AN23" s="46">
        <v>200</v>
      </c>
      <c r="AO23" s="47">
        <v>0.13574660633484162</v>
      </c>
      <c r="AP23" s="44">
        <v>3</v>
      </c>
      <c r="AQ23" s="45">
        <v>1</v>
      </c>
      <c r="AR23" s="45">
        <v>2</v>
      </c>
      <c r="AS23" s="46">
        <v>50</v>
      </c>
      <c r="AT23" s="47">
        <v>0.129366106080207</v>
      </c>
      <c r="AU23" s="44">
        <v>5</v>
      </c>
      <c r="AV23" s="45">
        <v>2</v>
      </c>
      <c r="AW23" s="45">
        <v>3</v>
      </c>
      <c r="AX23" s="46">
        <v>66.66666666666666</v>
      </c>
      <c r="AY23" s="47">
        <v>0.38402457757296465</v>
      </c>
      <c r="AZ23" s="44">
        <v>5</v>
      </c>
      <c r="BA23" s="45">
        <v>4</v>
      </c>
      <c r="BB23" s="45">
        <v>1</v>
      </c>
      <c r="BC23" s="46">
        <v>400</v>
      </c>
      <c r="BD23" s="47">
        <v>0.5025125628140703</v>
      </c>
      <c r="BE23" s="44">
        <v>3</v>
      </c>
      <c r="BF23" s="45">
        <v>2</v>
      </c>
      <c r="BG23" s="45">
        <v>1</v>
      </c>
      <c r="BH23" s="46">
        <v>200</v>
      </c>
      <c r="BI23" s="47">
        <v>0.27522935779816515</v>
      </c>
      <c r="BJ23" s="44">
        <v>7</v>
      </c>
      <c r="BK23" s="45">
        <v>3</v>
      </c>
      <c r="BL23" s="45">
        <v>4</v>
      </c>
      <c r="BM23" s="46">
        <v>75</v>
      </c>
      <c r="BN23" s="47">
        <v>0.6616257088846881</v>
      </c>
      <c r="BO23" s="44">
        <v>1</v>
      </c>
      <c r="BP23" s="45">
        <v>1</v>
      </c>
      <c r="BQ23" s="45">
        <v>0</v>
      </c>
      <c r="BR23" s="46" t="s">
        <v>177</v>
      </c>
      <c r="BS23" s="47">
        <v>0.17452006980802792</v>
      </c>
      <c r="BT23" s="44"/>
      <c r="BU23" s="45"/>
      <c r="BV23" s="45"/>
      <c r="BW23" s="46" t="s">
        <v>177</v>
      </c>
      <c r="BX23" s="47">
        <v>0</v>
      </c>
      <c r="BY23" s="44"/>
      <c r="BZ23" s="45"/>
      <c r="CA23" s="45"/>
      <c r="CB23" s="46" t="s">
        <v>177</v>
      </c>
      <c r="CC23" s="47">
        <v>0</v>
      </c>
      <c r="CD23" s="44">
        <v>1</v>
      </c>
      <c r="CE23" s="45">
        <v>0</v>
      </c>
      <c r="CF23" s="45">
        <v>1</v>
      </c>
      <c r="CG23" s="46" t="s">
        <v>176</v>
      </c>
      <c r="CH23" s="47">
        <v>0.4878048780487805</v>
      </c>
      <c r="CI23" s="44">
        <v>1</v>
      </c>
      <c r="CJ23" s="45">
        <v>1</v>
      </c>
      <c r="CK23" s="45">
        <v>0</v>
      </c>
      <c r="CL23" s="46" t="s">
        <v>177</v>
      </c>
      <c r="CM23" s="47">
        <v>0.5586592178770949</v>
      </c>
      <c r="CN23" s="44">
        <v>2</v>
      </c>
      <c r="CO23" s="45">
        <v>0</v>
      </c>
      <c r="CP23" s="45">
        <v>2</v>
      </c>
      <c r="CQ23" s="46" t="s">
        <v>176</v>
      </c>
      <c r="CR23" s="47">
        <v>1.4814814814814816</v>
      </c>
      <c r="CS23" s="44">
        <f t="shared" si="6"/>
        <v>0</v>
      </c>
      <c r="CT23" s="45"/>
      <c r="CU23" s="49"/>
      <c r="CV23" s="50" t="str">
        <f t="shared" si="1"/>
        <v>***</v>
      </c>
      <c r="CW23" s="48">
        <f t="shared" si="7"/>
        <v>0</v>
      </c>
      <c r="CX23" s="21"/>
      <c r="CY23" s="21"/>
    </row>
    <row r="24" spans="1:103" ht="13.5">
      <c r="A24" s="12" t="s">
        <v>69</v>
      </c>
      <c r="B24" s="44">
        <f t="shared" si="2"/>
        <v>193</v>
      </c>
      <c r="C24" s="45">
        <f t="shared" si="3"/>
        <v>90</v>
      </c>
      <c r="D24" s="45">
        <f t="shared" si="4"/>
        <v>103</v>
      </c>
      <c r="E24" s="46">
        <f t="shared" si="0"/>
        <v>87.37864077669903</v>
      </c>
      <c r="F24" s="47">
        <f t="shared" si="5"/>
        <v>0.6669892175836328</v>
      </c>
      <c r="G24" s="44">
        <v>14</v>
      </c>
      <c r="H24" s="45">
        <v>7</v>
      </c>
      <c r="I24" s="45">
        <v>7</v>
      </c>
      <c r="J24" s="46">
        <v>100</v>
      </c>
      <c r="K24" s="47">
        <v>0.6401463191586648</v>
      </c>
      <c r="L24" s="44">
        <v>7</v>
      </c>
      <c r="M24" s="45">
        <v>3</v>
      </c>
      <c r="N24" s="45">
        <v>4</v>
      </c>
      <c r="O24" s="46">
        <v>75</v>
      </c>
      <c r="P24" s="47">
        <v>0.5384615384615384</v>
      </c>
      <c r="Q24" s="44">
        <v>9</v>
      </c>
      <c r="R24" s="45">
        <v>8</v>
      </c>
      <c r="S24" s="45">
        <v>1</v>
      </c>
      <c r="T24" s="46">
        <v>800</v>
      </c>
      <c r="U24" s="47">
        <v>1.4173228346456692</v>
      </c>
      <c r="V24" s="44">
        <v>16</v>
      </c>
      <c r="W24" s="45">
        <v>3</v>
      </c>
      <c r="X24" s="45">
        <v>13</v>
      </c>
      <c r="Y24" s="46">
        <v>23.076923076923077</v>
      </c>
      <c r="Z24" s="47">
        <v>1.2048192771084338</v>
      </c>
      <c r="AA24" s="44">
        <v>36</v>
      </c>
      <c r="AB24" s="45">
        <v>15</v>
      </c>
      <c r="AC24" s="45">
        <v>21</v>
      </c>
      <c r="AD24" s="46">
        <v>71.42857142857143</v>
      </c>
      <c r="AE24" s="47">
        <v>0.7252215954875101</v>
      </c>
      <c r="AF24" s="44">
        <v>31</v>
      </c>
      <c r="AG24" s="45">
        <v>12</v>
      </c>
      <c r="AH24" s="45">
        <v>19</v>
      </c>
      <c r="AI24" s="46">
        <v>63.1578947368421</v>
      </c>
      <c r="AJ24" s="47">
        <v>0.5586592178770949</v>
      </c>
      <c r="AK24" s="44">
        <v>26</v>
      </c>
      <c r="AL24" s="45">
        <v>9</v>
      </c>
      <c r="AM24" s="45">
        <v>17</v>
      </c>
      <c r="AN24" s="46">
        <v>52.94117647058824</v>
      </c>
      <c r="AO24" s="47">
        <v>0.5882352941176471</v>
      </c>
      <c r="AP24" s="44">
        <v>12</v>
      </c>
      <c r="AQ24" s="45">
        <v>7</v>
      </c>
      <c r="AR24" s="45">
        <v>5</v>
      </c>
      <c r="AS24" s="46">
        <v>140</v>
      </c>
      <c r="AT24" s="47">
        <v>0.517464424320828</v>
      </c>
      <c r="AU24" s="44">
        <v>3</v>
      </c>
      <c r="AV24" s="45">
        <v>2</v>
      </c>
      <c r="AW24" s="45">
        <v>1</v>
      </c>
      <c r="AX24" s="46">
        <v>200</v>
      </c>
      <c r="AY24" s="47">
        <v>0.2304147465437788</v>
      </c>
      <c r="AZ24" s="44">
        <v>6</v>
      </c>
      <c r="BA24" s="45">
        <v>4</v>
      </c>
      <c r="BB24" s="45">
        <v>2</v>
      </c>
      <c r="BC24" s="46">
        <v>200</v>
      </c>
      <c r="BD24" s="47">
        <v>0.6030150753768844</v>
      </c>
      <c r="BE24" s="44">
        <v>6</v>
      </c>
      <c r="BF24" s="45">
        <v>4</v>
      </c>
      <c r="BG24" s="45">
        <v>2</v>
      </c>
      <c r="BH24" s="46">
        <v>200</v>
      </c>
      <c r="BI24" s="47">
        <v>0.5504587155963303</v>
      </c>
      <c r="BJ24" s="44">
        <v>11</v>
      </c>
      <c r="BK24" s="45">
        <v>6</v>
      </c>
      <c r="BL24" s="45">
        <v>5</v>
      </c>
      <c r="BM24" s="46">
        <v>120</v>
      </c>
      <c r="BN24" s="47">
        <v>1.0396975425330812</v>
      </c>
      <c r="BO24" s="44">
        <v>3</v>
      </c>
      <c r="BP24" s="45">
        <v>2</v>
      </c>
      <c r="BQ24" s="45">
        <v>1</v>
      </c>
      <c r="BR24" s="46">
        <v>200</v>
      </c>
      <c r="BS24" s="47">
        <v>0.5235602094240838</v>
      </c>
      <c r="BT24" s="44">
        <v>2</v>
      </c>
      <c r="BU24" s="45">
        <v>2</v>
      </c>
      <c r="BV24" s="45">
        <v>0</v>
      </c>
      <c r="BW24" s="46" t="s">
        <v>177</v>
      </c>
      <c r="BX24" s="47">
        <v>0.5797101449275363</v>
      </c>
      <c r="BY24" s="44">
        <v>3</v>
      </c>
      <c r="BZ24" s="45">
        <v>3</v>
      </c>
      <c r="CA24" s="45">
        <v>0</v>
      </c>
      <c r="CB24" s="46" t="s">
        <v>177</v>
      </c>
      <c r="CC24" s="47">
        <v>1.1152416356877324</v>
      </c>
      <c r="CD24" s="44">
        <v>2</v>
      </c>
      <c r="CE24" s="45">
        <v>1</v>
      </c>
      <c r="CF24" s="45">
        <v>1</v>
      </c>
      <c r="CG24" s="46">
        <v>100</v>
      </c>
      <c r="CH24" s="47">
        <v>0.975609756097561</v>
      </c>
      <c r="CI24" s="44">
        <v>3</v>
      </c>
      <c r="CJ24" s="45">
        <v>1</v>
      </c>
      <c r="CK24" s="45">
        <v>2</v>
      </c>
      <c r="CL24" s="46">
        <v>50</v>
      </c>
      <c r="CM24" s="47">
        <v>1.675977653631285</v>
      </c>
      <c r="CN24" s="44">
        <v>1</v>
      </c>
      <c r="CO24" s="45">
        <v>0</v>
      </c>
      <c r="CP24" s="45">
        <v>1</v>
      </c>
      <c r="CQ24" s="46" t="s">
        <v>176</v>
      </c>
      <c r="CR24" s="47">
        <v>0.7407407407407408</v>
      </c>
      <c r="CS24" s="44">
        <f t="shared" si="6"/>
        <v>2</v>
      </c>
      <c r="CT24" s="45">
        <v>1</v>
      </c>
      <c r="CU24" s="49">
        <v>1</v>
      </c>
      <c r="CV24" s="50">
        <f t="shared" si="1"/>
        <v>100</v>
      </c>
      <c r="CW24" s="48">
        <f t="shared" si="7"/>
        <v>2.4096385542168677</v>
      </c>
      <c r="CX24" s="21"/>
      <c r="CY24" s="21"/>
    </row>
    <row r="25" spans="1:103" ht="13.5">
      <c r="A25" s="12" t="s">
        <v>70</v>
      </c>
      <c r="B25" s="44">
        <f t="shared" si="2"/>
        <v>168</v>
      </c>
      <c r="C25" s="45">
        <f t="shared" si="3"/>
        <v>86</v>
      </c>
      <c r="D25" s="45">
        <f t="shared" si="4"/>
        <v>82</v>
      </c>
      <c r="E25" s="46">
        <f t="shared" si="0"/>
        <v>104.8780487804878</v>
      </c>
      <c r="F25" s="47">
        <f t="shared" si="5"/>
        <v>0.5805916505391209</v>
      </c>
      <c r="G25" s="44">
        <v>7</v>
      </c>
      <c r="H25" s="45">
        <v>3</v>
      </c>
      <c r="I25" s="45">
        <v>4</v>
      </c>
      <c r="J25" s="46">
        <v>75</v>
      </c>
      <c r="K25" s="47">
        <v>0.3200731595793324</v>
      </c>
      <c r="L25" s="44">
        <v>11</v>
      </c>
      <c r="M25" s="45">
        <v>3</v>
      </c>
      <c r="N25" s="45">
        <v>8</v>
      </c>
      <c r="O25" s="46">
        <v>37.5</v>
      </c>
      <c r="P25" s="47">
        <v>0.8461538461538461</v>
      </c>
      <c r="Q25" s="44">
        <v>5</v>
      </c>
      <c r="R25" s="45">
        <v>3</v>
      </c>
      <c r="S25" s="45">
        <v>2</v>
      </c>
      <c r="T25" s="46">
        <v>150</v>
      </c>
      <c r="U25" s="47">
        <v>0.7874015748031495</v>
      </c>
      <c r="V25" s="44">
        <v>7</v>
      </c>
      <c r="W25" s="45">
        <v>3</v>
      </c>
      <c r="X25" s="45">
        <v>4</v>
      </c>
      <c r="Y25" s="46">
        <v>75</v>
      </c>
      <c r="Z25" s="47">
        <v>0.5271084337349398</v>
      </c>
      <c r="AA25" s="44">
        <v>26</v>
      </c>
      <c r="AB25" s="45">
        <v>13</v>
      </c>
      <c r="AC25" s="45">
        <v>13</v>
      </c>
      <c r="AD25" s="46">
        <v>100</v>
      </c>
      <c r="AE25" s="47">
        <v>0.523771152296535</v>
      </c>
      <c r="AF25" s="44">
        <v>30</v>
      </c>
      <c r="AG25" s="45">
        <v>11</v>
      </c>
      <c r="AH25" s="45">
        <v>19</v>
      </c>
      <c r="AI25" s="46">
        <v>57.89473684210527</v>
      </c>
      <c r="AJ25" s="47">
        <v>0.5406379527842855</v>
      </c>
      <c r="AK25" s="44">
        <v>19</v>
      </c>
      <c r="AL25" s="45">
        <v>13</v>
      </c>
      <c r="AM25" s="45">
        <v>6</v>
      </c>
      <c r="AN25" s="46">
        <v>216.66666666666666</v>
      </c>
      <c r="AO25" s="47">
        <v>0.4298642533936652</v>
      </c>
      <c r="AP25" s="44">
        <v>11</v>
      </c>
      <c r="AQ25" s="45">
        <v>6</v>
      </c>
      <c r="AR25" s="45">
        <v>5</v>
      </c>
      <c r="AS25" s="46">
        <v>120</v>
      </c>
      <c r="AT25" s="47">
        <v>0.4743423889607589</v>
      </c>
      <c r="AU25" s="44">
        <v>10</v>
      </c>
      <c r="AV25" s="45">
        <v>4</v>
      </c>
      <c r="AW25" s="45">
        <v>6</v>
      </c>
      <c r="AX25" s="46">
        <v>66.66666666666666</v>
      </c>
      <c r="AY25" s="47">
        <v>0.7680491551459293</v>
      </c>
      <c r="AZ25" s="44">
        <v>5</v>
      </c>
      <c r="BA25" s="45">
        <v>3</v>
      </c>
      <c r="BB25" s="45">
        <v>2</v>
      </c>
      <c r="BC25" s="46">
        <v>150</v>
      </c>
      <c r="BD25" s="47">
        <v>0.5025125628140703</v>
      </c>
      <c r="BE25" s="44">
        <v>8</v>
      </c>
      <c r="BF25" s="45">
        <v>7</v>
      </c>
      <c r="BG25" s="45">
        <v>1</v>
      </c>
      <c r="BH25" s="46">
        <v>700</v>
      </c>
      <c r="BI25" s="47">
        <v>0.7339449541284404</v>
      </c>
      <c r="BJ25" s="44">
        <v>9</v>
      </c>
      <c r="BK25" s="45">
        <v>6</v>
      </c>
      <c r="BL25" s="45">
        <v>3</v>
      </c>
      <c r="BM25" s="46">
        <v>200</v>
      </c>
      <c r="BN25" s="47">
        <v>0.8506616257088847</v>
      </c>
      <c r="BO25" s="44">
        <v>6</v>
      </c>
      <c r="BP25" s="45">
        <v>4</v>
      </c>
      <c r="BQ25" s="45">
        <v>2</v>
      </c>
      <c r="BR25" s="46">
        <v>200</v>
      </c>
      <c r="BS25" s="47">
        <v>1.0471204188481675</v>
      </c>
      <c r="BT25" s="44">
        <v>2</v>
      </c>
      <c r="BU25" s="45">
        <v>1</v>
      </c>
      <c r="BV25" s="45">
        <v>1</v>
      </c>
      <c r="BW25" s="46">
        <v>100</v>
      </c>
      <c r="BX25" s="47">
        <v>0.5797101449275363</v>
      </c>
      <c r="BY25" s="44">
        <v>5</v>
      </c>
      <c r="BZ25" s="45">
        <v>3</v>
      </c>
      <c r="CA25" s="45">
        <v>2</v>
      </c>
      <c r="CB25" s="46">
        <v>150</v>
      </c>
      <c r="CC25" s="47">
        <v>1.858736059479554</v>
      </c>
      <c r="CD25" s="44">
        <v>2</v>
      </c>
      <c r="CE25" s="45">
        <v>1</v>
      </c>
      <c r="CF25" s="45">
        <v>1</v>
      </c>
      <c r="CG25" s="46">
        <v>100</v>
      </c>
      <c r="CH25" s="47">
        <v>0.975609756097561</v>
      </c>
      <c r="CI25" s="44">
        <v>4</v>
      </c>
      <c r="CJ25" s="45">
        <v>2</v>
      </c>
      <c r="CK25" s="45">
        <v>2</v>
      </c>
      <c r="CL25" s="46">
        <v>100</v>
      </c>
      <c r="CM25" s="47">
        <v>2.2346368715083798</v>
      </c>
      <c r="CN25" s="44">
        <v>1</v>
      </c>
      <c r="CO25" s="45">
        <v>0</v>
      </c>
      <c r="CP25" s="45">
        <v>1</v>
      </c>
      <c r="CQ25" s="46" t="s">
        <v>176</v>
      </c>
      <c r="CR25" s="47">
        <v>0.7407407407407408</v>
      </c>
      <c r="CS25" s="44">
        <f t="shared" si="6"/>
        <v>0</v>
      </c>
      <c r="CT25" s="45"/>
      <c r="CU25" s="49"/>
      <c r="CV25" s="50" t="str">
        <f t="shared" si="1"/>
        <v>***</v>
      </c>
      <c r="CW25" s="48">
        <f t="shared" si="7"/>
        <v>0</v>
      </c>
      <c r="CX25" s="21"/>
      <c r="CY25" s="21"/>
    </row>
    <row r="26" spans="1:103" ht="13.5">
      <c r="A26" s="12" t="s">
        <v>71</v>
      </c>
      <c r="B26" s="44">
        <f t="shared" si="2"/>
        <v>280</v>
      </c>
      <c r="C26" s="45">
        <f t="shared" si="3"/>
        <v>115</v>
      </c>
      <c r="D26" s="45">
        <f t="shared" si="4"/>
        <v>165</v>
      </c>
      <c r="E26" s="46">
        <f t="shared" si="0"/>
        <v>69.6969696969697</v>
      </c>
      <c r="F26" s="47">
        <f t="shared" si="5"/>
        <v>0.9676527508985348</v>
      </c>
      <c r="G26" s="44">
        <v>20</v>
      </c>
      <c r="H26" s="45">
        <v>14</v>
      </c>
      <c r="I26" s="45">
        <v>6</v>
      </c>
      <c r="J26" s="46">
        <v>233.33333333333334</v>
      </c>
      <c r="K26" s="47">
        <v>0.9144947416552356</v>
      </c>
      <c r="L26" s="44">
        <v>10</v>
      </c>
      <c r="M26" s="45">
        <v>6</v>
      </c>
      <c r="N26" s="45">
        <v>4</v>
      </c>
      <c r="O26" s="46">
        <v>150</v>
      </c>
      <c r="P26" s="47">
        <v>0.7692307692307693</v>
      </c>
      <c r="Q26" s="44">
        <v>8</v>
      </c>
      <c r="R26" s="45">
        <v>7</v>
      </c>
      <c r="S26" s="45">
        <v>1</v>
      </c>
      <c r="T26" s="46">
        <v>700</v>
      </c>
      <c r="U26" s="47">
        <v>1.2598425196850394</v>
      </c>
      <c r="V26" s="44">
        <v>15</v>
      </c>
      <c r="W26" s="45">
        <v>4</v>
      </c>
      <c r="X26" s="45">
        <v>11</v>
      </c>
      <c r="Y26" s="46">
        <v>36.36363636363637</v>
      </c>
      <c r="Z26" s="47">
        <v>1.1295180722891567</v>
      </c>
      <c r="AA26" s="44">
        <v>53</v>
      </c>
      <c r="AB26" s="45">
        <v>14</v>
      </c>
      <c r="AC26" s="45">
        <v>39</v>
      </c>
      <c r="AD26" s="46">
        <v>35.8974358974359</v>
      </c>
      <c r="AE26" s="47">
        <v>1.0676873489121674</v>
      </c>
      <c r="AF26" s="44">
        <v>62</v>
      </c>
      <c r="AG26" s="45">
        <v>15</v>
      </c>
      <c r="AH26" s="45">
        <v>47</v>
      </c>
      <c r="AI26" s="46">
        <v>31.914893617021278</v>
      </c>
      <c r="AJ26" s="47">
        <v>1.1173184357541899</v>
      </c>
      <c r="AK26" s="44">
        <v>39</v>
      </c>
      <c r="AL26" s="45">
        <v>11</v>
      </c>
      <c r="AM26" s="45">
        <v>28</v>
      </c>
      <c r="AN26" s="46">
        <v>39.285714285714285</v>
      </c>
      <c r="AO26" s="47">
        <v>0.8823529411764706</v>
      </c>
      <c r="AP26" s="44">
        <v>17</v>
      </c>
      <c r="AQ26" s="45">
        <v>7</v>
      </c>
      <c r="AR26" s="45">
        <v>10</v>
      </c>
      <c r="AS26" s="46">
        <v>70</v>
      </c>
      <c r="AT26" s="47">
        <v>0.733074601121173</v>
      </c>
      <c r="AU26" s="44">
        <v>18</v>
      </c>
      <c r="AV26" s="45">
        <v>14</v>
      </c>
      <c r="AW26" s="45">
        <v>4</v>
      </c>
      <c r="AX26" s="46">
        <v>350</v>
      </c>
      <c r="AY26" s="47">
        <v>1.3824884792626728</v>
      </c>
      <c r="AZ26" s="44">
        <v>5</v>
      </c>
      <c r="BA26" s="45">
        <v>4</v>
      </c>
      <c r="BB26" s="45">
        <v>1</v>
      </c>
      <c r="BC26" s="46">
        <v>400</v>
      </c>
      <c r="BD26" s="47">
        <v>0.5025125628140703</v>
      </c>
      <c r="BE26" s="44">
        <v>12</v>
      </c>
      <c r="BF26" s="45">
        <v>7</v>
      </c>
      <c r="BG26" s="45">
        <v>5</v>
      </c>
      <c r="BH26" s="46">
        <v>140</v>
      </c>
      <c r="BI26" s="47">
        <v>1.1009174311926606</v>
      </c>
      <c r="BJ26" s="44">
        <v>10</v>
      </c>
      <c r="BK26" s="45">
        <v>4</v>
      </c>
      <c r="BL26" s="45">
        <v>6</v>
      </c>
      <c r="BM26" s="46">
        <v>66.66666666666666</v>
      </c>
      <c r="BN26" s="47">
        <v>0.945179584120983</v>
      </c>
      <c r="BO26" s="44">
        <v>5</v>
      </c>
      <c r="BP26" s="45">
        <v>5</v>
      </c>
      <c r="BQ26" s="45">
        <v>0</v>
      </c>
      <c r="BR26" s="46" t="s">
        <v>177</v>
      </c>
      <c r="BS26" s="47">
        <v>0.8726003490401396</v>
      </c>
      <c r="BT26" s="44">
        <v>1</v>
      </c>
      <c r="BU26" s="45">
        <v>1</v>
      </c>
      <c r="BV26" s="45">
        <v>0</v>
      </c>
      <c r="BW26" s="46" t="s">
        <v>177</v>
      </c>
      <c r="BX26" s="47">
        <v>0.2898550724637681</v>
      </c>
      <c r="BY26" s="44">
        <v>2</v>
      </c>
      <c r="BZ26" s="45">
        <v>1</v>
      </c>
      <c r="CA26" s="45">
        <v>1</v>
      </c>
      <c r="CB26" s="46">
        <v>100</v>
      </c>
      <c r="CC26" s="47">
        <v>0.7434944237918215</v>
      </c>
      <c r="CD26" s="44"/>
      <c r="CE26" s="45"/>
      <c r="CF26" s="45"/>
      <c r="CG26" s="46" t="s">
        <v>177</v>
      </c>
      <c r="CH26" s="47">
        <v>0</v>
      </c>
      <c r="CI26" s="44">
        <v>1</v>
      </c>
      <c r="CJ26" s="45">
        <v>0</v>
      </c>
      <c r="CK26" s="45">
        <v>1</v>
      </c>
      <c r="CL26" s="46" t="s">
        <v>176</v>
      </c>
      <c r="CM26" s="47">
        <v>0.5586592178770949</v>
      </c>
      <c r="CN26" s="44">
        <v>2</v>
      </c>
      <c r="CO26" s="45">
        <v>1</v>
      </c>
      <c r="CP26" s="45">
        <v>1</v>
      </c>
      <c r="CQ26" s="46">
        <v>100</v>
      </c>
      <c r="CR26" s="47">
        <v>1.4814814814814816</v>
      </c>
      <c r="CS26" s="44">
        <f t="shared" si="6"/>
        <v>0</v>
      </c>
      <c r="CT26" s="45"/>
      <c r="CU26" s="49"/>
      <c r="CV26" s="50" t="str">
        <f t="shared" si="1"/>
        <v>***</v>
      </c>
      <c r="CW26" s="48">
        <f t="shared" si="7"/>
        <v>0</v>
      </c>
      <c r="CX26" s="21"/>
      <c r="CY26" s="21"/>
    </row>
    <row r="27" spans="1:103" ht="13.5">
      <c r="A27" s="12" t="s">
        <v>72</v>
      </c>
      <c r="B27" s="44">
        <f t="shared" si="2"/>
        <v>96</v>
      </c>
      <c r="C27" s="45">
        <f t="shared" si="3"/>
        <v>39</v>
      </c>
      <c r="D27" s="45">
        <f t="shared" si="4"/>
        <v>57</v>
      </c>
      <c r="E27" s="46">
        <f t="shared" si="0"/>
        <v>68.42105263157895</v>
      </c>
      <c r="F27" s="47">
        <f t="shared" si="5"/>
        <v>0.33176665745092615</v>
      </c>
      <c r="G27" s="44">
        <v>5</v>
      </c>
      <c r="H27" s="45">
        <v>2</v>
      </c>
      <c r="I27" s="45">
        <v>3</v>
      </c>
      <c r="J27" s="46">
        <v>66.66666666666666</v>
      </c>
      <c r="K27" s="47">
        <v>0.2286236854138089</v>
      </c>
      <c r="L27" s="44">
        <v>8</v>
      </c>
      <c r="M27" s="45">
        <v>3</v>
      </c>
      <c r="N27" s="45">
        <v>5</v>
      </c>
      <c r="O27" s="46">
        <v>60</v>
      </c>
      <c r="P27" s="47">
        <v>0.6153846153846154</v>
      </c>
      <c r="Q27" s="44"/>
      <c r="R27" s="45"/>
      <c r="S27" s="45"/>
      <c r="T27" s="46" t="s">
        <v>177</v>
      </c>
      <c r="U27" s="47">
        <v>0</v>
      </c>
      <c r="V27" s="44">
        <v>6</v>
      </c>
      <c r="W27" s="45">
        <v>3</v>
      </c>
      <c r="X27" s="45">
        <v>3</v>
      </c>
      <c r="Y27" s="46">
        <v>100</v>
      </c>
      <c r="Z27" s="47">
        <v>0.4518072289156626</v>
      </c>
      <c r="AA27" s="44">
        <v>26</v>
      </c>
      <c r="AB27" s="45">
        <v>7</v>
      </c>
      <c r="AC27" s="45">
        <v>19</v>
      </c>
      <c r="AD27" s="46">
        <v>36.84210526315789</v>
      </c>
      <c r="AE27" s="47">
        <v>0.523771152296535</v>
      </c>
      <c r="AF27" s="44">
        <v>15</v>
      </c>
      <c r="AG27" s="45">
        <v>5</v>
      </c>
      <c r="AH27" s="45">
        <v>10</v>
      </c>
      <c r="AI27" s="46">
        <v>50</v>
      </c>
      <c r="AJ27" s="47">
        <v>0.27031897639214275</v>
      </c>
      <c r="AK27" s="44">
        <v>11</v>
      </c>
      <c r="AL27" s="45">
        <v>3</v>
      </c>
      <c r="AM27" s="45">
        <v>8</v>
      </c>
      <c r="AN27" s="46">
        <v>37.5</v>
      </c>
      <c r="AO27" s="47">
        <v>0.24886877828054296</v>
      </c>
      <c r="AP27" s="44">
        <v>6</v>
      </c>
      <c r="AQ27" s="45">
        <v>2</v>
      </c>
      <c r="AR27" s="45">
        <v>4</v>
      </c>
      <c r="AS27" s="46">
        <v>50</v>
      </c>
      <c r="AT27" s="47">
        <v>0.258732212160414</v>
      </c>
      <c r="AU27" s="44">
        <v>4</v>
      </c>
      <c r="AV27" s="45">
        <v>2</v>
      </c>
      <c r="AW27" s="45">
        <v>2</v>
      </c>
      <c r="AX27" s="46">
        <v>100</v>
      </c>
      <c r="AY27" s="47">
        <v>0.30721966205837176</v>
      </c>
      <c r="AZ27" s="44">
        <v>5</v>
      </c>
      <c r="BA27" s="45">
        <v>5</v>
      </c>
      <c r="BB27" s="45">
        <v>0</v>
      </c>
      <c r="BC27" s="46" t="s">
        <v>177</v>
      </c>
      <c r="BD27" s="47">
        <v>0.5025125628140703</v>
      </c>
      <c r="BE27" s="44">
        <v>2</v>
      </c>
      <c r="BF27" s="45">
        <v>2</v>
      </c>
      <c r="BG27" s="45">
        <v>0</v>
      </c>
      <c r="BH27" s="46" t="s">
        <v>177</v>
      </c>
      <c r="BI27" s="47">
        <v>0.1834862385321101</v>
      </c>
      <c r="BJ27" s="44">
        <v>3</v>
      </c>
      <c r="BK27" s="45">
        <v>2</v>
      </c>
      <c r="BL27" s="45">
        <v>1</v>
      </c>
      <c r="BM27" s="46">
        <v>200</v>
      </c>
      <c r="BN27" s="47">
        <v>0.28355387523629494</v>
      </c>
      <c r="BO27" s="44">
        <v>1</v>
      </c>
      <c r="BP27" s="45">
        <v>0</v>
      </c>
      <c r="BQ27" s="45">
        <v>1</v>
      </c>
      <c r="BR27" s="46" t="s">
        <v>176</v>
      </c>
      <c r="BS27" s="47">
        <v>0.17452006980802792</v>
      </c>
      <c r="BT27" s="44">
        <v>3</v>
      </c>
      <c r="BU27" s="45">
        <v>2</v>
      </c>
      <c r="BV27" s="45">
        <v>1</v>
      </c>
      <c r="BW27" s="46">
        <v>200</v>
      </c>
      <c r="BX27" s="47">
        <v>0.8695652173913043</v>
      </c>
      <c r="BY27" s="44"/>
      <c r="BZ27" s="45"/>
      <c r="CA27" s="45"/>
      <c r="CB27" s="46" t="s">
        <v>177</v>
      </c>
      <c r="CC27" s="47">
        <v>0</v>
      </c>
      <c r="CD27" s="44">
        <v>1</v>
      </c>
      <c r="CE27" s="45">
        <v>1</v>
      </c>
      <c r="CF27" s="45">
        <v>0</v>
      </c>
      <c r="CG27" s="46" t="s">
        <v>177</v>
      </c>
      <c r="CH27" s="47">
        <v>0.4878048780487805</v>
      </c>
      <c r="CI27" s="44"/>
      <c r="CJ27" s="45"/>
      <c r="CK27" s="45"/>
      <c r="CL27" s="46" t="s">
        <v>177</v>
      </c>
      <c r="CM27" s="47">
        <v>0</v>
      </c>
      <c r="CN27" s="44"/>
      <c r="CO27" s="45"/>
      <c r="CP27" s="45"/>
      <c r="CQ27" s="46" t="s">
        <v>177</v>
      </c>
      <c r="CR27" s="47">
        <v>0</v>
      </c>
      <c r="CS27" s="44">
        <f t="shared" si="6"/>
        <v>0</v>
      </c>
      <c r="CT27" s="45"/>
      <c r="CU27" s="49"/>
      <c r="CV27" s="50" t="str">
        <f t="shared" si="1"/>
        <v>***</v>
      </c>
      <c r="CW27" s="48">
        <f t="shared" si="7"/>
        <v>0</v>
      </c>
      <c r="CX27" s="21"/>
      <c r="CY27" s="21"/>
    </row>
    <row r="28" spans="1:103" ht="13.5">
      <c r="A28" s="16" t="s">
        <v>73</v>
      </c>
      <c r="B28" s="51">
        <f t="shared" si="2"/>
        <v>115</v>
      </c>
      <c r="C28" s="52">
        <f t="shared" si="3"/>
        <v>51</v>
      </c>
      <c r="D28" s="52">
        <f t="shared" si="4"/>
        <v>64</v>
      </c>
      <c r="E28" s="53">
        <f t="shared" si="0"/>
        <v>79.6875</v>
      </c>
      <c r="F28" s="54">
        <f t="shared" si="5"/>
        <v>0.3974288084047553</v>
      </c>
      <c r="G28" s="51">
        <v>11</v>
      </c>
      <c r="H28" s="52">
        <v>3</v>
      </c>
      <c r="I28" s="52">
        <v>8</v>
      </c>
      <c r="J28" s="53">
        <v>37.5</v>
      </c>
      <c r="K28" s="54">
        <v>0.5029721079103796</v>
      </c>
      <c r="L28" s="51">
        <v>6</v>
      </c>
      <c r="M28" s="52">
        <v>3</v>
      </c>
      <c r="N28" s="52">
        <v>3</v>
      </c>
      <c r="O28" s="53">
        <v>100</v>
      </c>
      <c r="P28" s="54">
        <v>0.46153846153846156</v>
      </c>
      <c r="Q28" s="51">
        <v>8</v>
      </c>
      <c r="R28" s="52">
        <v>4</v>
      </c>
      <c r="S28" s="52">
        <v>4</v>
      </c>
      <c r="T28" s="53">
        <v>100</v>
      </c>
      <c r="U28" s="54">
        <v>1.2598425196850394</v>
      </c>
      <c r="V28" s="51">
        <v>4</v>
      </c>
      <c r="W28" s="52">
        <v>3</v>
      </c>
      <c r="X28" s="52">
        <v>1</v>
      </c>
      <c r="Y28" s="53">
        <v>300</v>
      </c>
      <c r="Z28" s="54">
        <v>0.30120481927710846</v>
      </c>
      <c r="AA28" s="51">
        <v>19</v>
      </c>
      <c r="AB28" s="52">
        <v>10</v>
      </c>
      <c r="AC28" s="52">
        <v>9</v>
      </c>
      <c r="AD28" s="53">
        <v>111.11111111111111</v>
      </c>
      <c r="AE28" s="54">
        <v>0.38275584206285257</v>
      </c>
      <c r="AF28" s="51">
        <v>25</v>
      </c>
      <c r="AG28" s="52">
        <v>11</v>
      </c>
      <c r="AH28" s="52">
        <v>14</v>
      </c>
      <c r="AI28" s="53">
        <v>78.57142857142857</v>
      </c>
      <c r="AJ28" s="54">
        <v>0.4505316273202379</v>
      </c>
      <c r="AK28" s="51">
        <v>18</v>
      </c>
      <c r="AL28" s="52">
        <v>9</v>
      </c>
      <c r="AM28" s="52">
        <v>9</v>
      </c>
      <c r="AN28" s="53">
        <v>100</v>
      </c>
      <c r="AO28" s="54">
        <v>0.40723981900452494</v>
      </c>
      <c r="AP28" s="51">
        <v>4</v>
      </c>
      <c r="AQ28" s="52">
        <v>1</v>
      </c>
      <c r="AR28" s="52">
        <v>3</v>
      </c>
      <c r="AS28" s="53">
        <v>33.33333333333333</v>
      </c>
      <c r="AT28" s="54">
        <v>0.172488141440276</v>
      </c>
      <c r="AU28" s="51">
        <v>2</v>
      </c>
      <c r="AV28" s="52">
        <v>0</v>
      </c>
      <c r="AW28" s="52">
        <v>2</v>
      </c>
      <c r="AX28" s="53" t="s">
        <v>176</v>
      </c>
      <c r="AY28" s="54">
        <v>0.15360983102918588</v>
      </c>
      <c r="AZ28" s="51">
        <v>4</v>
      </c>
      <c r="BA28" s="52">
        <v>2</v>
      </c>
      <c r="BB28" s="52">
        <v>2</v>
      </c>
      <c r="BC28" s="53">
        <v>100</v>
      </c>
      <c r="BD28" s="54">
        <v>0.4020100502512563</v>
      </c>
      <c r="BE28" s="51">
        <v>2</v>
      </c>
      <c r="BF28" s="52">
        <v>1</v>
      </c>
      <c r="BG28" s="52">
        <v>1</v>
      </c>
      <c r="BH28" s="53">
        <v>100</v>
      </c>
      <c r="BI28" s="54">
        <v>0.1834862385321101</v>
      </c>
      <c r="BJ28" s="51">
        <v>4</v>
      </c>
      <c r="BK28" s="52">
        <v>1</v>
      </c>
      <c r="BL28" s="52">
        <v>3</v>
      </c>
      <c r="BM28" s="53">
        <v>33.33333333333333</v>
      </c>
      <c r="BN28" s="54">
        <v>0.3780718336483932</v>
      </c>
      <c r="BO28" s="51">
        <v>2</v>
      </c>
      <c r="BP28" s="52">
        <v>1</v>
      </c>
      <c r="BQ28" s="52">
        <v>1</v>
      </c>
      <c r="BR28" s="53">
        <v>100</v>
      </c>
      <c r="BS28" s="54">
        <v>0.34904013961605584</v>
      </c>
      <c r="BT28" s="51">
        <v>1</v>
      </c>
      <c r="BU28" s="52">
        <v>0</v>
      </c>
      <c r="BV28" s="52">
        <v>1</v>
      </c>
      <c r="BW28" s="53" t="s">
        <v>176</v>
      </c>
      <c r="BX28" s="54">
        <v>0.2898550724637681</v>
      </c>
      <c r="BY28" s="51">
        <v>1</v>
      </c>
      <c r="BZ28" s="52">
        <v>1</v>
      </c>
      <c r="CA28" s="52">
        <v>0</v>
      </c>
      <c r="CB28" s="53" t="s">
        <v>177</v>
      </c>
      <c r="CC28" s="54">
        <v>0.37174721189591076</v>
      </c>
      <c r="CD28" s="51">
        <v>2</v>
      </c>
      <c r="CE28" s="52">
        <v>1</v>
      </c>
      <c r="CF28" s="52">
        <v>1</v>
      </c>
      <c r="CG28" s="53">
        <v>100</v>
      </c>
      <c r="CH28" s="54">
        <v>0.975609756097561</v>
      </c>
      <c r="CI28" s="51"/>
      <c r="CJ28" s="52"/>
      <c r="CK28" s="52"/>
      <c r="CL28" s="53" t="s">
        <v>177</v>
      </c>
      <c r="CM28" s="54">
        <v>0</v>
      </c>
      <c r="CN28" s="51">
        <v>2</v>
      </c>
      <c r="CO28" s="52">
        <v>0</v>
      </c>
      <c r="CP28" s="52">
        <v>2</v>
      </c>
      <c r="CQ28" s="53" t="s">
        <v>176</v>
      </c>
      <c r="CR28" s="54">
        <v>1.4814814814814816</v>
      </c>
      <c r="CS28" s="51">
        <f t="shared" si="6"/>
        <v>0</v>
      </c>
      <c r="CT28" s="52"/>
      <c r="CU28" s="55"/>
      <c r="CV28" s="56" t="str">
        <f t="shared" si="1"/>
        <v>***</v>
      </c>
      <c r="CW28" s="57">
        <f t="shared" si="7"/>
        <v>0</v>
      </c>
      <c r="CX28" s="21"/>
      <c r="CY28" s="21"/>
    </row>
    <row r="29" spans="1:103" ht="13.5">
      <c r="A29" s="12" t="s">
        <v>74</v>
      </c>
      <c r="B29" s="44">
        <f t="shared" si="2"/>
        <v>993</v>
      </c>
      <c r="C29" s="45">
        <f t="shared" si="3"/>
        <v>599</v>
      </c>
      <c r="D29" s="45">
        <f t="shared" si="4"/>
        <v>394</v>
      </c>
      <c r="E29" s="46">
        <f t="shared" si="0"/>
        <v>152.03045685279187</v>
      </c>
      <c r="F29" s="47">
        <f t="shared" si="5"/>
        <v>3.431711363008018</v>
      </c>
      <c r="G29" s="44">
        <v>67</v>
      </c>
      <c r="H29" s="45">
        <v>33</v>
      </c>
      <c r="I29" s="45">
        <v>34</v>
      </c>
      <c r="J29" s="46">
        <v>97.05882352941177</v>
      </c>
      <c r="K29" s="47">
        <v>3.063557384545039</v>
      </c>
      <c r="L29" s="44">
        <v>46</v>
      </c>
      <c r="M29" s="45">
        <v>36</v>
      </c>
      <c r="N29" s="45">
        <v>10</v>
      </c>
      <c r="O29" s="46">
        <v>360</v>
      </c>
      <c r="P29" s="47">
        <v>3.5384615384615383</v>
      </c>
      <c r="Q29" s="44">
        <v>22</v>
      </c>
      <c r="R29" s="45">
        <v>12</v>
      </c>
      <c r="S29" s="45">
        <v>10</v>
      </c>
      <c r="T29" s="46">
        <v>120</v>
      </c>
      <c r="U29" s="47">
        <v>3.4645669291338583</v>
      </c>
      <c r="V29" s="44">
        <v>54</v>
      </c>
      <c r="W29" s="45">
        <v>36</v>
      </c>
      <c r="X29" s="45">
        <v>18</v>
      </c>
      <c r="Y29" s="46">
        <v>200</v>
      </c>
      <c r="Z29" s="47">
        <v>4.066265060240964</v>
      </c>
      <c r="AA29" s="44">
        <v>209</v>
      </c>
      <c r="AB29" s="45">
        <v>149</v>
      </c>
      <c r="AC29" s="45">
        <v>60</v>
      </c>
      <c r="AD29" s="46">
        <v>248.33333333333334</v>
      </c>
      <c r="AE29" s="47">
        <v>4.210314262691378</v>
      </c>
      <c r="AF29" s="44">
        <v>200</v>
      </c>
      <c r="AG29" s="45">
        <v>114</v>
      </c>
      <c r="AH29" s="45">
        <v>86</v>
      </c>
      <c r="AI29" s="46">
        <v>132.5581395348837</v>
      </c>
      <c r="AJ29" s="47">
        <v>3.604253018561903</v>
      </c>
      <c r="AK29" s="44">
        <v>108</v>
      </c>
      <c r="AL29" s="45">
        <v>57</v>
      </c>
      <c r="AM29" s="45">
        <v>51</v>
      </c>
      <c r="AN29" s="46">
        <v>111.76470588235294</v>
      </c>
      <c r="AO29" s="47">
        <v>2.4434389140271495</v>
      </c>
      <c r="AP29" s="44">
        <v>81</v>
      </c>
      <c r="AQ29" s="45">
        <v>52</v>
      </c>
      <c r="AR29" s="45">
        <v>29</v>
      </c>
      <c r="AS29" s="46">
        <v>179.31034482758622</v>
      </c>
      <c r="AT29" s="47">
        <v>3.4928848641655885</v>
      </c>
      <c r="AU29" s="44">
        <v>42</v>
      </c>
      <c r="AV29" s="45">
        <v>27</v>
      </c>
      <c r="AW29" s="45">
        <v>15</v>
      </c>
      <c r="AX29" s="46">
        <v>180</v>
      </c>
      <c r="AY29" s="47">
        <v>3.225806451612903</v>
      </c>
      <c r="AZ29" s="44">
        <v>38</v>
      </c>
      <c r="BA29" s="45">
        <v>23</v>
      </c>
      <c r="BB29" s="45">
        <v>15</v>
      </c>
      <c r="BC29" s="46">
        <v>153.33333333333334</v>
      </c>
      <c r="BD29" s="47">
        <v>3.819095477386935</v>
      </c>
      <c r="BE29" s="44">
        <v>35</v>
      </c>
      <c r="BF29" s="45">
        <v>22</v>
      </c>
      <c r="BG29" s="45">
        <v>13</v>
      </c>
      <c r="BH29" s="46">
        <v>169.23076923076923</v>
      </c>
      <c r="BI29" s="47">
        <v>3.211009174311927</v>
      </c>
      <c r="BJ29" s="44">
        <v>32</v>
      </c>
      <c r="BK29" s="45">
        <v>16</v>
      </c>
      <c r="BL29" s="45">
        <v>16</v>
      </c>
      <c r="BM29" s="46">
        <v>100</v>
      </c>
      <c r="BN29" s="47">
        <v>3.0245746691871456</v>
      </c>
      <c r="BO29" s="44">
        <v>19</v>
      </c>
      <c r="BP29" s="45">
        <v>10</v>
      </c>
      <c r="BQ29" s="45">
        <v>9</v>
      </c>
      <c r="BR29" s="46">
        <v>111.11111111111111</v>
      </c>
      <c r="BS29" s="47">
        <v>3.315881326352531</v>
      </c>
      <c r="BT29" s="44">
        <v>4</v>
      </c>
      <c r="BU29" s="45">
        <v>2</v>
      </c>
      <c r="BV29" s="45">
        <v>2</v>
      </c>
      <c r="BW29" s="46">
        <v>100</v>
      </c>
      <c r="BX29" s="47">
        <v>1.1594202898550725</v>
      </c>
      <c r="BY29" s="44">
        <v>10</v>
      </c>
      <c r="BZ29" s="45">
        <v>3</v>
      </c>
      <c r="CA29" s="45">
        <v>7</v>
      </c>
      <c r="CB29" s="46">
        <v>42.857142857142854</v>
      </c>
      <c r="CC29" s="47">
        <v>3.717472118959108</v>
      </c>
      <c r="CD29" s="44">
        <v>8</v>
      </c>
      <c r="CE29" s="45">
        <v>3</v>
      </c>
      <c r="CF29" s="45">
        <v>5</v>
      </c>
      <c r="CG29" s="46">
        <v>60</v>
      </c>
      <c r="CH29" s="47">
        <v>3.902439024390244</v>
      </c>
      <c r="CI29" s="44">
        <v>5</v>
      </c>
      <c r="CJ29" s="45">
        <v>2</v>
      </c>
      <c r="CK29" s="45">
        <v>3</v>
      </c>
      <c r="CL29" s="46">
        <v>66.66666666666666</v>
      </c>
      <c r="CM29" s="47">
        <v>2.793296089385475</v>
      </c>
      <c r="CN29" s="44">
        <v>10</v>
      </c>
      <c r="CO29" s="45">
        <v>2</v>
      </c>
      <c r="CP29" s="45">
        <v>8</v>
      </c>
      <c r="CQ29" s="46">
        <v>25</v>
      </c>
      <c r="CR29" s="47">
        <v>7.4074074074074066</v>
      </c>
      <c r="CS29" s="44">
        <f t="shared" si="6"/>
        <v>3</v>
      </c>
      <c r="CT29" s="45"/>
      <c r="CU29" s="49">
        <v>3</v>
      </c>
      <c r="CV29" s="50">
        <f t="shared" si="1"/>
        <v>0</v>
      </c>
      <c r="CW29" s="48">
        <f t="shared" si="7"/>
        <v>3.614457831325301</v>
      </c>
      <c r="CX29" s="21"/>
      <c r="CY29" s="21"/>
    </row>
    <row r="30" spans="1:103" ht="13.5">
      <c r="A30" s="12" t="s">
        <v>75</v>
      </c>
      <c r="B30" s="44">
        <f t="shared" si="2"/>
        <v>1228</v>
      </c>
      <c r="C30" s="45">
        <f t="shared" si="3"/>
        <v>622</v>
      </c>
      <c r="D30" s="45">
        <f t="shared" si="4"/>
        <v>606</v>
      </c>
      <c r="E30" s="46">
        <f t="shared" si="0"/>
        <v>102.64026402640265</v>
      </c>
      <c r="F30" s="47">
        <f t="shared" si="5"/>
        <v>4.24384849322643</v>
      </c>
      <c r="G30" s="44">
        <v>105</v>
      </c>
      <c r="H30" s="45">
        <v>57</v>
      </c>
      <c r="I30" s="45">
        <v>48</v>
      </c>
      <c r="J30" s="46">
        <v>118.75</v>
      </c>
      <c r="K30" s="47">
        <v>4.801097393689986</v>
      </c>
      <c r="L30" s="44">
        <v>66</v>
      </c>
      <c r="M30" s="45">
        <v>27</v>
      </c>
      <c r="N30" s="45">
        <v>39</v>
      </c>
      <c r="O30" s="46">
        <v>69.23076923076923</v>
      </c>
      <c r="P30" s="47">
        <v>5.076923076923077</v>
      </c>
      <c r="Q30" s="44">
        <v>26</v>
      </c>
      <c r="R30" s="45">
        <v>12</v>
      </c>
      <c r="S30" s="45">
        <v>14</v>
      </c>
      <c r="T30" s="46">
        <v>85.71428571428571</v>
      </c>
      <c r="U30" s="47">
        <v>4.094488188976378</v>
      </c>
      <c r="V30" s="44">
        <v>38</v>
      </c>
      <c r="W30" s="45">
        <v>18</v>
      </c>
      <c r="X30" s="45">
        <v>20</v>
      </c>
      <c r="Y30" s="46">
        <v>90</v>
      </c>
      <c r="Z30" s="47">
        <v>2.86144578313253</v>
      </c>
      <c r="AA30" s="44">
        <v>167</v>
      </c>
      <c r="AB30" s="45">
        <v>80</v>
      </c>
      <c r="AC30" s="45">
        <v>87</v>
      </c>
      <c r="AD30" s="46">
        <v>91.95402298850574</v>
      </c>
      <c r="AE30" s="47">
        <v>3.364222401289283</v>
      </c>
      <c r="AF30" s="44">
        <v>272</v>
      </c>
      <c r="AG30" s="45">
        <v>142</v>
      </c>
      <c r="AH30" s="45">
        <v>130</v>
      </c>
      <c r="AI30" s="46">
        <v>109.23076923076923</v>
      </c>
      <c r="AJ30" s="47">
        <v>4.901784105244189</v>
      </c>
      <c r="AK30" s="44">
        <v>209</v>
      </c>
      <c r="AL30" s="45">
        <v>101</v>
      </c>
      <c r="AM30" s="45">
        <v>108</v>
      </c>
      <c r="AN30" s="46">
        <v>93.51851851851852</v>
      </c>
      <c r="AO30" s="47">
        <v>4.728506787330317</v>
      </c>
      <c r="AP30" s="44">
        <v>121</v>
      </c>
      <c r="AQ30" s="45">
        <v>67</v>
      </c>
      <c r="AR30" s="45">
        <v>54</v>
      </c>
      <c r="AS30" s="46">
        <v>124.07407407407408</v>
      </c>
      <c r="AT30" s="47">
        <v>5.217766278568348</v>
      </c>
      <c r="AU30" s="44">
        <v>46</v>
      </c>
      <c r="AV30" s="45">
        <v>27</v>
      </c>
      <c r="AW30" s="45">
        <v>19</v>
      </c>
      <c r="AX30" s="46">
        <v>142.10526315789474</v>
      </c>
      <c r="AY30" s="47">
        <v>3.5330261136712746</v>
      </c>
      <c r="AZ30" s="44">
        <v>31</v>
      </c>
      <c r="BA30" s="45">
        <v>19</v>
      </c>
      <c r="BB30" s="45">
        <v>12</v>
      </c>
      <c r="BC30" s="46">
        <v>158.33333333333331</v>
      </c>
      <c r="BD30" s="47">
        <v>3.1155778894472363</v>
      </c>
      <c r="BE30" s="44">
        <v>43</v>
      </c>
      <c r="BF30" s="45">
        <v>24</v>
      </c>
      <c r="BG30" s="45">
        <v>19</v>
      </c>
      <c r="BH30" s="46">
        <v>126.3157894736842</v>
      </c>
      <c r="BI30" s="47">
        <v>3.9449541284403673</v>
      </c>
      <c r="BJ30" s="44">
        <v>38</v>
      </c>
      <c r="BK30" s="45">
        <v>24</v>
      </c>
      <c r="BL30" s="45">
        <v>14</v>
      </c>
      <c r="BM30" s="46">
        <v>171.42857142857142</v>
      </c>
      <c r="BN30" s="47">
        <v>3.5916824196597354</v>
      </c>
      <c r="BO30" s="44">
        <v>17</v>
      </c>
      <c r="BP30" s="45">
        <v>9</v>
      </c>
      <c r="BQ30" s="45">
        <v>8</v>
      </c>
      <c r="BR30" s="46">
        <v>112.5</v>
      </c>
      <c r="BS30" s="47">
        <v>2.966841186736475</v>
      </c>
      <c r="BT30" s="44">
        <v>14</v>
      </c>
      <c r="BU30" s="45">
        <v>4</v>
      </c>
      <c r="BV30" s="45">
        <v>10</v>
      </c>
      <c r="BW30" s="46">
        <v>40</v>
      </c>
      <c r="BX30" s="47">
        <v>4.057971014492753</v>
      </c>
      <c r="BY30" s="44">
        <v>15</v>
      </c>
      <c r="BZ30" s="45">
        <v>6</v>
      </c>
      <c r="CA30" s="45">
        <v>9</v>
      </c>
      <c r="CB30" s="46">
        <v>66.66666666666666</v>
      </c>
      <c r="CC30" s="47">
        <v>5.5762081784386615</v>
      </c>
      <c r="CD30" s="44">
        <v>4</v>
      </c>
      <c r="CE30" s="45">
        <v>1</v>
      </c>
      <c r="CF30" s="45">
        <v>3</v>
      </c>
      <c r="CG30" s="46">
        <v>33.33333333333333</v>
      </c>
      <c r="CH30" s="47">
        <v>1.951219512195122</v>
      </c>
      <c r="CI30" s="44">
        <v>11</v>
      </c>
      <c r="CJ30" s="45">
        <v>2</v>
      </c>
      <c r="CK30" s="45">
        <v>9</v>
      </c>
      <c r="CL30" s="46">
        <v>22.22222222222222</v>
      </c>
      <c r="CM30" s="47">
        <v>6.145251396648044</v>
      </c>
      <c r="CN30" s="44">
        <v>3</v>
      </c>
      <c r="CO30" s="45">
        <v>2</v>
      </c>
      <c r="CP30" s="45">
        <v>1</v>
      </c>
      <c r="CQ30" s="46">
        <v>200</v>
      </c>
      <c r="CR30" s="47">
        <v>2.2222222222222223</v>
      </c>
      <c r="CS30" s="44">
        <f t="shared" si="6"/>
        <v>2</v>
      </c>
      <c r="CT30" s="45"/>
      <c r="CU30" s="49">
        <v>2</v>
      </c>
      <c r="CV30" s="50">
        <f t="shared" si="1"/>
        <v>0</v>
      </c>
      <c r="CW30" s="48">
        <f t="shared" si="7"/>
        <v>2.4096385542168677</v>
      </c>
      <c r="CX30" s="21"/>
      <c r="CY30" s="21"/>
    </row>
    <row r="31" spans="1:103" ht="13.5">
      <c r="A31" s="12" t="s">
        <v>76</v>
      </c>
      <c r="B31" s="44">
        <f t="shared" si="2"/>
        <v>1587</v>
      </c>
      <c r="C31" s="45">
        <f t="shared" si="3"/>
        <v>732</v>
      </c>
      <c r="D31" s="45">
        <f t="shared" si="4"/>
        <v>855</v>
      </c>
      <c r="E31" s="46">
        <f t="shared" si="0"/>
        <v>85.6140350877193</v>
      </c>
      <c r="F31" s="47">
        <f t="shared" si="5"/>
        <v>5.484517555985623</v>
      </c>
      <c r="G31" s="44">
        <v>138</v>
      </c>
      <c r="H31" s="45">
        <v>67</v>
      </c>
      <c r="I31" s="45">
        <v>71</v>
      </c>
      <c r="J31" s="46">
        <v>94.36619718309859</v>
      </c>
      <c r="K31" s="47">
        <v>6.310013717421124</v>
      </c>
      <c r="L31" s="44">
        <v>74</v>
      </c>
      <c r="M31" s="45">
        <v>32</v>
      </c>
      <c r="N31" s="45">
        <v>42</v>
      </c>
      <c r="O31" s="46">
        <v>76.19047619047619</v>
      </c>
      <c r="P31" s="47">
        <v>5.6923076923076925</v>
      </c>
      <c r="Q31" s="44">
        <v>36</v>
      </c>
      <c r="R31" s="45">
        <v>15</v>
      </c>
      <c r="S31" s="45">
        <v>21</v>
      </c>
      <c r="T31" s="46">
        <v>71.42857142857143</v>
      </c>
      <c r="U31" s="47">
        <v>5.669291338582677</v>
      </c>
      <c r="V31" s="44">
        <v>49</v>
      </c>
      <c r="W31" s="45">
        <v>21</v>
      </c>
      <c r="X31" s="45">
        <v>28</v>
      </c>
      <c r="Y31" s="46">
        <v>75</v>
      </c>
      <c r="Z31" s="47">
        <v>3.6897590361445785</v>
      </c>
      <c r="AA31" s="44">
        <v>241</v>
      </c>
      <c r="AB31" s="45">
        <v>95</v>
      </c>
      <c r="AC31" s="45">
        <v>146</v>
      </c>
      <c r="AD31" s="46">
        <v>65.06849315068493</v>
      </c>
      <c r="AE31" s="47">
        <v>4.854955680902498</v>
      </c>
      <c r="AF31" s="44">
        <v>345</v>
      </c>
      <c r="AG31" s="45">
        <v>170</v>
      </c>
      <c r="AH31" s="45">
        <v>175</v>
      </c>
      <c r="AI31" s="46">
        <v>97.14285714285714</v>
      </c>
      <c r="AJ31" s="47">
        <v>6.217336457019282</v>
      </c>
      <c r="AK31" s="44">
        <v>279</v>
      </c>
      <c r="AL31" s="45">
        <v>120</v>
      </c>
      <c r="AM31" s="45">
        <v>159</v>
      </c>
      <c r="AN31" s="46">
        <v>75.47169811320755</v>
      </c>
      <c r="AO31" s="47">
        <v>6.3122171945701355</v>
      </c>
      <c r="AP31" s="44">
        <v>135</v>
      </c>
      <c r="AQ31" s="45">
        <v>64</v>
      </c>
      <c r="AR31" s="45">
        <v>71</v>
      </c>
      <c r="AS31" s="46">
        <v>90.14084507042254</v>
      </c>
      <c r="AT31" s="47">
        <v>5.821474773609314</v>
      </c>
      <c r="AU31" s="44">
        <v>56</v>
      </c>
      <c r="AV31" s="45">
        <v>30</v>
      </c>
      <c r="AW31" s="45">
        <v>26</v>
      </c>
      <c r="AX31" s="46">
        <v>115.38461538461537</v>
      </c>
      <c r="AY31" s="47">
        <v>4.301075268817205</v>
      </c>
      <c r="AZ31" s="44">
        <v>36</v>
      </c>
      <c r="BA31" s="45">
        <v>21</v>
      </c>
      <c r="BB31" s="45">
        <v>15</v>
      </c>
      <c r="BC31" s="46">
        <v>140</v>
      </c>
      <c r="BD31" s="47">
        <v>3.618090452261306</v>
      </c>
      <c r="BE31" s="44">
        <v>55</v>
      </c>
      <c r="BF31" s="45">
        <v>33</v>
      </c>
      <c r="BG31" s="45">
        <v>22</v>
      </c>
      <c r="BH31" s="46">
        <v>150</v>
      </c>
      <c r="BI31" s="47">
        <v>5.045871559633028</v>
      </c>
      <c r="BJ31" s="44">
        <v>48</v>
      </c>
      <c r="BK31" s="45">
        <v>29</v>
      </c>
      <c r="BL31" s="45">
        <v>19</v>
      </c>
      <c r="BM31" s="46">
        <v>152.63157894736844</v>
      </c>
      <c r="BN31" s="47">
        <v>4.536862003780719</v>
      </c>
      <c r="BO31" s="44">
        <v>31</v>
      </c>
      <c r="BP31" s="45">
        <v>14</v>
      </c>
      <c r="BQ31" s="45">
        <v>17</v>
      </c>
      <c r="BR31" s="46">
        <v>82.35294117647058</v>
      </c>
      <c r="BS31" s="47">
        <v>5.4101221640488655</v>
      </c>
      <c r="BT31" s="44">
        <v>19</v>
      </c>
      <c r="BU31" s="45">
        <v>11</v>
      </c>
      <c r="BV31" s="45">
        <v>8</v>
      </c>
      <c r="BW31" s="46">
        <v>137.5</v>
      </c>
      <c r="BX31" s="47">
        <v>5.507246376811594</v>
      </c>
      <c r="BY31" s="44">
        <v>12</v>
      </c>
      <c r="BZ31" s="45">
        <v>3</v>
      </c>
      <c r="CA31" s="45">
        <v>9</v>
      </c>
      <c r="CB31" s="46">
        <v>33.33333333333333</v>
      </c>
      <c r="CC31" s="47">
        <v>4.4609665427509295</v>
      </c>
      <c r="CD31" s="44">
        <v>13</v>
      </c>
      <c r="CE31" s="45">
        <v>4</v>
      </c>
      <c r="CF31" s="45">
        <v>9</v>
      </c>
      <c r="CG31" s="46">
        <v>44.44444444444444</v>
      </c>
      <c r="CH31" s="47">
        <v>6.341463414634147</v>
      </c>
      <c r="CI31" s="44">
        <v>8</v>
      </c>
      <c r="CJ31" s="45">
        <v>2</v>
      </c>
      <c r="CK31" s="45">
        <v>6</v>
      </c>
      <c r="CL31" s="46">
        <v>33.33333333333333</v>
      </c>
      <c r="CM31" s="47">
        <v>4.4692737430167595</v>
      </c>
      <c r="CN31" s="44">
        <v>7</v>
      </c>
      <c r="CO31" s="45">
        <v>1</v>
      </c>
      <c r="CP31" s="45">
        <v>6</v>
      </c>
      <c r="CQ31" s="46">
        <v>16.666666666666664</v>
      </c>
      <c r="CR31" s="47">
        <v>5.185185185185185</v>
      </c>
      <c r="CS31" s="44">
        <f t="shared" si="6"/>
        <v>5</v>
      </c>
      <c r="CT31" s="45"/>
      <c r="CU31" s="49">
        <v>5</v>
      </c>
      <c r="CV31" s="50">
        <f t="shared" si="1"/>
        <v>0</v>
      </c>
      <c r="CW31" s="48">
        <f t="shared" si="7"/>
        <v>6.024096385542169</v>
      </c>
      <c r="CX31" s="21"/>
      <c r="CY31" s="21"/>
    </row>
    <row r="32" spans="1:103" ht="13.5">
      <c r="A32" s="12" t="s">
        <v>77</v>
      </c>
      <c r="B32" s="44">
        <f t="shared" si="2"/>
        <v>432</v>
      </c>
      <c r="C32" s="45">
        <f t="shared" si="3"/>
        <v>202</v>
      </c>
      <c r="D32" s="45">
        <f t="shared" si="4"/>
        <v>230</v>
      </c>
      <c r="E32" s="46">
        <f t="shared" si="0"/>
        <v>87.82608695652175</v>
      </c>
      <c r="F32" s="47">
        <f t="shared" si="5"/>
        <v>1.492949958529168</v>
      </c>
      <c r="G32" s="44">
        <v>28</v>
      </c>
      <c r="H32" s="45">
        <v>16</v>
      </c>
      <c r="I32" s="45">
        <v>12</v>
      </c>
      <c r="J32" s="46">
        <v>133.33333333333331</v>
      </c>
      <c r="K32" s="47">
        <v>1.2802926383173296</v>
      </c>
      <c r="L32" s="44">
        <v>19</v>
      </c>
      <c r="M32" s="45">
        <v>9</v>
      </c>
      <c r="N32" s="45">
        <v>10</v>
      </c>
      <c r="O32" s="46">
        <v>90</v>
      </c>
      <c r="P32" s="47">
        <v>1.4615384615384615</v>
      </c>
      <c r="Q32" s="44">
        <v>11</v>
      </c>
      <c r="R32" s="45">
        <v>5</v>
      </c>
      <c r="S32" s="45">
        <v>6</v>
      </c>
      <c r="T32" s="46">
        <v>83.33333333333334</v>
      </c>
      <c r="U32" s="47">
        <v>1.7322834645669292</v>
      </c>
      <c r="V32" s="44">
        <v>25</v>
      </c>
      <c r="W32" s="45">
        <v>14</v>
      </c>
      <c r="X32" s="45">
        <v>11</v>
      </c>
      <c r="Y32" s="46">
        <v>127.27272727272727</v>
      </c>
      <c r="Z32" s="47">
        <v>1.8825301204819278</v>
      </c>
      <c r="AA32" s="44">
        <v>69</v>
      </c>
      <c r="AB32" s="45">
        <v>22</v>
      </c>
      <c r="AC32" s="45">
        <v>47</v>
      </c>
      <c r="AD32" s="46">
        <v>46.808510638297875</v>
      </c>
      <c r="AE32" s="47">
        <v>1.3900080580177276</v>
      </c>
      <c r="AF32" s="44">
        <v>87</v>
      </c>
      <c r="AG32" s="45">
        <v>35</v>
      </c>
      <c r="AH32" s="45">
        <v>52</v>
      </c>
      <c r="AI32" s="46">
        <v>67.3076923076923</v>
      </c>
      <c r="AJ32" s="47">
        <v>1.5678500630744279</v>
      </c>
      <c r="AK32" s="44">
        <v>75</v>
      </c>
      <c r="AL32" s="45">
        <v>28</v>
      </c>
      <c r="AM32" s="45">
        <v>47</v>
      </c>
      <c r="AN32" s="46">
        <v>59.57446808510638</v>
      </c>
      <c r="AO32" s="47">
        <v>1.6968325791855203</v>
      </c>
      <c r="AP32" s="44">
        <v>25</v>
      </c>
      <c r="AQ32" s="45">
        <v>15</v>
      </c>
      <c r="AR32" s="45">
        <v>10</v>
      </c>
      <c r="AS32" s="46">
        <v>150</v>
      </c>
      <c r="AT32" s="47">
        <v>1.0780508840017249</v>
      </c>
      <c r="AU32" s="44">
        <v>21</v>
      </c>
      <c r="AV32" s="45">
        <v>15</v>
      </c>
      <c r="AW32" s="45">
        <v>6</v>
      </c>
      <c r="AX32" s="46">
        <v>250</v>
      </c>
      <c r="AY32" s="47">
        <v>1.6129032258064515</v>
      </c>
      <c r="AZ32" s="44">
        <v>17</v>
      </c>
      <c r="BA32" s="45">
        <v>14</v>
      </c>
      <c r="BB32" s="45">
        <v>3</v>
      </c>
      <c r="BC32" s="46">
        <v>466.6666666666667</v>
      </c>
      <c r="BD32" s="47">
        <v>1.7085427135678393</v>
      </c>
      <c r="BE32" s="44">
        <v>20</v>
      </c>
      <c r="BF32" s="45">
        <v>12</v>
      </c>
      <c r="BG32" s="45">
        <v>8</v>
      </c>
      <c r="BH32" s="46">
        <v>150</v>
      </c>
      <c r="BI32" s="47">
        <v>1.834862385321101</v>
      </c>
      <c r="BJ32" s="44">
        <v>8</v>
      </c>
      <c r="BK32" s="45">
        <v>4</v>
      </c>
      <c r="BL32" s="45">
        <v>4</v>
      </c>
      <c r="BM32" s="46">
        <v>100</v>
      </c>
      <c r="BN32" s="47">
        <v>0.7561436672967864</v>
      </c>
      <c r="BO32" s="44">
        <v>9</v>
      </c>
      <c r="BP32" s="45">
        <v>6</v>
      </c>
      <c r="BQ32" s="45">
        <v>3</v>
      </c>
      <c r="BR32" s="46">
        <v>200</v>
      </c>
      <c r="BS32" s="47">
        <v>1.5706806282722512</v>
      </c>
      <c r="BT32" s="44">
        <v>4</v>
      </c>
      <c r="BU32" s="45">
        <v>3</v>
      </c>
      <c r="BV32" s="45">
        <v>1</v>
      </c>
      <c r="BW32" s="46">
        <v>300</v>
      </c>
      <c r="BX32" s="47">
        <v>1.1594202898550725</v>
      </c>
      <c r="BY32" s="44">
        <v>4</v>
      </c>
      <c r="BZ32" s="45">
        <v>2</v>
      </c>
      <c r="CA32" s="45">
        <v>2</v>
      </c>
      <c r="CB32" s="46">
        <v>100</v>
      </c>
      <c r="CC32" s="47">
        <v>1.486988847583643</v>
      </c>
      <c r="CD32" s="44">
        <v>1</v>
      </c>
      <c r="CE32" s="45">
        <v>0</v>
      </c>
      <c r="CF32" s="45">
        <v>1</v>
      </c>
      <c r="CG32" s="46" t="s">
        <v>176</v>
      </c>
      <c r="CH32" s="47">
        <v>0.4878048780487805</v>
      </c>
      <c r="CI32" s="44">
        <v>4</v>
      </c>
      <c r="CJ32" s="45">
        <v>1</v>
      </c>
      <c r="CK32" s="45">
        <v>3</v>
      </c>
      <c r="CL32" s="46">
        <v>33.33333333333333</v>
      </c>
      <c r="CM32" s="47">
        <v>2.2346368715083798</v>
      </c>
      <c r="CN32" s="44">
        <v>4</v>
      </c>
      <c r="CO32" s="45">
        <v>1</v>
      </c>
      <c r="CP32" s="45">
        <v>3</v>
      </c>
      <c r="CQ32" s="46">
        <v>33.33333333333333</v>
      </c>
      <c r="CR32" s="47">
        <v>2.9629629629629632</v>
      </c>
      <c r="CS32" s="44">
        <f t="shared" si="6"/>
        <v>1</v>
      </c>
      <c r="CT32" s="45"/>
      <c r="CU32" s="49">
        <v>1</v>
      </c>
      <c r="CV32" s="50">
        <f t="shared" si="1"/>
        <v>0</v>
      </c>
      <c r="CW32" s="48">
        <f t="shared" si="7"/>
        <v>1.2048192771084338</v>
      </c>
      <c r="CX32" s="21"/>
      <c r="CY32" s="21"/>
    </row>
    <row r="33" spans="1:103" ht="13.5">
      <c r="A33" s="16" t="s">
        <v>78</v>
      </c>
      <c r="B33" s="51">
        <f t="shared" si="2"/>
        <v>458</v>
      </c>
      <c r="C33" s="52">
        <f t="shared" si="3"/>
        <v>184</v>
      </c>
      <c r="D33" s="52">
        <f t="shared" si="4"/>
        <v>274</v>
      </c>
      <c r="E33" s="53">
        <f t="shared" si="0"/>
        <v>67.15328467153284</v>
      </c>
      <c r="F33" s="54">
        <f t="shared" si="5"/>
        <v>1.5828034282554602</v>
      </c>
      <c r="G33" s="51">
        <v>46</v>
      </c>
      <c r="H33" s="52">
        <v>21</v>
      </c>
      <c r="I33" s="52">
        <v>25</v>
      </c>
      <c r="J33" s="53">
        <v>84</v>
      </c>
      <c r="K33" s="54">
        <v>2.1033379058070416</v>
      </c>
      <c r="L33" s="51">
        <v>22</v>
      </c>
      <c r="M33" s="52">
        <v>8</v>
      </c>
      <c r="N33" s="52">
        <v>14</v>
      </c>
      <c r="O33" s="53">
        <v>57.14285714285714</v>
      </c>
      <c r="P33" s="54">
        <v>1.6923076923076923</v>
      </c>
      <c r="Q33" s="51">
        <v>7</v>
      </c>
      <c r="R33" s="52">
        <v>5</v>
      </c>
      <c r="S33" s="52">
        <v>2</v>
      </c>
      <c r="T33" s="53">
        <v>250</v>
      </c>
      <c r="U33" s="54">
        <v>1.1023622047244095</v>
      </c>
      <c r="V33" s="51">
        <v>21</v>
      </c>
      <c r="W33" s="52">
        <v>7</v>
      </c>
      <c r="X33" s="52">
        <v>14</v>
      </c>
      <c r="Y33" s="53">
        <v>50</v>
      </c>
      <c r="Z33" s="54">
        <v>1.5813253012048192</v>
      </c>
      <c r="AA33" s="51">
        <v>60</v>
      </c>
      <c r="AB33" s="52">
        <v>20</v>
      </c>
      <c r="AC33" s="52">
        <v>40</v>
      </c>
      <c r="AD33" s="53">
        <v>50</v>
      </c>
      <c r="AE33" s="54">
        <v>1.20870265914585</v>
      </c>
      <c r="AF33" s="51">
        <v>89</v>
      </c>
      <c r="AG33" s="52">
        <v>35</v>
      </c>
      <c r="AH33" s="52">
        <v>54</v>
      </c>
      <c r="AI33" s="53">
        <v>64.81481481481481</v>
      </c>
      <c r="AJ33" s="54">
        <v>1.6038925932600467</v>
      </c>
      <c r="AK33" s="51">
        <v>82</v>
      </c>
      <c r="AL33" s="52">
        <v>26</v>
      </c>
      <c r="AM33" s="52">
        <v>56</v>
      </c>
      <c r="AN33" s="53">
        <v>46.42857142857143</v>
      </c>
      <c r="AO33" s="54">
        <v>1.8552036199095023</v>
      </c>
      <c r="AP33" s="51">
        <v>31</v>
      </c>
      <c r="AQ33" s="52">
        <v>13</v>
      </c>
      <c r="AR33" s="52">
        <v>18</v>
      </c>
      <c r="AS33" s="53">
        <v>72.22222222222221</v>
      </c>
      <c r="AT33" s="54">
        <v>1.336783096162139</v>
      </c>
      <c r="AU33" s="51">
        <v>22</v>
      </c>
      <c r="AV33" s="52">
        <v>14</v>
      </c>
      <c r="AW33" s="52">
        <v>8</v>
      </c>
      <c r="AX33" s="53">
        <v>175</v>
      </c>
      <c r="AY33" s="54">
        <v>1.6897081413210446</v>
      </c>
      <c r="AZ33" s="51">
        <v>18</v>
      </c>
      <c r="BA33" s="52">
        <v>11</v>
      </c>
      <c r="BB33" s="52">
        <v>7</v>
      </c>
      <c r="BC33" s="53">
        <v>157.14285714285714</v>
      </c>
      <c r="BD33" s="54">
        <v>1.809045226130653</v>
      </c>
      <c r="BE33" s="51">
        <v>13</v>
      </c>
      <c r="BF33" s="52">
        <v>6</v>
      </c>
      <c r="BG33" s="52">
        <v>7</v>
      </c>
      <c r="BH33" s="53">
        <v>85.71428571428571</v>
      </c>
      <c r="BI33" s="54">
        <v>1.1926605504587156</v>
      </c>
      <c r="BJ33" s="51">
        <v>14</v>
      </c>
      <c r="BK33" s="52">
        <v>7</v>
      </c>
      <c r="BL33" s="52">
        <v>7</v>
      </c>
      <c r="BM33" s="53">
        <v>100</v>
      </c>
      <c r="BN33" s="54">
        <v>1.3232514177693762</v>
      </c>
      <c r="BO33" s="51">
        <v>11</v>
      </c>
      <c r="BP33" s="52">
        <v>6</v>
      </c>
      <c r="BQ33" s="52">
        <v>5</v>
      </c>
      <c r="BR33" s="53">
        <v>120</v>
      </c>
      <c r="BS33" s="54">
        <v>1.9197207678883073</v>
      </c>
      <c r="BT33" s="51">
        <v>8</v>
      </c>
      <c r="BU33" s="52">
        <v>3</v>
      </c>
      <c r="BV33" s="52">
        <v>5</v>
      </c>
      <c r="BW33" s="53">
        <v>60</v>
      </c>
      <c r="BX33" s="54">
        <v>2.318840579710145</v>
      </c>
      <c r="BY33" s="51">
        <v>1</v>
      </c>
      <c r="BZ33" s="52">
        <v>0</v>
      </c>
      <c r="CA33" s="52">
        <v>1</v>
      </c>
      <c r="CB33" s="53" t="s">
        <v>176</v>
      </c>
      <c r="CC33" s="54">
        <v>0.37174721189591076</v>
      </c>
      <c r="CD33" s="51">
        <v>4</v>
      </c>
      <c r="CE33" s="52">
        <v>2</v>
      </c>
      <c r="CF33" s="52">
        <v>2</v>
      </c>
      <c r="CG33" s="53">
        <v>100</v>
      </c>
      <c r="CH33" s="54">
        <v>1.951219512195122</v>
      </c>
      <c r="CI33" s="51">
        <v>3</v>
      </c>
      <c r="CJ33" s="52">
        <v>0</v>
      </c>
      <c r="CK33" s="52">
        <v>3</v>
      </c>
      <c r="CL33" s="53" t="s">
        <v>176</v>
      </c>
      <c r="CM33" s="54">
        <v>1.675977653631285</v>
      </c>
      <c r="CN33" s="51">
        <v>2</v>
      </c>
      <c r="CO33" s="52">
        <v>0</v>
      </c>
      <c r="CP33" s="52">
        <v>2</v>
      </c>
      <c r="CQ33" s="53" t="s">
        <v>176</v>
      </c>
      <c r="CR33" s="54">
        <v>1.4814814814814816</v>
      </c>
      <c r="CS33" s="51">
        <f t="shared" si="6"/>
        <v>4</v>
      </c>
      <c r="CT33" s="52"/>
      <c r="CU33" s="55">
        <v>4</v>
      </c>
      <c r="CV33" s="56">
        <f t="shared" si="1"/>
        <v>0</v>
      </c>
      <c r="CW33" s="57">
        <f t="shared" si="7"/>
        <v>4.819277108433735</v>
      </c>
      <c r="CX33" s="21"/>
      <c r="CY33" s="21"/>
    </row>
    <row r="34" spans="1:103" ht="13.5">
      <c r="A34" s="16" t="s">
        <v>79</v>
      </c>
      <c r="B34" s="58">
        <f t="shared" si="2"/>
        <v>291</v>
      </c>
      <c r="C34" s="59">
        <f t="shared" si="3"/>
        <v>134</v>
      </c>
      <c r="D34" s="59">
        <f t="shared" si="4"/>
        <v>157</v>
      </c>
      <c r="E34" s="60">
        <f t="shared" si="0"/>
        <v>85.35031847133759</v>
      </c>
      <c r="F34" s="61">
        <f t="shared" si="5"/>
        <v>1.00566768039812</v>
      </c>
      <c r="G34" s="58">
        <v>18</v>
      </c>
      <c r="H34" s="59">
        <v>8</v>
      </c>
      <c r="I34" s="59">
        <v>10</v>
      </c>
      <c r="J34" s="60">
        <v>80</v>
      </c>
      <c r="K34" s="61">
        <v>0.823045267489712</v>
      </c>
      <c r="L34" s="58">
        <v>16</v>
      </c>
      <c r="M34" s="59">
        <v>7</v>
      </c>
      <c r="N34" s="59">
        <v>9</v>
      </c>
      <c r="O34" s="60">
        <v>77.8</v>
      </c>
      <c r="P34" s="61">
        <v>1.2</v>
      </c>
      <c r="Q34" s="58">
        <v>10</v>
      </c>
      <c r="R34" s="59">
        <v>4</v>
      </c>
      <c r="S34" s="59">
        <v>6</v>
      </c>
      <c r="T34" s="60">
        <v>66.7</v>
      </c>
      <c r="U34" s="61">
        <v>1.6</v>
      </c>
      <c r="V34" s="58">
        <v>8</v>
      </c>
      <c r="W34" s="59">
        <v>6</v>
      </c>
      <c r="X34" s="59">
        <v>2</v>
      </c>
      <c r="Y34" s="60">
        <v>300</v>
      </c>
      <c r="Z34" s="61">
        <v>0.6</v>
      </c>
      <c r="AA34" s="58">
        <v>55</v>
      </c>
      <c r="AB34" s="59">
        <v>14</v>
      </c>
      <c r="AC34" s="59">
        <v>41</v>
      </c>
      <c r="AD34" s="60">
        <v>34.1</v>
      </c>
      <c r="AE34" s="61">
        <v>1.1</v>
      </c>
      <c r="AF34" s="58">
        <v>38</v>
      </c>
      <c r="AG34" s="59">
        <v>15</v>
      </c>
      <c r="AH34" s="59">
        <v>23</v>
      </c>
      <c r="AI34" s="60">
        <v>65.2</v>
      </c>
      <c r="AJ34" s="61">
        <v>0.7</v>
      </c>
      <c r="AK34" s="58">
        <v>39</v>
      </c>
      <c r="AL34" s="59">
        <v>15</v>
      </c>
      <c r="AM34" s="59">
        <v>24</v>
      </c>
      <c r="AN34" s="60">
        <v>62.5</v>
      </c>
      <c r="AO34" s="61">
        <v>0.9</v>
      </c>
      <c r="AP34" s="58">
        <v>12</v>
      </c>
      <c r="AQ34" s="59">
        <v>5</v>
      </c>
      <c r="AR34" s="59">
        <v>7</v>
      </c>
      <c r="AS34" s="60">
        <v>71.4</v>
      </c>
      <c r="AT34" s="61">
        <v>0.5</v>
      </c>
      <c r="AU34" s="58">
        <v>19</v>
      </c>
      <c r="AV34" s="59">
        <v>9</v>
      </c>
      <c r="AW34" s="59">
        <v>10</v>
      </c>
      <c r="AX34" s="60">
        <v>90</v>
      </c>
      <c r="AY34" s="61">
        <v>1.5</v>
      </c>
      <c r="AZ34" s="58">
        <v>14</v>
      </c>
      <c r="BA34" s="59">
        <v>9</v>
      </c>
      <c r="BB34" s="59">
        <v>5</v>
      </c>
      <c r="BC34" s="60">
        <v>180</v>
      </c>
      <c r="BD34" s="61">
        <v>1.4</v>
      </c>
      <c r="BE34" s="58">
        <v>20</v>
      </c>
      <c r="BF34" s="59">
        <v>15</v>
      </c>
      <c r="BG34" s="59">
        <v>5</v>
      </c>
      <c r="BH34" s="60">
        <v>300</v>
      </c>
      <c r="BI34" s="61">
        <v>1.8</v>
      </c>
      <c r="BJ34" s="58">
        <v>19</v>
      </c>
      <c r="BK34" s="59">
        <v>13</v>
      </c>
      <c r="BL34" s="59">
        <v>6</v>
      </c>
      <c r="BM34" s="60">
        <v>216.7</v>
      </c>
      <c r="BN34" s="61">
        <v>1.8</v>
      </c>
      <c r="BO34" s="58">
        <v>9</v>
      </c>
      <c r="BP34" s="59">
        <v>7</v>
      </c>
      <c r="BQ34" s="59">
        <v>2</v>
      </c>
      <c r="BR34" s="60">
        <v>350</v>
      </c>
      <c r="BS34" s="61">
        <v>1.6</v>
      </c>
      <c r="BT34" s="58">
        <v>4</v>
      </c>
      <c r="BU34" s="59">
        <v>3</v>
      </c>
      <c r="BV34" s="59">
        <v>1</v>
      </c>
      <c r="BW34" s="60">
        <v>300</v>
      </c>
      <c r="BX34" s="61">
        <v>1.2</v>
      </c>
      <c r="BY34" s="58">
        <v>2</v>
      </c>
      <c r="BZ34" s="59">
        <v>0</v>
      </c>
      <c r="CA34" s="59">
        <v>2</v>
      </c>
      <c r="CB34" s="60">
        <v>0</v>
      </c>
      <c r="CC34" s="61">
        <v>0.7434944237918215</v>
      </c>
      <c r="CD34" s="58">
        <v>3</v>
      </c>
      <c r="CE34" s="59">
        <v>1</v>
      </c>
      <c r="CF34" s="59">
        <v>2</v>
      </c>
      <c r="CG34" s="60">
        <v>50</v>
      </c>
      <c r="CH34" s="61">
        <v>1.5</v>
      </c>
      <c r="CI34" s="58">
        <v>3</v>
      </c>
      <c r="CJ34" s="59">
        <v>2</v>
      </c>
      <c r="CK34" s="59">
        <v>1</v>
      </c>
      <c r="CL34" s="60">
        <v>200</v>
      </c>
      <c r="CM34" s="61">
        <v>1.675977653631285</v>
      </c>
      <c r="CN34" s="58">
        <v>1</v>
      </c>
      <c r="CO34" s="59">
        <v>1</v>
      </c>
      <c r="CP34" s="59"/>
      <c r="CQ34" s="60" t="s">
        <v>177</v>
      </c>
      <c r="CR34" s="61">
        <v>0.7</v>
      </c>
      <c r="CS34" s="58">
        <f t="shared" si="6"/>
        <v>1</v>
      </c>
      <c r="CT34" s="59"/>
      <c r="CU34" s="62">
        <v>1</v>
      </c>
      <c r="CV34" s="63">
        <f t="shared" si="1"/>
        <v>0</v>
      </c>
      <c r="CW34" s="64">
        <f t="shared" si="7"/>
        <v>1.2048192771084338</v>
      </c>
      <c r="CX34" s="21"/>
      <c r="CY34" s="21"/>
    </row>
    <row r="35" spans="1:103" ht="13.5">
      <c r="A35" s="12" t="s">
        <v>80</v>
      </c>
      <c r="B35" s="44">
        <f t="shared" si="2"/>
        <v>164</v>
      </c>
      <c r="C35" s="45">
        <f t="shared" si="3"/>
        <v>70</v>
      </c>
      <c r="D35" s="45">
        <f t="shared" si="4"/>
        <v>94</v>
      </c>
      <c r="E35" s="46">
        <f t="shared" si="0"/>
        <v>74.46808510638297</v>
      </c>
      <c r="F35" s="47">
        <f t="shared" si="5"/>
        <v>0.5667680398119989</v>
      </c>
      <c r="G35" s="44">
        <v>6</v>
      </c>
      <c r="H35" s="45">
        <v>3</v>
      </c>
      <c r="I35" s="45">
        <v>3</v>
      </c>
      <c r="J35" s="46">
        <v>100</v>
      </c>
      <c r="K35" s="47">
        <v>0.2743484224965706</v>
      </c>
      <c r="L35" s="44">
        <v>11</v>
      </c>
      <c r="M35" s="45">
        <v>4</v>
      </c>
      <c r="N35" s="45">
        <v>7</v>
      </c>
      <c r="O35" s="46">
        <v>57.14285714285714</v>
      </c>
      <c r="P35" s="47">
        <v>0.8461538461538461</v>
      </c>
      <c r="Q35" s="44">
        <v>8</v>
      </c>
      <c r="R35" s="45">
        <v>4</v>
      </c>
      <c r="S35" s="45">
        <v>4</v>
      </c>
      <c r="T35" s="46">
        <v>100</v>
      </c>
      <c r="U35" s="47">
        <v>1.2598425196850394</v>
      </c>
      <c r="V35" s="44">
        <v>6</v>
      </c>
      <c r="W35" s="45">
        <v>1</v>
      </c>
      <c r="X35" s="45">
        <v>5</v>
      </c>
      <c r="Y35" s="46">
        <v>20</v>
      </c>
      <c r="Z35" s="47">
        <v>0.4518072289156626</v>
      </c>
      <c r="AA35" s="44">
        <v>22</v>
      </c>
      <c r="AB35" s="45">
        <v>7</v>
      </c>
      <c r="AC35" s="45">
        <v>15</v>
      </c>
      <c r="AD35" s="46">
        <v>46.666666666666664</v>
      </c>
      <c r="AE35" s="47">
        <v>0.4431909750201451</v>
      </c>
      <c r="AF35" s="44">
        <v>36</v>
      </c>
      <c r="AG35" s="45">
        <v>11</v>
      </c>
      <c r="AH35" s="45">
        <v>25</v>
      </c>
      <c r="AI35" s="46">
        <v>44</v>
      </c>
      <c r="AJ35" s="47">
        <v>0.6487655433411426</v>
      </c>
      <c r="AK35" s="44">
        <v>23</v>
      </c>
      <c r="AL35" s="45">
        <v>15</v>
      </c>
      <c r="AM35" s="45">
        <v>8</v>
      </c>
      <c r="AN35" s="46">
        <v>187.5</v>
      </c>
      <c r="AO35" s="47">
        <v>0.5203619909502262</v>
      </c>
      <c r="AP35" s="44">
        <v>11</v>
      </c>
      <c r="AQ35" s="45">
        <v>5</v>
      </c>
      <c r="AR35" s="45">
        <v>6</v>
      </c>
      <c r="AS35" s="46">
        <v>83.33333333333334</v>
      </c>
      <c r="AT35" s="47">
        <v>0.4743423889607589</v>
      </c>
      <c r="AU35" s="44">
        <v>8</v>
      </c>
      <c r="AV35" s="45">
        <v>5</v>
      </c>
      <c r="AW35" s="45">
        <v>3</v>
      </c>
      <c r="AX35" s="46">
        <v>166.66666666666669</v>
      </c>
      <c r="AY35" s="47">
        <v>0.6144393241167435</v>
      </c>
      <c r="AZ35" s="44">
        <v>6</v>
      </c>
      <c r="BA35" s="45">
        <v>4</v>
      </c>
      <c r="BB35" s="45">
        <v>2</v>
      </c>
      <c r="BC35" s="46">
        <v>200</v>
      </c>
      <c r="BD35" s="47">
        <v>0.6030150753768844</v>
      </c>
      <c r="BE35" s="44">
        <v>3</v>
      </c>
      <c r="BF35" s="45">
        <v>0</v>
      </c>
      <c r="BG35" s="45">
        <v>3</v>
      </c>
      <c r="BH35" s="46" t="s">
        <v>176</v>
      </c>
      <c r="BI35" s="47">
        <v>0.27522935779816515</v>
      </c>
      <c r="BJ35" s="44">
        <v>12</v>
      </c>
      <c r="BK35" s="45">
        <v>7</v>
      </c>
      <c r="BL35" s="45">
        <v>5</v>
      </c>
      <c r="BM35" s="46">
        <v>140</v>
      </c>
      <c r="BN35" s="47">
        <v>1.1342155009451798</v>
      </c>
      <c r="BO35" s="44">
        <v>4</v>
      </c>
      <c r="BP35" s="45">
        <v>2</v>
      </c>
      <c r="BQ35" s="45">
        <v>2</v>
      </c>
      <c r="BR35" s="46">
        <v>100</v>
      </c>
      <c r="BS35" s="47">
        <v>0.6980802792321117</v>
      </c>
      <c r="BT35" s="44">
        <v>4</v>
      </c>
      <c r="BU35" s="45">
        <v>1</v>
      </c>
      <c r="BV35" s="45">
        <v>3</v>
      </c>
      <c r="BW35" s="46">
        <v>33.33333333333333</v>
      </c>
      <c r="BX35" s="47">
        <v>1.1594202898550725</v>
      </c>
      <c r="BY35" s="44"/>
      <c r="BZ35" s="45"/>
      <c r="CA35" s="45"/>
      <c r="CB35" s="46" t="s">
        <v>177</v>
      </c>
      <c r="CC35" s="47">
        <v>0</v>
      </c>
      <c r="CD35" s="44">
        <v>1</v>
      </c>
      <c r="CE35" s="45">
        <v>1</v>
      </c>
      <c r="CF35" s="45">
        <v>0</v>
      </c>
      <c r="CG35" s="46" t="s">
        <v>177</v>
      </c>
      <c r="CH35" s="47">
        <v>0.4878048780487805</v>
      </c>
      <c r="CI35" s="44"/>
      <c r="CJ35" s="45"/>
      <c r="CK35" s="45"/>
      <c r="CL35" s="46" t="s">
        <v>177</v>
      </c>
      <c r="CM35" s="47">
        <v>0</v>
      </c>
      <c r="CN35" s="44">
        <v>3</v>
      </c>
      <c r="CO35" s="45">
        <v>0</v>
      </c>
      <c r="CP35" s="45">
        <v>3</v>
      </c>
      <c r="CQ35" s="46" t="s">
        <v>176</v>
      </c>
      <c r="CR35" s="47">
        <v>2.2222222222222223</v>
      </c>
      <c r="CS35" s="44">
        <f t="shared" si="6"/>
        <v>0</v>
      </c>
      <c r="CT35" s="45"/>
      <c r="CU35" s="49"/>
      <c r="CV35" s="50" t="str">
        <f t="shared" si="1"/>
        <v>***</v>
      </c>
      <c r="CW35" s="48">
        <f t="shared" si="7"/>
        <v>0</v>
      </c>
      <c r="CX35" s="21"/>
      <c r="CY35" s="21"/>
    </row>
    <row r="36" spans="1:103" ht="13.5">
      <c r="A36" s="12" t="s">
        <v>81</v>
      </c>
      <c r="B36" s="44">
        <f t="shared" si="2"/>
        <v>200</v>
      </c>
      <c r="C36" s="45">
        <f t="shared" si="3"/>
        <v>100</v>
      </c>
      <c r="D36" s="45">
        <f t="shared" si="4"/>
        <v>100</v>
      </c>
      <c r="E36" s="46">
        <f t="shared" si="0"/>
        <v>100</v>
      </c>
      <c r="F36" s="47">
        <f t="shared" si="5"/>
        <v>0.6911805363560962</v>
      </c>
      <c r="G36" s="44">
        <v>16</v>
      </c>
      <c r="H36" s="45">
        <v>6</v>
      </c>
      <c r="I36" s="45">
        <v>10</v>
      </c>
      <c r="J36" s="46">
        <v>60</v>
      </c>
      <c r="K36" s="47">
        <v>0.7315957933241883</v>
      </c>
      <c r="L36" s="44">
        <v>2</v>
      </c>
      <c r="M36" s="45">
        <v>0</v>
      </c>
      <c r="N36" s="45">
        <v>2</v>
      </c>
      <c r="O36" s="46" t="s">
        <v>177</v>
      </c>
      <c r="P36" s="47">
        <v>0.15384615384615385</v>
      </c>
      <c r="Q36" s="44">
        <v>2</v>
      </c>
      <c r="R36" s="45">
        <v>1</v>
      </c>
      <c r="S36" s="45">
        <v>1</v>
      </c>
      <c r="T36" s="46">
        <v>100</v>
      </c>
      <c r="U36" s="47">
        <v>0.31496062992125984</v>
      </c>
      <c r="V36" s="44">
        <v>19</v>
      </c>
      <c r="W36" s="45">
        <v>15</v>
      </c>
      <c r="X36" s="45">
        <v>4</v>
      </c>
      <c r="Y36" s="46">
        <v>375</v>
      </c>
      <c r="Z36" s="47">
        <v>1.430722891566265</v>
      </c>
      <c r="AA36" s="44">
        <v>38</v>
      </c>
      <c r="AB36" s="45">
        <v>19</v>
      </c>
      <c r="AC36" s="45">
        <v>19</v>
      </c>
      <c r="AD36" s="46">
        <v>100</v>
      </c>
      <c r="AE36" s="47">
        <v>0.7655116841257051</v>
      </c>
      <c r="AF36" s="44">
        <v>40</v>
      </c>
      <c r="AG36" s="45">
        <v>16</v>
      </c>
      <c r="AH36" s="45">
        <v>24</v>
      </c>
      <c r="AI36" s="46">
        <v>66.66666666666666</v>
      </c>
      <c r="AJ36" s="47">
        <v>0.7208506037123805</v>
      </c>
      <c r="AK36" s="44">
        <v>14</v>
      </c>
      <c r="AL36" s="45">
        <v>6</v>
      </c>
      <c r="AM36" s="45">
        <v>8</v>
      </c>
      <c r="AN36" s="46">
        <v>75</v>
      </c>
      <c r="AO36" s="47">
        <v>0.3167420814479638</v>
      </c>
      <c r="AP36" s="44">
        <v>16</v>
      </c>
      <c r="AQ36" s="45">
        <v>10</v>
      </c>
      <c r="AR36" s="45">
        <v>6</v>
      </c>
      <c r="AS36" s="46">
        <v>166.66666666666669</v>
      </c>
      <c r="AT36" s="47">
        <v>0.689952565761104</v>
      </c>
      <c r="AU36" s="44">
        <v>14</v>
      </c>
      <c r="AV36" s="45">
        <v>9</v>
      </c>
      <c r="AW36" s="45">
        <v>5</v>
      </c>
      <c r="AX36" s="46">
        <v>180</v>
      </c>
      <c r="AY36" s="47">
        <v>1.0752688172043012</v>
      </c>
      <c r="AZ36" s="44">
        <v>12</v>
      </c>
      <c r="BA36" s="45">
        <v>6</v>
      </c>
      <c r="BB36" s="45">
        <v>6</v>
      </c>
      <c r="BC36" s="46">
        <v>100</v>
      </c>
      <c r="BD36" s="47">
        <v>1.2060301507537687</v>
      </c>
      <c r="BE36" s="44">
        <v>8</v>
      </c>
      <c r="BF36" s="45">
        <v>6</v>
      </c>
      <c r="BG36" s="45">
        <v>2</v>
      </c>
      <c r="BH36" s="46">
        <v>300</v>
      </c>
      <c r="BI36" s="47">
        <v>0.7339449541284404</v>
      </c>
      <c r="BJ36" s="44">
        <v>11</v>
      </c>
      <c r="BK36" s="45">
        <v>4</v>
      </c>
      <c r="BL36" s="45">
        <v>7</v>
      </c>
      <c r="BM36" s="46">
        <v>57.14285714285714</v>
      </c>
      <c r="BN36" s="47">
        <v>1.0396975425330812</v>
      </c>
      <c r="BO36" s="44">
        <v>1</v>
      </c>
      <c r="BP36" s="45">
        <v>0</v>
      </c>
      <c r="BQ36" s="45">
        <v>1</v>
      </c>
      <c r="BR36" s="46" t="s">
        <v>176</v>
      </c>
      <c r="BS36" s="47">
        <v>0.17452006980802792</v>
      </c>
      <c r="BT36" s="44">
        <v>1</v>
      </c>
      <c r="BU36" s="45">
        <v>0</v>
      </c>
      <c r="BV36" s="45">
        <v>1</v>
      </c>
      <c r="BW36" s="46" t="s">
        <v>176</v>
      </c>
      <c r="BX36" s="47">
        <v>0.2898550724637681</v>
      </c>
      <c r="BY36" s="44">
        <v>2</v>
      </c>
      <c r="BZ36" s="45">
        <v>0</v>
      </c>
      <c r="CA36" s="45">
        <v>2</v>
      </c>
      <c r="CB36" s="46" t="s">
        <v>176</v>
      </c>
      <c r="CC36" s="47">
        <v>0.7434944237918215</v>
      </c>
      <c r="CD36" s="44">
        <v>1</v>
      </c>
      <c r="CE36" s="45">
        <v>1</v>
      </c>
      <c r="CF36" s="45">
        <v>0</v>
      </c>
      <c r="CG36" s="46" t="s">
        <v>177</v>
      </c>
      <c r="CH36" s="47">
        <v>0.4878048780487805</v>
      </c>
      <c r="CI36" s="44"/>
      <c r="CJ36" s="45"/>
      <c r="CK36" s="45"/>
      <c r="CL36" s="46" t="s">
        <v>177</v>
      </c>
      <c r="CM36" s="47">
        <v>0</v>
      </c>
      <c r="CN36" s="44">
        <v>1</v>
      </c>
      <c r="CO36" s="45">
        <v>0</v>
      </c>
      <c r="CP36" s="45">
        <v>1</v>
      </c>
      <c r="CQ36" s="46" t="s">
        <v>176</v>
      </c>
      <c r="CR36" s="47">
        <v>0.7407407407407408</v>
      </c>
      <c r="CS36" s="44">
        <f t="shared" si="6"/>
        <v>2</v>
      </c>
      <c r="CT36" s="45">
        <v>1</v>
      </c>
      <c r="CU36" s="49">
        <v>1</v>
      </c>
      <c r="CV36" s="50">
        <f t="shared" si="1"/>
        <v>100</v>
      </c>
      <c r="CW36" s="48">
        <f t="shared" si="7"/>
        <v>2.4096385542168677</v>
      </c>
      <c r="CX36" s="21"/>
      <c r="CY36" s="21"/>
    </row>
    <row r="37" spans="1:103" ht="13.5">
      <c r="A37" s="12" t="s">
        <v>82</v>
      </c>
      <c r="B37" s="44">
        <f t="shared" si="2"/>
        <v>591</v>
      </c>
      <c r="C37" s="45">
        <f t="shared" si="3"/>
        <v>293</v>
      </c>
      <c r="D37" s="45">
        <f t="shared" si="4"/>
        <v>298</v>
      </c>
      <c r="E37" s="46">
        <f t="shared" si="0"/>
        <v>98.3221476510067</v>
      </c>
      <c r="F37" s="47">
        <f t="shared" si="5"/>
        <v>2.0424384849322643</v>
      </c>
      <c r="G37" s="44">
        <v>36</v>
      </c>
      <c r="H37" s="45">
        <v>18</v>
      </c>
      <c r="I37" s="45">
        <v>18</v>
      </c>
      <c r="J37" s="46">
        <v>100</v>
      </c>
      <c r="K37" s="47">
        <v>1.646090534979424</v>
      </c>
      <c r="L37" s="44">
        <v>29</v>
      </c>
      <c r="M37" s="45">
        <v>18</v>
      </c>
      <c r="N37" s="45">
        <v>11</v>
      </c>
      <c r="O37" s="46">
        <v>163.63636363636365</v>
      </c>
      <c r="P37" s="47">
        <v>2.230769230769231</v>
      </c>
      <c r="Q37" s="44">
        <v>14</v>
      </c>
      <c r="R37" s="45">
        <v>8</v>
      </c>
      <c r="S37" s="45">
        <v>6</v>
      </c>
      <c r="T37" s="46">
        <v>133.33333333333331</v>
      </c>
      <c r="U37" s="47">
        <v>2.204724409448819</v>
      </c>
      <c r="V37" s="44">
        <v>32</v>
      </c>
      <c r="W37" s="45">
        <v>16</v>
      </c>
      <c r="X37" s="45">
        <v>16</v>
      </c>
      <c r="Y37" s="46">
        <v>100</v>
      </c>
      <c r="Z37" s="47">
        <v>2.4096385542168677</v>
      </c>
      <c r="AA37" s="44">
        <v>97</v>
      </c>
      <c r="AB37" s="45">
        <v>31</v>
      </c>
      <c r="AC37" s="45">
        <v>66</v>
      </c>
      <c r="AD37" s="46">
        <v>46.96969696969697</v>
      </c>
      <c r="AE37" s="47">
        <v>1.9540692989524575</v>
      </c>
      <c r="AF37" s="44">
        <v>111</v>
      </c>
      <c r="AG37" s="45">
        <v>51</v>
      </c>
      <c r="AH37" s="45">
        <v>60</v>
      </c>
      <c r="AI37" s="46">
        <v>85</v>
      </c>
      <c r="AJ37" s="47">
        <v>2.000360425301856</v>
      </c>
      <c r="AK37" s="44">
        <v>70</v>
      </c>
      <c r="AL37" s="45">
        <v>28</v>
      </c>
      <c r="AM37" s="45">
        <v>42</v>
      </c>
      <c r="AN37" s="46">
        <v>66.66666666666666</v>
      </c>
      <c r="AO37" s="47">
        <v>1.583710407239819</v>
      </c>
      <c r="AP37" s="44">
        <v>36</v>
      </c>
      <c r="AQ37" s="45">
        <v>20</v>
      </c>
      <c r="AR37" s="45">
        <v>16</v>
      </c>
      <c r="AS37" s="46">
        <v>125</v>
      </c>
      <c r="AT37" s="47">
        <v>1.5523932729624839</v>
      </c>
      <c r="AU37" s="44">
        <v>38</v>
      </c>
      <c r="AV37" s="45">
        <v>28</v>
      </c>
      <c r="AW37" s="45">
        <v>10</v>
      </c>
      <c r="AX37" s="46">
        <v>280</v>
      </c>
      <c r="AY37" s="47">
        <v>2.9185867895545314</v>
      </c>
      <c r="AZ37" s="44">
        <v>25</v>
      </c>
      <c r="BA37" s="45">
        <v>17</v>
      </c>
      <c r="BB37" s="45">
        <v>8</v>
      </c>
      <c r="BC37" s="46">
        <v>212.5</v>
      </c>
      <c r="BD37" s="47">
        <v>2.512562814070352</v>
      </c>
      <c r="BE37" s="44">
        <v>29</v>
      </c>
      <c r="BF37" s="45">
        <v>17</v>
      </c>
      <c r="BG37" s="45">
        <v>12</v>
      </c>
      <c r="BH37" s="46">
        <v>141.66666666666669</v>
      </c>
      <c r="BI37" s="47">
        <v>2.6605504587155964</v>
      </c>
      <c r="BJ37" s="44">
        <v>33</v>
      </c>
      <c r="BK37" s="45">
        <v>16</v>
      </c>
      <c r="BL37" s="45">
        <v>17</v>
      </c>
      <c r="BM37" s="46">
        <v>94.11764705882352</v>
      </c>
      <c r="BN37" s="47">
        <v>3.119092627599244</v>
      </c>
      <c r="BO37" s="44">
        <v>16</v>
      </c>
      <c r="BP37" s="45">
        <v>12</v>
      </c>
      <c r="BQ37" s="45">
        <v>4</v>
      </c>
      <c r="BR37" s="46">
        <v>300</v>
      </c>
      <c r="BS37" s="47">
        <v>2.7923211169284468</v>
      </c>
      <c r="BT37" s="44">
        <v>4</v>
      </c>
      <c r="BU37" s="45">
        <v>3</v>
      </c>
      <c r="BV37" s="45">
        <v>1</v>
      </c>
      <c r="BW37" s="46">
        <v>300</v>
      </c>
      <c r="BX37" s="47">
        <v>1.1594202898550725</v>
      </c>
      <c r="BY37" s="44">
        <v>10</v>
      </c>
      <c r="BZ37" s="45">
        <v>5</v>
      </c>
      <c r="CA37" s="45">
        <v>5</v>
      </c>
      <c r="CB37" s="46">
        <v>100</v>
      </c>
      <c r="CC37" s="47">
        <v>3.717472118959108</v>
      </c>
      <c r="CD37" s="44">
        <v>7</v>
      </c>
      <c r="CE37" s="45">
        <v>3</v>
      </c>
      <c r="CF37" s="45">
        <v>4</v>
      </c>
      <c r="CG37" s="46">
        <v>75</v>
      </c>
      <c r="CH37" s="47">
        <v>3.414634146341464</v>
      </c>
      <c r="CI37" s="44">
        <v>2</v>
      </c>
      <c r="CJ37" s="45">
        <v>1</v>
      </c>
      <c r="CK37" s="45">
        <v>1</v>
      </c>
      <c r="CL37" s="46">
        <v>100</v>
      </c>
      <c r="CM37" s="47">
        <v>1.1173184357541899</v>
      </c>
      <c r="CN37" s="44">
        <v>2</v>
      </c>
      <c r="CO37" s="45">
        <v>1</v>
      </c>
      <c r="CP37" s="45">
        <v>1</v>
      </c>
      <c r="CQ37" s="46">
        <v>100</v>
      </c>
      <c r="CR37" s="47">
        <v>1.4814814814814816</v>
      </c>
      <c r="CS37" s="44">
        <f t="shared" si="6"/>
        <v>0</v>
      </c>
      <c r="CT37" s="45"/>
      <c r="CU37" s="49"/>
      <c r="CV37" s="50" t="str">
        <f t="shared" si="1"/>
        <v>***</v>
      </c>
      <c r="CW37" s="48">
        <f t="shared" si="7"/>
        <v>0</v>
      </c>
      <c r="CX37" s="21"/>
      <c r="CY37" s="21"/>
    </row>
    <row r="38" spans="1:103" ht="13.5">
      <c r="A38" s="12" t="s">
        <v>83</v>
      </c>
      <c r="B38" s="44">
        <f t="shared" si="2"/>
        <v>110</v>
      </c>
      <c r="C38" s="45">
        <f t="shared" si="3"/>
        <v>61</v>
      </c>
      <c r="D38" s="45">
        <f t="shared" si="4"/>
        <v>49</v>
      </c>
      <c r="E38" s="46">
        <f t="shared" si="0"/>
        <v>124.48979591836735</v>
      </c>
      <c r="F38" s="47">
        <f t="shared" si="5"/>
        <v>0.3801492949958529</v>
      </c>
      <c r="G38" s="44">
        <v>8</v>
      </c>
      <c r="H38" s="45">
        <v>5</v>
      </c>
      <c r="I38" s="45">
        <v>3</v>
      </c>
      <c r="J38" s="46">
        <v>166.66666666666669</v>
      </c>
      <c r="K38" s="47">
        <v>0.36579789666209417</v>
      </c>
      <c r="L38" s="44">
        <v>1</v>
      </c>
      <c r="M38" s="45">
        <v>1</v>
      </c>
      <c r="N38" s="45">
        <v>0</v>
      </c>
      <c r="O38" s="46" t="s">
        <v>177</v>
      </c>
      <c r="P38" s="47">
        <v>0.07692307692307693</v>
      </c>
      <c r="Q38" s="44">
        <v>2</v>
      </c>
      <c r="R38" s="45">
        <v>1</v>
      </c>
      <c r="S38" s="45">
        <v>1</v>
      </c>
      <c r="T38" s="46">
        <v>100</v>
      </c>
      <c r="U38" s="47">
        <v>0.31496062992125984</v>
      </c>
      <c r="V38" s="44">
        <v>4</v>
      </c>
      <c r="W38" s="45">
        <v>2</v>
      </c>
      <c r="X38" s="45">
        <v>2</v>
      </c>
      <c r="Y38" s="46">
        <v>100</v>
      </c>
      <c r="Z38" s="47">
        <v>0.30120481927710846</v>
      </c>
      <c r="AA38" s="44">
        <v>18</v>
      </c>
      <c r="AB38" s="45">
        <v>12</v>
      </c>
      <c r="AC38" s="45">
        <v>6</v>
      </c>
      <c r="AD38" s="46">
        <v>200</v>
      </c>
      <c r="AE38" s="47">
        <v>0.36261079774375504</v>
      </c>
      <c r="AF38" s="44">
        <v>19</v>
      </c>
      <c r="AG38" s="45">
        <v>8</v>
      </c>
      <c r="AH38" s="45">
        <v>11</v>
      </c>
      <c r="AI38" s="46">
        <v>72.72727272727273</v>
      </c>
      <c r="AJ38" s="47">
        <v>0.3424040367633808</v>
      </c>
      <c r="AK38" s="44">
        <v>14</v>
      </c>
      <c r="AL38" s="45">
        <v>7</v>
      </c>
      <c r="AM38" s="45">
        <v>7</v>
      </c>
      <c r="AN38" s="46">
        <v>100</v>
      </c>
      <c r="AO38" s="47">
        <v>0.3167420814479638</v>
      </c>
      <c r="AP38" s="44">
        <v>6</v>
      </c>
      <c r="AQ38" s="45">
        <v>4</v>
      </c>
      <c r="AR38" s="45">
        <v>2</v>
      </c>
      <c r="AS38" s="46">
        <v>200</v>
      </c>
      <c r="AT38" s="47">
        <v>0.258732212160414</v>
      </c>
      <c r="AU38" s="44">
        <v>6</v>
      </c>
      <c r="AV38" s="45">
        <v>6</v>
      </c>
      <c r="AW38" s="45">
        <v>0</v>
      </c>
      <c r="AX38" s="46" t="s">
        <v>177</v>
      </c>
      <c r="AY38" s="47">
        <v>0.4608294930875576</v>
      </c>
      <c r="AZ38" s="44">
        <v>4</v>
      </c>
      <c r="BA38" s="45">
        <v>2</v>
      </c>
      <c r="BB38" s="45">
        <v>2</v>
      </c>
      <c r="BC38" s="46">
        <v>100</v>
      </c>
      <c r="BD38" s="47">
        <v>0.4020100502512563</v>
      </c>
      <c r="BE38" s="44">
        <v>9</v>
      </c>
      <c r="BF38" s="45">
        <v>6</v>
      </c>
      <c r="BG38" s="45">
        <v>3</v>
      </c>
      <c r="BH38" s="46">
        <v>200</v>
      </c>
      <c r="BI38" s="47">
        <v>0.8256880733944955</v>
      </c>
      <c r="BJ38" s="44">
        <v>10</v>
      </c>
      <c r="BK38" s="45">
        <v>6</v>
      </c>
      <c r="BL38" s="45">
        <v>4</v>
      </c>
      <c r="BM38" s="46">
        <v>150</v>
      </c>
      <c r="BN38" s="47">
        <v>0.945179584120983</v>
      </c>
      <c r="BO38" s="44">
        <v>3</v>
      </c>
      <c r="BP38" s="45">
        <v>1</v>
      </c>
      <c r="BQ38" s="45">
        <v>2</v>
      </c>
      <c r="BR38" s="46">
        <v>50</v>
      </c>
      <c r="BS38" s="47">
        <v>0.5235602094240838</v>
      </c>
      <c r="BT38" s="44">
        <v>2</v>
      </c>
      <c r="BU38" s="45">
        <v>0</v>
      </c>
      <c r="BV38" s="45">
        <v>2</v>
      </c>
      <c r="BW38" s="46" t="s">
        <v>176</v>
      </c>
      <c r="BX38" s="47">
        <v>0.5797101449275363</v>
      </c>
      <c r="BY38" s="44">
        <v>2</v>
      </c>
      <c r="BZ38" s="45">
        <v>0</v>
      </c>
      <c r="CA38" s="45">
        <v>2</v>
      </c>
      <c r="CB38" s="46" t="s">
        <v>176</v>
      </c>
      <c r="CC38" s="47">
        <v>0.7434944237918215</v>
      </c>
      <c r="CD38" s="44">
        <v>1</v>
      </c>
      <c r="CE38" s="45">
        <v>0</v>
      </c>
      <c r="CF38" s="45">
        <v>1</v>
      </c>
      <c r="CG38" s="46" t="s">
        <v>176</v>
      </c>
      <c r="CH38" s="47">
        <v>0.4878048780487805</v>
      </c>
      <c r="CI38" s="44">
        <v>1</v>
      </c>
      <c r="CJ38" s="45">
        <v>0</v>
      </c>
      <c r="CK38" s="45">
        <v>1</v>
      </c>
      <c r="CL38" s="46" t="s">
        <v>176</v>
      </c>
      <c r="CM38" s="47">
        <v>0.5586592178770949</v>
      </c>
      <c r="CN38" s="44"/>
      <c r="CO38" s="45"/>
      <c r="CP38" s="45"/>
      <c r="CQ38" s="46" t="s">
        <v>177</v>
      </c>
      <c r="CR38" s="47">
        <v>0</v>
      </c>
      <c r="CS38" s="44">
        <f t="shared" si="6"/>
        <v>0</v>
      </c>
      <c r="CT38" s="45"/>
      <c r="CU38" s="49"/>
      <c r="CV38" s="50" t="str">
        <f t="shared" si="1"/>
        <v>***</v>
      </c>
      <c r="CW38" s="48">
        <f t="shared" si="7"/>
        <v>0</v>
      </c>
      <c r="CX38" s="21"/>
      <c r="CY38" s="21"/>
    </row>
    <row r="39" spans="1:103" ht="13.5">
      <c r="A39" s="12" t="s">
        <v>84</v>
      </c>
      <c r="B39" s="44">
        <f t="shared" si="2"/>
        <v>126</v>
      </c>
      <c r="C39" s="45">
        <f t="shared" si="3"/>
        <v>69</v>
      </c>
      <c r="D39" s="45">
        <f t="shared" si="4"/>
        <v>57</v>
      </c>
      <c r="E39" s="46">
        <f t="shared" si="0"/>
        <v>121.05263157894737</v>
      </c>
      <c r="F39" s="47">
        <f t="shared" si="5"/>
        <v>0.4354437379043406</v>
      </c>
      <c r="G39" s="44">
        <v>13</v>
      </c>
      <c r="H39" s="45">
        <v>8</v>
      </c>
      <c r="I39" s="45">
        <v>5</v>
      </c>
      <c r="J39" s="46">
        <v>160</v>
      </c>
      <c r="K39" s="47">
        <v>0.594421582075903</v>
      </c>
      <c r="L39" s="44">
        <v>9</v>
      </c>
      <c r="M39" s="45">
        <v>5</v>
      </c>
      <c r="N39" s="45">
        <v>4</v>
      </c>
      <c r="O39" s="46">
        <v>125</v>
      </c>
      <c r="P39" s="47">
        <v>0.6923076923076923</v>
      </c>
      <c r="Q39" s="44">
        <v>8</v>
      </c>
      <c r="R39" s="45">
        <v>5</v>
      </c>
      <c r="S39" s="45">
        <v>3</v>
      </c>
      <c r="T39" s="46">
        <v>166.66666666666669</v>
      </c>
      <c r="U39" s="47">
        <v>1.2598425196850394</v>
      </c>
      <c r="V39" s="44">
        <v>7</v>
      </c>
      <c r="W39" s="45">
        <v>3</v>
      </c>
      <c r="X39" s="45">
        <v>4</v>
      </c>
      <c r="Y39" s="46">
        <v>75</v>
      </c>
      <c r="Z39" s="47">
        <v>0.5271084337349398</v>
      </c>
      <c r="AA39" s="44">
        <v>16</v>
      </c>
      <c r="AB39" s="45">
        <v>8</v>
      </c>
      <c r="AC39" s="45">
        <v>8</v>
      </c>
      <c r="AD39" s="46">
        <v>100</v>
      </c>
      <c r="AE39" s="47">
        <v>0.32232070910556004</v>
      </c>
      <c r="AF39" s="44">
        <v>15</v>
      </c>
      <c r="AG39" s="45">
        <v>7</v>
      </c>
      <c r="AH39" s="45">
        <v>8</v>
      </c>
      <c r="AI39" s="46">
        <v>87.5</v>
      </c>
      <c r="AJ39" s="47">
        <v>0.27031897639214275</v>
      </c>
      <c r="AK39" s="44">
        <v>8</v>
      </c>
      <c r="AL39" s="45">
        <v>4</v>
      </c>
      <c r="AM39" s="45">
        <v>4</v>
      </c>
      <c r="AN39" s="46">
        <v>100</v>
      </c>
      <c r="AO39" s="47">
        <v>0.18099547511312217</v>
      </c>
      <c r="AP39" s="44">
        <v>13</v>
      </c>
      <c r="AQ39" s="45">
        <v>8</v>
      </c>
      <c r="AR39" s="45">
        <v>5</v>
      </c>
      <c r="AS39" s="46">
        <v>160</v>
      </c>
      <c r="AT39" s="47">
        <v>0.5605864596808969</v>
      </c>
      <c r="AU39" s="44">
        <v>7</v>
      </c>
      <c r="AV39" s="45">
        <v>5</v>
      </c>
      <c r="AW39" s="45">
        <v>2</v>
      </c>
      <c r="AX39" s="46">
        <v>250</v>
      </c>
      <c r="AY39" s="47">
        <v>0.5376344086021506</v>
      </c>
      <c r="AZ39" s="44">
        <v>10</v>
      </c>
      <c r="BA39" s="45">
        <v>7</v>
      </c>
      <c r="BB39" s="45">
        <v>3</v>
      </c>
      <c r="BC39" s="46">
        <v>233.33333333333334</v>
      </c>
      <c r="BD39" s="47">
        <v>1.0050251256281406</v>
      </c>
      <c r="BE39" s="44">
        <v>9</v>
      </c>
      <c r="BF39" s="45">
        <v>4</v>
      </c>
      <c r="BG39" s="45">
        <v>5</v>
      </c>
      <c r="BH39" s="46">
        <v>80</v>
      </c>
      <c r="BI39" s="47">
        <v>0.8256880733944955</v>
      </c>
      <c r="BJ39" s="44">
        <v>3</v>
      </c>
      <c r="BK39" s="45">
        <v>2</v>
      </c>
      <c r="BL39" s="45">
        <v>1</v>
      </c>
      <c r="BM39" s="46">
        <v>200</v>
      </c>
      <c r="BN39" s="47">
        <v>0.28355387523629494</v>
      </c>
      <c r="BO39" s="44">
        <v>2</v>
      </c>
      <c r="BP39" s="45">
        <v>1</v>
      </c>
      <c r="BQ39" s="45">
        <v>1</v>
      </c>
      <c r="BR39" s="46">
        <v>100</v>
      </c>
      <c r="BS39" s="47">
        <v>0.34904013961605584</v>
      </c>
      <c r="BT39" s="44"/>
      <c r="BU39" s="45"/>
      <c r="BV39" s="45"/>
      <c r="BW39" s="46" t="s">
        <v>177</v>
      </c>
      <c r="BX39" s="47">
        <v>0</v>
      </c>
      <c r="BY39" s="44">
        <v>2</v>
      </c>
      <c r="BZ39" s="45">
        <v>1</v>
      </c>
      <c r="CA39" s="45">
        <v>1</v>
      </c>
      <c r="CB39" s="46">
        <v>100</v>
      </c>
      <c r="CC39" s="47">
        <v>0.7434944237918215</v>
      </c>
      <c r="CD39" s="44">
        <v>1</v>
      </c>
      <c r="CE39" s="45">
        <v>0</v>
      </c>
      <c r="CF39" s="45">
        <v>1</v>
      </c>
      <c r="CG39" s="46" t="s">
        <v>176</v>
      </c>
      <c r="CH39" s="47">
        <v>0.4878048780487805</v>
      </c>
      <c r="CI39" s="44">
        <v>2</v>
      </c>
      <c r="CJ39" s="45">
        <v>0</v>
      </c>
      <c r="CK39" s="45">
        <v>2</v>
      </c>
      <c r="CL39" s="46" t="s">
        <v>176</v>
      </c>
      <c r="CM39" s="47">
        <v>1.1173184357541899</v>
      </c>
      <c r="CN39" s="44">
        <v>1</v>
      </c>
      <c r="CO39" s="45">
        <v>1</v>
      </c>
      <c r="CP39" s="45">
        <v>0</v>
      </c>
      <c r="CQ39" s="46" t="s">
        <v>177</v>
      </c>
      <c r="CR39" s="47">
        <v>0.7407407407407408</v>
      </c>
      <c r="CS39" s="44">
        <f t="shared" si="6"/>
        <v>0</v>
      </c>
      <c r="CT39" s="45"/>
      <c r="CU39" s="49"/>
      <c r="CV39" s="50" t="str">
        <f t="shared" si="1"/>
        <v>***</v>
      </c>
      <c r="CW39" s="48">
        <f t="shared" si="7"/>
        <v>0</v>
      </c>
      <c r="CX39" s="21"/>
      <c r="CY39" s="21"/>
    </row>
    <row r="40" spans="1:103" ht="13.5">
      <c r="A40" s="12" t="s">
        <v>85</v>
      </c>
      <c r="B40" s="44">
        <f t="shared" si="2"/>
        <v>442</v>
      </c>
      <c r="C40" s="45">
        <f t="shared" si="3"/>
        <v>180</v>
      </c>
      <c r="D40" s="45">
        <f t="shared" si="4"/>
        <v>262</v>
      </c>
      <c r="E40" s="46">
        <f t="shared" si="0"/>
        <v>68.70229007633588</v>
      </c>
      <c r="F40" s="47">
        <f t="shared" si="5"/>
        <v>1.5275089853469725</v>
      </c>
      <c r="G40" s="44">
        <v>31</v>
      </c>
      <c r="H40" s="45">
        <v>15</v>
      </c>
      <c r="I40" s="45">
        <v>16</v>
      </c>
      <c r="J40" s="46">
        <v>93.75</v>
      </c>
      <c r="K40" s="47">
        <v>1.4174668495656149</v>
      </c>
      <c r="L40" s="44">
        <v>20</v>
      </c>
      <c r="M40" s="45">
        <v>7</v>
      </c>
      <c r="N40" s="45">
        <v>13</v>
      </c>
      <c r="O40" s="46">
        <v>53.84615384615385</v>
      </c>
      <c r="P40" s="47">
        <v>1.5384615384615385</v>
      </c>
      <c r="Q40" s="44">
        <v>5</v>
      </c>
      <c r="R40" s="45">
        <v>1</v>
      </c>
      <c r="S40" s="45">
        <v>4</v>
      </c>
      <c r="T40" s="46">
        <v>25</v>
      </c>
      <c r="U40" s="47">
        <v>0.7874015748031495</v>
      </c>
      <c r="V40" s="44">
        <v>23</v>
      </c>
      <c r="W40" s="45">
        <v>11</v>
      </c>
      <c r="X40" s="45">
        <v>12</v>
      </c>
      <c r="Y40" s="46">
        <v>91.66666666666666</v>
      </c>
      <c r="Z40" s="47">
        <v>1.7319277108433735</v>
      </c>
      <c r="AA40" s="44">
        <v>96</v>
      </c>
      <c r="AB40" s="45">
        <v>21</v>
      </c>
      <c r="AC40" s="45">
        <v>75</v>
      </c>
      <c r="AD40" s="46">
        <v>28</v>
      </c>
      <c r="AE40" s="47">
        <v>1.9339242546333604</v>
      </c>
      <c r="AF40" s="44">
        <v>88</v>
      </c>
      <c r="AG40" s="45">
        <v>32</v>
      </c>
      <c r="AH40" s="45">
        <v>56</v>
      </c>
      <c r="AI40" s="46">
        <v>57.14285714285714</v>
      </c>
      <c r="AJ40" s="47">
        <v>1.5858713281672372</v>
      </c>
      <c r="AK40" s="44">
        <v>52</v>
      </c>
      <c r="AL40" s="45">
        <v>18</v>
      </c>
      <c r="AM40" s="45">
        <v>34</v>
      </c>
      <c r="AN40" s="46">
        <v>52.94117647058824</v>
      </c>
      <c r="AO40" s="47">
        <v>1.1764705882352942</v>
      </c>
      <c r="AP40" s="44">
        <v>29</v>
      </c>
      <c r="AQ40" s="45">
        <v>17</v>
      </c>
      <c r="AR40" s="45">
        <v>12</v>
      </c>
      <c r="AS40" s="46">
        <v>141.66666666666669</v>
      </c>
      <c r="AT40" s="47">
        <v>1.250539025442001</v>
      </c>
      <c r="AU40" s="44">
        <v>14</v>
      </c>
      <c r="AV40" s="45">
        <v>7</v>
      </c>
      <c r="AW40" s="45">
        <v>7</v>
      </c>
      <c r="AX40" s="46">
        <v>100</v>
      </c>
      <c r="AY40" s="47">
        <v>1.0752688172043012</v>
      </c>
      <c r="AZ40" s="44">
        <v>14</v>
      </c>
      <c r="BA40" s="45">
        <v>12</v>
      </c>
      <c r="BB40" s="45">
        <v>2</v>
      </c>
      <c r="BC40" s="46">
        <v>600</v>
      </c>
      <c r="BD40" s="47">
        <v>1.407035175879397</v>
      </c>
      <c r="BE40" s="44">
        <v>17</v>
      </c>
      <c r="BF40" s="45">
        <v>10</v>
      </c>
      <c r="BG40" s="45">
        <v>7</v>
      </c>
      <c r="BH40" s="46">
        <v>142.85714285714286</v>
      </c>
      <c r="BI40" s="47">
        <v>1.5596330275229358</v>
      </c>
      <c r="BJ40" s="44">
        <v>23</v>
      </c>
      <c r="BK40" s="45">
        <v>14</v>
      </c>
      <c r="BL40" s="45">
        <v>9</v>
      </c>
      <c r="BM40" s="46">
        <v>155.55555555555557</v>
      </c>
      <c r="BN40" s="47">
        <v>2.1739130434782608</v>
      </c>
      <c r="BO40" s="44">
        <v>4</v>
      </c>
      <c r="BP40" s="45">
        <v>2</v>
      </c>
      <c r="BQ40" s="45">
        <v>2</v>
      </c>
      <c r="BR40" s="46">
        <v>100</v>
      </c>
      <c r="BS40" s="47">
        <v>0.6980802792321117</v>
      </c>
      <c r="BT40" s="44">
        <v>5</v>
      </c>
      <c r="BU40" s="45">
        <v>4</v>
      </c>
      <c r="BV40" s="45">
        <v>1</v>
      </c>
      <c r="BW40" s="46">
        <v>400</v>
      </c>
      <c r="BX40" s="47">
        <v>1.4492753623188406</v>
      </c>
      <c r="BY40" s="44">
        <v>9</v>
      </c>
      <c r="BZ40" s="45">
        <v>6</v>
      </c>
      <c r="CA40" s="45">
        <v>3</v>
      </c>
      <c r="CB40" s="46">
        <v>200</v>
      </c>
      <c r="CC40" s="47">
        <v>3.3457249070631967</v>
      </c>
      <c r="CD40" s="44">
        <v>4</v>
      </c>
      <c r="CE40" s="45">
        <v>2</v>
      </c>
      <c r="CF40" s="45">
        <v>2</v>
      </c>
      <c r="CG40" s="46">
        <v>100</v>
      </c>
      <c r="CH40" s="47">
        <v>1.951219512195122</v>
      </c>
      <c r="CI40" s="44">
        <v>3</v>
      </c>
      <c r="CJ40" s="45">
        <v>1</v>
      </c>
      <c r="CK40" s="45">
        <v>2</v>
      </c>
      <c r="CL40" s="46">
        <v>50</v>
      </c>
      <c r="CM40" s="47">
        <v>1.675977653631285</v>
      </c>
      <c r="CN40" s="44">
        <v>3</v>
      </c>
      <c r="CO40" s="45">
        <v>0</v>
      </c>
      <c r="CP40" s="45">
        <v>3</v>
      </c>
      <c r="CQ40" s="46" t="s">
        <v>176</v>
      </c>
      <c r="CR40" s="47">
        <v>2.2222222222222223</v>
      </c>
      <c r="CS40" s="44">
        <f t="shared" si="6"/>
        <v>2</v>
      </c>
      <c r="CT40" s="45"/>
      <c r="CU40" s="49">
        <v>2</v>
      </c>
      <c r="CV40" s="50">
        <f t="shared" si="1"/>
        <v>0</v>
      </c>
      <c r="CW40" s="48">
        <f t="shared" si="7"/>
        <v>2.4096385542168677</v>
      </c>
      <c r="CX40" s="21"/>
      <c r="CY40" s="21"/>
    </row>
    <row r="41" spans="1:103" ht="13.5">
      <c r="A41" s="12" t="s">
        <v>86</v>
      </c>
      <c r="B41" s="44">
        <f t="shared" si="2"/>
        <v>64</v>
      </c>
      <c r="C41" s="45">
        <f t="shared" si="3"/>
        <v>36</v>
      </c>
      <c r="D41" s="45">
        <f t="shared" si="4"/>
        <v>28</v>
      </c>
      <c r="E41" s="46">
        <f t="shared" si="0"/>
        <v>128.57142857142858</v>
      </c>
      <c r="F41" s="47">
        <f t="shared" si="5"/>
        <v>0.2211777716339508</v>
      </c>
      <c r="G41" s="44">
        <v>2</v>
      </c>
      <c r="H41" s="45">
        <v>0</v>
      </c>
      <c r="I41" s="45">
        <v>2</v>
      </c>
      <c r="J41" s="46" t="s">
        <v>176</v>
      </c>
      <c r="K41" s="47">
        <v>0.09144947416552354</v>
      </c>
      <c r="L41" s="44">
        <v>2</v>
      </c>
      <c r="M41" s="45">
        <v>0</v>
      </c>
      <c r="N41" s="45">
        <v>2</v>
      </c>
      <c r="O41" s="46" t="s">
        <v>177</v>
      </c>
      <c r="P41" s="47">
        <v>0.15384615384615385</v>
      </c>
      <c r="Q41" s="44"/>
      <c r="R41" s="45"/>
      <c r="S41" s="45"/>
      <c r="T41" s="46" t="s">
        <v>177</v>
      </c>
      <c r="U41" s="47">
        <v>0</v>
      </c>
      <c r="V41" s="44">
        <v>1</v>
      </c>
      <c r="W41" s="45">
        <v>0</v>
      </c>
      <c r="X41" s="45">
        <v>1</v>
      </c>
      <c r="Y41" s="46" t="s">
        <v>176</v>
      </c>
      <c r="Z41" s="47">
        <v>0.07530120481927711</v>
      </c>
      <c r="AA41" s="44">
        <v>8</v>
      </c>
      <c r="AB41" s="45">
        <v>5</v>
      </c>
      <c r="AC41" s="45">
        <v>3</v>
      </c>
      <c r="AD41" s="46">
        <v>166.66666666666669</v>
      </c>
      <c r="AE41" s="47">
        <v>0.16116035455278002</v>
      </c>
      <c r="AF41" s="44">
        <v>11</v>
      </c>
      <c r="AG41" s="45">
        <v>7</v>
      </c>
      <c r="AH41" s="45">
        <v>4</v>
      </c>
      <c r="AI41" s="46">
        <v>175</v>
      </c>
      <c r="AJ41" s="47">
        <v>0.19823391602090465</v>
      </c>
      <c r="AK41" s="44">
        <v>5</v>
      </c>
      <c r="AL41" s="45">
        <v>3</v>
      </c>
      <c r="AM41" s="45">
        <v>2</v>
      </c>
      <c r="AN41" s="46">
        <v>150</v>
      </c>
      <c r="AO41" s="47">
        <v>0.11312217194570137</v>
      </c>
      <c r="AP41" s="44">
        <v>4</v>
      </c>
      <c r="AQ41" s="45">
        <v>2</v>
      </c>
      <c r="AR41" s="45">
        <v>2</v>
      </c>
      <c r="AS41" s="46">
        <v>100</v>
      </c>
      <c r="AT41" s="47">
        <v>0.172488141440276</v>
      </c>
      <c r="AU41" s="44">
        <v>3</v>
      </c>
      <c r="AV41" s="45">
        <v>3</v>
      </c>
      <c r="AW41" s="45">
        <v>0</v>
      </c>
      <c r="AX41" s="46" t="s">
        <v>177</v>
      </c>
      <c r="AY41" s="47">
        <v>0.2304147465437788</v>
      </c>
      <c r="AZ41" s="44">
        <v>8</v>
      </c>
      <c r="BA41" s="45">
        <v>6</v>
      </c>
      <c r="BB41" s="45">
        <v>2</v>
      </c>
      <c r="BC41" s="46">
        <v>300</v>
      </c>
      <c r="BD41" s="47">
        <v>0.8040201005025126</v>
      </c>
      <c r="BE41" s="44">
        <v>5</v>
      </c>
      <c r="BF41" s="45">
        <v>3</v>
      </c>
      <c r="BG41" s="45">
        <v>2</v>
      </c>
      <c r="BH41" s="46">
        <v>150</v>
      </c>
      <c r="BI41" s="47">
        <v>0.45871559633027525</v>
      </c>
      <c r="BJ41" s="44">
        <v>6</v>
      </c>
      <c r="BK41" s="45">
        <v>5</v>
      </c>
      <c r="BL41" s="45">
        <v>1</v>
      </c>
      <c r="BM41" s="46">
        <v>500</v>
      </c>
      <c r="BN41" s="47">
        <v>0.5671077504725899</v>
      </c>
      <c r="BO41" s="44">
        <v>2</v>
      </c>
      <c r="BP41" s="45">
        <v>0</v>
      </c>
      <c r="BQ41" s="45">
        <v>2</v>
      </c>
      <c r="BR41" s="46" t="s">
        <v>176</v>
      </c>
      <c r="BS41" s="47">
        <v>0.34904013961605584</v>
      </c>
      <c r="BT41" s="44">
        <v>2</v>
      </c>
      <c r="BU41" s="45">
        <v>1</v>
      </c>
      <c r="BV41" s="45">
        <v>1</v>
      </c>
      <c r="BW41" s="46">
        <v>100</v>
      </c>
      <c r="BX41" s="47">
        <v>0.5797101449275363</v>
      </c>
      <c r="BY41" s="44">
        <v>1</v>
      </c>
      <c r="BZ41" s="45">
        <v>1</v>
      </c>
      <c r="CA41" s="45">
        <v>0</v>
      </c>
      <c r="CB41" s="46" t="s">
        <v>177</v>
      </c>
      <c r="CC41" s="47">
        <v>0.37174721189591076</v>
      </c>
      <c r="CD41" s="44"/>
      <c r="CE41" s="45"/>
      <c r="CF41" s="45"/>
      <c r="CG41" s="46" t="s">
        <v>177</v>
      </c>
      <c r="CH41" s="47">
        <v>0</v>
      </c>
      <c r="CI41" s="44">
        <v>3</v>
      </c>
      <c r="CJ41" s="45">
        <v>0</v>
      </c>
      <c r="CK41" s="45">
        <v>3</v>
      </c>
      <c r="CL41" s="46" t="s">
        <v>176</v>
      </c>
      <c r="CM41" s="47">
        <v>1.675977653631285</v>
      </c>
      <c r="CN41" s="44">
        <v>1</v>
      </c>
      <c r="CO41" s="45">
        <v>0</v>
      </c>
      <c r="CP41" s="45">
        <v>1</v>
      </c>
      <c r="CQ41" s="46" t="s">
        <v>176</v>
      </c>
      <c r="CR41" s="47">
        <v>0.7407407407407408</v>
      </c>
      <c r="CS41" s="44">
        <f t="shared" si="6"/>
        <v>0</v>
      </c>
      <c r="CT41" s="45"/>
      <c r="CU41" s="49"/>
      <c r="CV41" s="50" t="str">
        <f t="shared" si="1"/>
        <v>***</v>
      </c>
      <c r="CW41" s="48">
        <f t="shared" si="7"/>
        <v>0</v>
      </c>
      <c r="CX41" s="21"/>
      <c r="CY41" s="21"/>
    </row>
    <row r="42" spans="1:103" ht="14.25" thickBot="1">
      <c r="A42" s="22" t="s">
        <v>87</v>
      </c>
      <c r="B42" s="65">
        <f t="shared" si="2"/>
        <v>55</v>
      </c>
      <c r="C42" s="66">
        <f t="shared" si="3"/>
        <v>34</v>
      </c>
      <c r="D42" s="66">
        <f t="shared" si="4"/>
        <v>21</v>
      </c>
      <c r="E42" s="67">
        <f t="shared" si="0"/>
        <v>161.9047619047619</v>
      </c>
      <c r="F42" s="68">
        <f t="shared" si="5"/>
        <v>0.19007464749792646</v>
      </c>
      <c r="G42" s="65">
        <v>4</v>
      </c>
      <c r="H42" s="66">
        <v>2</v>
      </c>
      <c r="I42" s="66">
        <v>2</v>
      </c>
      <c r="J42" s="67">
        <v>100</v>
      </c>
      <c r="K42" s="68">
        <v>0.18289894833104708</v>
      </c>
      <c r="L42" s="65">
        <v>1</v>
      </c>
      <c r="M42" s="66">
        <v>1</v>
      </c>
      <c r="N42" s="66">
        <v>0</v>
      </c>
      <c r="O42" s="67" t="s">
        <v>177</v>
      </c>
      <c r="P42" s="68">
        <v>0.07692307692307693</v>
      </c>
      <c r="Q42" s="65">
        <v>2</v>
      </c>
      <c r="R42" s="66">
        <v>1</v>
      </c>
      <c r="S42" s="66">
        <v>1</v>
      </c>
      <c r="T42" s="67">
        <v>100</v>
      </c>
      <c r="U42" s="68">
        <v>0.31496062992125984</v>
      </c>
      <c r="V42" s="65"/>
      <c r="W42" s="66"/>
      <c r="X42" s="66"/>
      <c r="Y42" s="67" t="s">
        <v>177</v>
      </c>
      <c r="Z42" s="68">
        <v>0</v>
      </c>
      <c r="AA42" s="65">
        <v>8</v>
      </c>
      <c r="AB42" s="66">
        <v>5</v>
      </c>
      <c r="AC42" s="66">
        <v>3</v>
      </c>
      <c r="AD42" s="67">
        <v>166.66666666666669</v>
      </c>
      <c r="AE42" s="68">
        <v>0.16116035455278002</v>
      </c>
      <c r="AF42" s="65">
        <v>7</v>
      </c>
      <c r="AG42" s="66">
        <v>5</v>
      </c>
      <c r="AH42" s="66">
        <v>2</v>
      </c>
      <c r="AI42" s="67">
        <v>250</v>
      </c>
      <c r="AJ42" s="68">
        <v>0.1261488556496666</v>
      </c>
      <c r="AK42" s="65">
        <v>8</v>
      </c>
      <c r="AL42" s="66">
        <v>5</v>
      </c>
      <c r="AM42" s="66">
        <v>3</v>
      </c>
      <c r="AN42" s="67">
        <v>166.66666666666669</v>
      </c>
      <c r="AO42" s="68">
        <v>0.18099547511312217</v>
      </c>
      <c r="AP42" s="65">
        <v>2</v>
      </c>
      <c r="AQ42" s="66">
        <v>0</v>
      </c>
      <c r="AR42" s="66">
        <v>2</v>
      </c>
      <c r="AS42" s="67" t="s">
        <v>176</v>
      </c>
      <c r="AT42" s="68">
        <v>0.086244070720138</v>
      </c>
      <c r="AU42" s="65">
        <v>3</v>
      </c>
      <c r="AV42" s="66">
        <v>3</v>
      </c>
      <c r="AW42" s="66">
        <v>0</v>
      </c>
      <c r="AX42" s="67" t="s">
        <v>177</v>
      </c>
      <c r="AY42" s="68">
        <v>0.2304147465437788</v>
      </c>
      <c r="AZ42" s="65">
        <v>3</v>
      </c>
      <c r="BA42" s="66">
        <v>1</v>
      </c>
      <c r="BB42" s="66">
        <v>2</v>
      </c>
      <c r="BC42" s="67">
        <v>50</v>
      </c>
      <c r="BD42" s="68">
        <v>0.3015075376884422</v>
      </c>
      <c r="BE42" s="65">
        <v>5</v>
      </c>
      <c r="BF42" s="66">
        <v>3</v>
      </c>
      <c r="BG42" s="66">
        <v>2</v>
      </c>
      <c r="BH42" s="67">
        <v>150</v>
      </c>
      <c r="BI42" s="68">
        <v>0.45871559633027525</v>
      </c>
      <c r="BJ42" s="65">
        <v>5</v>
      </c>
      <c r="BK42" s="66">
        <v>3</v>
      </c>
      <c r="BL42" s="66">
        <v>2</v>
      </c>
      <c r="BM42" s="67">
        <v>150</v>
      </c>
      <c r="BN42" s="68">
        <v>0.4725897920604915</v>
      </c>
      <c r="BO42" s="65">
        <v>2</v>
      </c>
      <c r="BP42" s="66">
        <v>2</v>
      </c>
      <c r="BQ42" s="66">
        <v>0</v>
      </c>
      <c r="BR42" s="67" t="s">
        <v>177</v>
      </c>
      <c r="BS42" s="68">
        <v>0.34904013961605584</v>
      </c>
      <c r="BT42" s="65"/>
      <c r="BU42" s="66"/>
      <c r="BV42" s="66"/>
      <c r="BW42" s="67" t="s">
        <v>177</v>
      </c>
      <c r="BX42" s="68">
        <v>0</v>
      </c>
      <c r="BY42" s="65">
        <v>3</v>
      </c>
      <c r="BZ42" s="66">
        <v>3</v>
      </c>
      <c r="CA42" s="66">
        <v>0</v>
      </c>
      <c r="CB42" s="67" t="s">
        <v>177</v>
      </c>
      <c r="CC42" s="68">
        <v>1.1152416356877324</v>
      </c>
      <c r="CD42" s="65">
        <v>1</v>
      </c>
      <c r="CE42" s="66">
        <v>0</v>
      </c>
      <c r="CF42" s="66">
        <v>1</v>
      </c>
      <c r="CG42" s="67" t="s">
        <v>176</v>
      </c>
      <c r="CH42" s="68">
        <v>0.4878048780487805</v>
      </c>
      <c r="CI42" s="65"/>
      <c r="CJ42" s="66"/>
      <c r="CK42" s="66"/>
      <c r="CL42" s="67" t="s">
        <v>177</v>
      </c>
      <c r="CM42" s="68">
        <v>0</v>
      </c>
      <c r="CN42" s="65">
        <v>1</v>
      </c>
      <c r="CO42" s="66">
        <v>0</v>
      </c>
      <c r="CP42" s="66">
        <v>1</v>
      </c>
      <c r="CQ42" s="67" t="s">
        <v>176</v>
      </c>
      <c r="CR42" s="68">
        <v>0.7407407407407408</v>
      </c>
      <c r="CS42" s="65">
        <f t="shared" si="6"/>
        <v>0</v>
      </c>
      <c r="CT42" s="66"/>
      <c r="CU42" s="69"/>
      <c r="CV42" s="70" t="str">
        <f t="shared" si="1"/>
        <v>***</v>
      </c>
      <c r="CW42" s="71">
        <f t="shared" si="7"/>
        <v>0</v>
      </c>
      <c r="CX42" s="21"/>
      <c r="CY42" s="21"/>
    </row>
    <row r="43" spans="62:102" s="4" customFormat="1" ht="12.75" customHeight="1"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U43" s="28"/>
      <c r="CV43" s="30"/>
      <c r="CX43" s="28"/>
    </row>
    <row r="44" ht="13.5">
      <c r="CX44" s="21"/>
    </row>
    <row r="45" ht="13.5">
      <c r="CX45" s="21"/>
    </row>
    <row r="46" ht="13.5">
      <c r="CX46" s="21"/>
    </row>
  </sheetData>
  <mergeCells count="85">
    <mergeCell ref="B4:F4"/>
    <mergeCell ref="G4:K4"/>
    <mergeCell ref="L4:P4"/>
    <mergeCell ref="Q4:U4"/>
    <mergeCell ref="AZ5:AZ6"/>
    <mergeCell ref="BA5:BA6"/>
    <mergeCell ref="BB5:BB6"/>
    <mergeCell ref="CN4:CR4"/>
    <mergeCell ref="CI4:CM4"/>
    <mergeCell ref="CD4:CH4"/>
    <mergeCell ref="BJ4:BN4"/>
    <mergeCell ref="BO4:BS4"/>
    <mergeCell ref="BT4:BX4"/>
    <mergeCell ref="BY4:CC4"/>
    <mergeCell ref="A4:A6"/>
    <mergeCell ref="AP5:AP6"/>
    <mergeCell ref="AQ5:AQ6"/>
    <mergeCell ref="AR5:AR6"/>
    <mergeCell ref="N5:N6"/>
    <mergeCell ref="Q5:Q6"/>
    <mergeCell ref="R5:R6"/>
    <mergeCell ref="S5:S6"/>
    <mergeCell ref="V5:V6"/>
    <mergeCell ref="W5:W6"/>
    <mergeCell ref="BE3:BG3"/>
    <mergeCell ref="AP3:AR3"/>
    <mergeCell ref="AZ4:BD4"/>
    <mergeCell ref="BE4:BI4"/>
    <mergeCell ref="AP4:AT4"/>
    <mergeCell ref="AA3:AC3"/>
    <mergeCell ref="L3:N3"/>
    <mergeCell ref="AF4:AJ4"/>
    <mergeCell ref="AU4:AY4"/>
    <mergeCell ref="V4:Z4"/>
    <mergeCell ref="AA4:AE4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AK4:AO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BJ5:BJ6"/>
    <mergeCell ref="BK5:BK6"/>
    <mergeCell ref="AU5:AU6"/>
    <mergeCell ref="AV5:AV6"/>
    <mergeCell ref="BE5:BE6"/>
    <mergeCell ref="BF5:BF6"/>
    <mergeCell ref="BG5:BG6"/>
    <mergeCell ref="AW5:AW6"/>
    <mergeCell ref="BL5:BL6"/>
    <mergeCell ref="BO5:BO6"/>
    <mergeCell ref="BP5:BP6"/>
    <mergeCell ref="BQ5:BQ6"/>
    <mergeCell ref="BT5:BT6"/>
    <mergeCell ref="BU5:BU6"/>
    <mergeCell ref="BV5:BV6"/>
    <mergeCell ref="BY5:BY6"/>
    <mergeCell ref="BZ5:BZ6"/>
    <mergeCell ref="CA5:CA6"/>
    <mergeCell ref="CD5:CD6"/>
    <mergeCell ref="CE5:CE6"/>
    <mergeCell ref="CF5:CF6"/>
    <mergeCell ref="CI5:CI6"/>
    <mergeCell ref="CJ5:CJ6"/>
    <mergeCell ref="CK5:CK6"/>
    <mergeCell ref="CT5:CT6"/>
    <mergeCell ref="CU5:CU6"/>
    <mergeCell ref="CN5:CN6"/>
    <mergeCell ref="CO5:CO6"/>
    <mergeCell ref="CP5:CP6"/>
    <mergeCell ref="CS5:CS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9" manualBreakCount="9">
    <brk id="11" max="41" man="1"/>
    <brk id="21" max="41" man="1"/>
    <brk id="31" max="41" man="1"/>
    <brk id="41" max="41" man="1"/>
    <brk id="51" max="41" man="1"/>
    <brk id="61" max="41" man="1"/>
    <brk id="71" max="41" man="1"/>
    <brk id="81" max="41" man="1"/>
    <brk id="91" max="4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CY46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61" width="9.75390625" style="5" customWidth="1"/>
    <col min="62" max="91" width="9.75390625" style="21" customWidth="1"/>
    <col min="92" max="98" width="9.75390625" style="5" customWidth="1"/>
    <col min="99" max="99" width="9.75390625" style="21" customWidth="1"/>
    <col min="100" max="100" width="9.75390625" style="72" customWidth="1"/>
    <col min="101" max="101" width="9.75390625" style="5" customWidth="1"/>
    <col min="102" max="16384" width="8.875" style="5" customWidth="1"/>
  </cols>
  <sheetData>
    <row r="1" spans="1:100" s="2" customFormat="1" ht="24.75" customHeight="1">
      <c r="A1" s="1" t="s">
        <v>178</v>
      </c>
      <c r="E1" s="123"/>
      <c r="G1" s="3"/>
      <c r="H1" s="3"/>
      <c r="I1" s="3"/>
      <c r="J1" s="3"/>
      <c r="K1" s="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U1" s="27"/>
      <c r="CV1" s="29"/>
    </row>
    <row r="2" spans="1:100" s="4" customFormat="1" ht="19.5" customHeight="1">
      <c r="A2" s="4" t="s">
        <v>88</v>
      </c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U2" s="28"/>
      <c r="CV2" s="30"/>
    </row>
    <row r="3" spans="1:100" s="4" customFormat="1" ht="14.25" thickBot="1">
      <c r="A3" s="4" t="s">
        <v>3</v>
      </c>
      <c r="L3" s="151"/>
      <c r="M3" s="151"/>
      <c r="N3" s="151"/>
      <c r="O3" s="31"/>
      <c r="P3" s="31"/>
      <c r="AA3" s="151"/>
      <c r="AB3" s="151"/>
      <c r="AC3" s="151"/>
      <c r="AD3" s="31"/>
      <c r="AE3" s="31"/>
      <c r="AP3" s="151"/>
      <c r="AQ3" s="151"/>
      <c r="AR3" s="151"/>
      <c r="AS3" s="31"/>
      <c r="AT3" s="31"/>
      <c r="BE3" s="151"/>
      <c r="BF3" s="151"/>
      <c r="BG3" s="151"/>
      <c r="BH3" s="31"/>
      <c r="BI3" s="31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U3" s="28"/>
      <c r="CV3" s="30"/>
    </row>
    <row r="4" spans="1:103" ht="13.5">
      <c r="A4" s="145"/>
      <c r="B4" s="174" t="s">
        <v>179</v>
      </c>
      <c r="C4" s="176"/>
      <c r="D4" s="176"/>
      <c r="E4" s="176"/>
      <c r="F4" s="177"/>
      <c r="G4" s="174" t="s">
        <v>180</v>
      </c>
      <c r="H4" s="176"/>
      <c r="I4" s="176"/>
      <c r="J4" s="176"/>
      <c r="K4" s="177"/>
      <c r="L4" s="174" t="s">
        <v>181</v>
      </c>
      <c r="M4" s="176"/>
      <c r="N4" s="176"/>
      <c r="O4" s="176"/>
      <c r="P4" s="177"/>
      <c r="Q4" s="174" t="s">
        <v>182</v>
      </c>
      <c r="R4" s="176"/>
      <c r="S4" s="176"/>
      <c r="T4" s="176"/>
      <c r="U4" s="177"/>
      <c r="V4" s="174" t="s">
        <v>183</v>
      </c>
      <c r="W4" s="176"/>
      <c r="X4" s="176"/>
      <c r="Y4" s="176"/>
      <c r="Z4" s="177"/>
      <c r="AA4" s="174" t="s">
        <v>184</v>
      </c>
      <c r="AB4" s="176"/>
      <c r="AC4" s="176"/>
      <c r="AD4" s="176"/>
      <c r="AE4" s="177"/>
      <c r="AF4" s="174" t="s">
        <v>185</v>
      </c>
      <c r="AG4" s="176"/>
      <c r="AH4" s="176"/>
      <c r="AI4" s="176"/>
      <c r="AJ4" s="177"/>
      <c r="AK4" s="174" t="s">
        <v>186</v>
      </c>
      <c r="AL4" s="176"/>
      <c r="AM4" s="176"/>
      <c r="AN4" s="176"/>
      <c r="AO4" s="177"/>
      <c r="AP4" s="174" t="s">
        <v>187</v>
      </c>
      <c r="AQ4" s="176"/>
      <c r="AR4" s="176"/>
      <c r="AS4" s="176"/>
      <c r="AT4" s="177"/>
      <c r="AU4" s="174" t="s">
        <v>188</v>
      </c>
      <c r="AV4" s="176"/>
      <c r="AW4" s="176"/>
      <c r="AX4" s="176"/>
      <c r="AY4" s="177"/>
      <c r="AZ4" s="174" t="s">
        <v>189</v>
      </c>
      <c r="BA4" s="176"/>
      <c r="BB4" s="176"/>
      <c r="BC4" s="176"/>
      <c r="BD4" s="177"/>
      <c r="BE4" s="174" t="s">
        <v>190</v>
      </c>
      <c r="BF4" s="176"/>
      <c r="BG4" s="176"/>
      <c r="BH4" s="176"/>
      <c r="BI4" s="177"/>
      <c r="BJ4" s="174" t="s">
        <v>191</v>
      </c>
      <c r="BK4" s="176"/>
      <c r="BL4" s="176"/>
      <c r="BM4" s="176"/>
      <c r="BN4" s="177"/>
      <c r="BO4" s="174" t="s">
        <v>192</v>
      </c>
      <c r="BP4" s="176"/>
      <c r="BQ4" s="176"/>
      <c r="BR4" s="176"/>
      <c r="BS4" s="177"/>
      <c r="BT4" s="174" t="s">
        <v>193</v>
      </c>
      <c r="BU4" s="176"/>
      <c r="BV4" s="176"/>
      <c r="BW4" s="176"/>
      <c r="BX4" s="177"/>
      <c r="BY4" s="174" t="s">
        <v>194</v>
      </c>
      <c r="BZ4" s="176"/>
      <c r="CA4" s="176"/>
      <c r="CB4" s="176"/>
      <c r="CC4" s="177"/>
      <c r="CD4" s="174" t="s">
        <v>195</v>
      </c>
      <c r="CE4" s="175"/>
      <c r="CF4" s="175"/>
      <c r="CG4" s="175"/>
      <c r="CH4" s="175"/>
      <c r="CI4" s="174" t="s">
        <v>196</v>
      </c>
      <c r="CJ4" s="175"/>
      <c r="CK4" s="175"/>
      <c r="CL4" s="175"/>
      <c r="CM4" s="175"/>
      <c r="CN4" s="174" t="s">
        <v>197</v>
      </c>
      <c r="CO4" s="175"/>
      <c r="CP4" s="175"/>
      <c r="CQ4" s="175"/>
      <c r="CR4" s="175"/>
      <c r="CS4" s="174" t="s">
        <v>198</v>
      </c>
      <c r="CT4" s="175"/>
      <c r="CU4" s="175"/>
      <c r="CV4" s="175"/>
      <c r="CW4" s="175"/>
      <c r="CX4" s="21"/>
      <c r="CY4" s="21"/>
    </row>
    <row r="5" spans="1:103" ht="13.5">
      <c r="A5" s="146"/>
      <c r="B5" s="173" t="s">
        <v>4</v>
      </c>
      <c r="C5" s="170" t="s">
        <v>199</v>
      </c>
      <c r="D5" s="170" t="s">
        <v>200</v>
      </c>
      <c r="E5" s="32" t="s">
        <v>201</v>
      </c>
      <c r="F5" s="33" t="s">
        <v>202</v>
      </c>
      <c r="G5" s="173" t="s">
        <v>4</v>
      </c>
      <c r="H5" s="170" t="s">
        <v>199</v>
      </c>
      <c r="I5" s="170" t="s">
        <v>200</v>
      </c>
      <c r="J5" s="32" t="s">
        <v>201</v>
      </c>
      <c r="K5" s="33" t="s">
        <v>202</v>
      </c>
      <c r="L5" s="173" t="s">
        <v>4</v>
      </c>
      <c r="M5" s="170" t="s">
        <v>199</v>
      </c>
      <c r="N5" s="170" t="s">
        <v>200</v>
      </c>
      <c r="O5" s="32" t="s">
        <v>201</v>
      </c>
      <c r="P5" s="33" t="s">
        <v>202</v>
      </c>
      <c r="Q5" s="173" t="s">
        <v>4</v>
      </c>
      <c r="R5" s="170" t="s">
        <v>199</v>
      </c>
      <c r="S5" s="170" t="s">
        <v>200</v>
      </c>
      <c r="T5" s="32" t="s">
        <v>201</v>
      </c>
      <c r="U5" s="33" t="s">
        <v>202</v>
      </c>
      <c r="V5" s="173" t="s">
        <v>4</v>
      </c>
      <c r="W5" s="170" t="s">
        <v>199</v>
      </c>
      <c r="X5" s="170" t="s">
        <v>200</v>
      </c>
      <c r="Y5" s="32" t="s">
        <v>201</v>
      </c>
      <c r="Z5" s="33" t="s">
        <v>202</v>
      </c>
      <c r="AA5" s="173" t="s">
        <v>4</v>
      </c>
      <c r="AB5" s="170" t="s">
        <v>199</v>
      </c>
      <c r="AC5" s="170" t="s">
        <v>200</v>
      </c>
      <c r="AD5" s="32" t="s">
        <v>201</v>
      </c>
      <c r="AE5" s="33" t="s">
        <v>202</v>
      </c>
      <c r="AF5" s="173" t="s">
        <v>4</v>
      </c>
      <c r="AG5" s="170" t="s">
        <v>199</v>
      </c>
      <c r="AH5" s="170" t="s">
        <v>200</v>
      </c>
      <c r="AI5" s="32" t="s">
        <v>201</v>
      </c>
      <c r="AJ5" s="33" t="s">
        <v>202</v>
      </c>
      <c r="AK5" s="173" t="s">
        <v>4</v>
      </c>
      <c r="AL5" s="170" t="s">
        <v>199</v>
      </c>
      <c r="AM5" s="170" t="s">
        <v>200</v>
      </c>
      <c r="AN5" s="32" t="s">
        <v>201</v>
      </c>
      <c r="AO5" s="33" t="s">
        <v>202</v>
      </c>
      <c r="AP5" s="173" t="s">
        <v>4</v>
      </c>
      <c r="AQ5" s="170" t="s">
        <v>199</v>
      </c>
      <c r="AR5" s="170" t="s">
        <v>200</v>
      </c>
      <c r="AS5" s="32" t="s">
        <v>201</v>
      </c>
      <c r="AT5" s="33" t="s">
        <v>202</v>
      </c>
      <c r="AU5" s="173" t="s">
        <v>4</v>
      </c>
      <c r="AV5" s="170" t="s">
        <v>199</v>
      </c>
      <c r="AW5" s="170" t="s">
        <v>200</v>
      </c>
      <c r="AX5" s="32" t="s">
        <v>201</v>
      </c>
      <c r="AY5" s="33" t="s">
        <v>202</v>
      </c>
      <c r="AZ5" s="173" t="s">
        <v>4</v>
      </c>
      <c r="BA5" s="170" t="s">
        <v>199</v>
      </c>
      <c r="BB5" s="170" t="s">
        <v>200</v>
      </c>
      <c r="BC5" s="32" t="s">
        <v>201</v>
      </c>
      <c r="BD5" s="33" t="s">
        <v>202</v>
      </c>
      <c r="BE5" s="173" t="s">
        <v>4</v>
      </c>
      <c r="BF5" s="170" t="s">
        <v>199</v>
      </c>
      <c r="BG5" s="170" t="s">
        <v>200</v>
      </c>
      <c r="BH5" s="32" t="s">
        <v>201</v>
      </c>
      <c r="BI5" s="33" t="s">
        <v>202</v>
      </c>
      <c r="BJ5" s="173" t="s">
        <v>4</v>
      </c>
      <c r="BK5" s="170" t="s">
        <v>199</v>
      </c>
      <c r="BL5" s="170" t="s">
        <v>200</v>
      </c>
      <c r="BM5" s="32" t="s">
        <v>201</v>
      </c>
      <c r="BN5" s="33" t="s">
        <v>202</v>
      </c>
      <c r="BO5" s="173" t="s">
        <v>4</v>
      </c>
      <c r="BP5" s="170" t="s">
        <v>199</v>
      </c>
      <c r="BQ5" s="170" t="s">
        <v>200</v>
      </c>
      <c r="BR5" s="32" t="s">
        <v>201</v>
      </c>
      <c r="BS5" s="33" t="s">
        <v>202</v>
      </c>
      <c r="BT5" s="173" t="s">
        <v>4</v>
      </c>
      <c r="BU5" s="170" t="s">
        <v>199</v>
      </c>
      <c r="BV5" s="170" t="s">
        <v>200</v>
      </c>
      <c r="BW5" s="32" t="s">
        <v>201</v>
      </c>
      <c r="BX5" s="33" t="s">
        <v>202</v>
      </c>
      <c r="BY5" s="173" t="s">
        <v>4</v>
      </c>
      <c r="BZ5" s="170" t="s">
        <v>199</v>
      </c>
      <c r="CA5" s="170" t="s">
        <v>200</v>
      </c>
      <c r="CB5" s="32" t="s">
        <v>201</v>
      </c>
      <c r="CC5" s="33" t="s">
        <v>202</v>
      </c>
      <c r="CD5" s="173" t="s">
        <v>4</v>
      </c>
      <c r="CE5" s="170" t="s">
        <v>199</v>
      </c>
      <c r="CF5" s="170" t="s">
        <v>200</v>
      </c>
      <c r="CG5" s="32" t="s">
        <v>201</v>
      </c>
      <c r="CH5" s="33" t="s">
        <v>202</v>
      </c>
      <c r="CI5" s="173" t="s">
        <v>4</v>
      </c>
      <c r="CJ5" s="170" t="s">
        <v>199</v>
      </c>
      <c r="CK5" s="170" t="s">
        <v>200</v>
      </c>
      <c r="CL5" s="32" t="s">
        <v>201</v>
      </c>
      <c r="CM5" s="33" t="s">
        <v>202</v>
      </c>
      <c r="CN5" s="173" t="s">
        <v>4</v>
      </c>
      <c r="CO5" s="170" t="s">
        <v>199</v>
      </c>
      <c r="CP5" s="170" t="s">
        <v>200</v>
      </c>
      <c r="CQ5" s="32" t="s">
        <v>201</v>
      </c>
      <c r="CR5" s="33" t="s">
        <v>202</v>
      </c>
      <c r="CS5" s="173" t="s">
        <v>4</v>
      </c>
      <c r="CT5" s="170" t="s">
        <v>199</v>
      </c>
      <c r="CU5" s="171" t="s">
        <v>200</v>
      </c>
      <c r="CV5" s="73" t="s">
        <v>201</v>
      </c>
      <c r="CW5" s="33" t="s">
        <v>202</v>
      </c>
      <c r="CX5" s="21"/>
      <c r="CY5" s="21"/>
    </row>
    <row r="6" spans="1:103" ht="14.25" thickBot="1">
      <c r="A6" s="147"/>
      <c r="B6" s="169"/>
      <c r="C6" s="160"/>
      <c r="D6" s="160"/>
      <c r="E6" s="35" t="s">
        <v>203</v>
      </c>
      <c r="F6" s="36" t="s">
        <v>205</v>
      </c>
      <c r="G6" s="169"/>
      <c r="H6" s="160"/>
      <c r="I6" s="160"/>
      <c r="J6" s="35" t="s">
        <v>203</v>
      </c>
      <c r="K6" s="36" t="s">
        <v>205</v>
      </c>
      <c r="L6" s="169"/>
      <c r="M6" s="160"/>
      <c r="N6" s="160"/>
      <c r="O6" s="35" t="s">
        <v>203</v>
      </c>
      <c r="P6" s="36" t="s">
        <v>205</v>
      </c>
      <c r="Q6" s="169"/>
      <c r="R6" s="160"/>
      <c r="S6" s="160"/>
      <c r="T6" s="35" t="s">
        <v>203</v>
      </c>
      <c r="U6" s="36" t="s">
        <v>205</v>
      </c>
      <c r="V6" s="169"/>
      <c r="W6" s="160"/>
      <c r="X6" s="160"/>
      <c r="Y6" s="35" t="s">
        <v>203</v>
      </c>
      <c r="Z6" s="36" t="s">
        <v>205</v>
      </c>
      <c r="AA6" s="169"/>
      <c r="AB6" s="160"/>
      <c r="AC6" s="160"/>
      <c r="AD6" s="35" t="s">
        <v>203</v>
      </c>
      <c r="AE6" s="36" t="s">
        <v>205</v>
      </c>
      <c r="AF6" s="169"/>
      <c r="AG6" s="160"/>
      <c r="AH6" s="160"/>
      <c r="AI6" s="35" t="s">
        <v>203</v>
      </c>
      <c r="AJ6" s="36" t="s">
        <v>205</v>
      </c>
      <c r="AK6" s="169"/>
      <c r="AL6" s="160"/>
      <c r="AM6" s="160"/>
      <c r="AN6" s="35" t="s">
        <v>203</v>
      </c>
      <c r="AO6" s="36" t="s">
        <v>205</v>
      </c>
      <c r="AP6" s="169"/>
      <c r="AQ6" s="160"/>
      <c r="AR6" s="160"/>
      <c r="AS6" s="35" t="s">
        <v>203</v>
      </c>
      <c r="AT6" s="36" t="s">
        <v>205</v>
      </c>
      <c r="AU6" s="169"/>
      <c r="AV6" s="160"/>
      <c r="AW6" s="160"/>
      <c r="AX6" s="35" t="s">
        <v>203</v>
      </c>
      <c r="AY6" s="36" t="s">
        <v>205</v>
      </c>
      <c r="AZ6" s="169"/>
      <c r="BA6" s="160"/>
      <c r="BB6" s="160"/>
      <c r="BC6" s="35" t="s">
        <v>203</v>
      </c>
      <c r="BD6" s="36" t="s">
        <v>205</v>
      </c>
      <c r="BE6" s="169"/>
      <c r="BF6" s="160"/>
      <c r="BG6" s="160"/>
      <c r="BH6" s="35" t="s">
        <v>203</v>
      </c>
      <c r="BI6" s="36" t="s">
        <v>205</v>
      </c>
      <c r="BJ6" s="169"/>
      <c r="BK6" s="160"/>
      <c r="BL6" s="160"/>
      <c r="BM6" s="35" t="s">
        <v>203</v>
      </c>
      <c r="BN6" s="36" t="s">
        <v>205</v>
      </c>
      <c r="BO6" s="169"/>
      <c r="BP6" s="160"/>
      <c r="BQ6" s="160"/>
      <c r="BR6" s="35" t="s">
        <v>203</v>
      </c>
      <c r="BS6" s="36" t="s">
        <v>205</v>
      </c>
      <c r="BT6" s="169"/>
      <c r="BU6" s="160"/>
      <c r="BV6" s="160"/>
      <c r="BW6" s="35" t="s">
        <v>203</v>
      </c>
      <c r="BX6" s="36" t="s">
        <v>205</v>
      </c>
      <c r="BY6" s="169"/>
      <c r="BZ6" s="160"/>
      <c r="CA6" s="160"/>
      <c r="CB6" s="35" t="s">
        <v>203</v>
      </c>
      <c r="CC6" s="36" t="s">
        <v>205</v>
      </c>
      <c r="CD6" s="169"/>
      <c r="CE6" s="160"/>
      <c r="CF6" s="160"/>
      <c r="CG6" s="35" t="s">
        <v>203</v>
      </c>
      <c r="CH6" s="36" t="s">
        <v>205</v>
      </c>
      <c r="CI6" s="169"/>
      <c r="CJ6" s="160"/>
      <c r="CK6" s="160"/>
      <c r="CL6" s="35" t="s">
        <v>203</v>
      </c>
      <c r="CM6" s="36" t="s">
        <v>205</v>
      </c>
      <c r="CN6" s="169"/>
      <c r="CO6" s="160"/>
      <c r="CP6" s="160"/>
      <c r="CQ6" s="35" t="s">
        <v>203</v>
      </c>
      <c r="CR6" s="36" t="s">
        <v>205</v>
      </c>
      <c r="CS6" s="169"/>
      <c r="CT6" s="160"/>
      <c r="CU6" s="172"/>
      <c r="CV6" s="74" t="s">
        <v>203</v>
      </c>
      <c r="CW6" s="36" t="s">
        <v>205</v>
      </c>
      <c r="CX6" s="21"/>
      <c r="CY6" s="21"/>
    </row>
    <row r="7" spans="1:103" ht="13.5">
      <c r="A7" s="6" t="s">
        <v>52</v>
      </c>
      <c r="B7" s="37">
        <f>SUM(B8:B42)</f>
        <v>30917</v>
      </c>
      <c r="C7" s="38">
        <f>SUM(C8:C42)</f>
        <v>15262</v>
      </c>
      <c r="D7" s="38">
        <f>SUM(D8:D42)</f>
        <v>15655</v>
      </c>
      <c r="E7" s="39">
        <f aca="true" t="shared" si="0" ref="E7:E42">IF(ISERROR(C7/D7),"***",C7/D7*100)</f>
        <v>97.4896199297349</v>
      </c>
      <c r="F7" s="40">
        <v>100</v>
      </c>
      <c r="G7" s="37">
        <f>SUM(G8:G42)</f>
        <v>2186</v>
      </c>
      <c r="H7" s="38">
        <f>SUM(H8:H42)</f>
        <v>1103</v>
      </c>
      <c r="I7" s="38">
        <f>SUM(I8:I42)</f>
        <v>1083</v>
      </c>
      <c r="J7" s="39">
        <f aca="true" t="shared" si="1" ref="J7:J42">IF(ISERROR(H7/I7),"***",H7/I7*100)</f>
        <v>101.84672206832872</v>
      </c>
      <c r="K7" s="40">
        <v>100</v>
      </c>
      <c r="L7" s="37">
        <f>SUM(L8:L42)</f>
        <v>1395</v>
      </c>
      <c r="M7" s="38">
        <f>SUM(M8:M42)</f>
        <v>688</v>
      </c>
      <c r="N7" s="38">
        <f>SUM(N8:N42)</f>
        <v>707</v>
      </c>
      <c r="O7" s="39">
        <f aca="true" t="shared" si="2" ref="O7:O42">IF(ISERROR(M7/N7),"***",M7/N7*100)</f>
        <v>97.31258840169731</v>
      </c>
      <c r="P7" s="40">
        <v>100</v>
      </c>
      <c r="Q7" s="37">
        <f>SUM(Q8:Q42)</f>
        <v>669</v>
      </c>
      <c r="R7" s="38">
        <f>SUM(R8:R42)</f>
        <v>346</v>
      </c>
      <c r="S7" s="38">
        <f>SUM(S8:S42)</f>
        <v>323</v>
      </c>
      <c r="T7" s="39">
        <f aca="true" t="shared" si="3" ref="T7:T42">IF(ISERROR(R7/S7),"***",R7/S7*100)</f>
        <v>107.12074303405572</v>
      </c>
      <c r="U7" s="40">
        <v>100</v>
      </c>
      <c r="V7" s="37">
        <f>SUM(V8:V42)</f>
        <v>1688</v>
      </c>
      <c r="W7" s="38">
        <f>SUM(W8:W42)</f>
        <v>964</v>
      </c>
      <c r="X7" s="38">
        <f>SUM(X8:X42)</f>
        <v>724</v>
      </c>
      <c r="Y7" s="39">
        <f aca="true" t="shared" si="4" ref="Y7:Y42">IF(ISERROR(W7/X7),"***",W7/X7*100)</f>
        <v>133.14917127071823</v>
      </c>
      <c r="Z7" s="40">
        <v>100</v>
      </c>
      <c r="AA7" s="37">
        <f>SUM(AA8:AA42)</f>
        <v>5805</v>
      </c>
      <c r="AB7" s="38">
        <f>SUM(AB8:AB42)</f>
        <v>2594</v>
      </c>
      <c r="AC7" s="38">
        <f>SUM(AC8:AC42)</f>
        <v>3211</v>
      </c>
      <c r="AD7" s="39">
        <f aca="true" t="shared" si="5" ref="AD7:AD42">IF(ISERROR(AB7/AC7),"***",AB7/AC7*100)</f>
        <v>80.78480224229212</v>
      </c>
      <c r="AE7" s="40">
        <v>100</v>
      </c>
      <c r="AF7" s="37">
        <f>SUM(AF8:AF42)</f>
        <v>6013</v>
      </c>
      <c r="AG7" s="38">
        <f>SUM(AG8:AG42)</f>
        <v>2755</v>
      </c>
      <c r="AH7" s="38">
        <f>SUM(AH8:AH42)</f>
        <v>3258</v>
      </c>
      <c r="AI7" s="39">
        <f aca="true" t="shared" si="6" ref="AI7:AI42">IF(ISERROR(AG7/AH7),"***",AG7/AH7*100)</f>
        <v>84.56108041743401</v>
      </c>
      <c r="AJ7" s="40">
        <v>100</v>
      </c>
      <c r="AK7" s="37">
        <f>SUM(AK8:AK42)</f>
        <v>4491</v>
      </c>
      <c r="AL7" s="38">
        <f>SUM(AL8:AL42)</f>
        <v>2027</v>
      </c>
      <c r="AM7" s="38">
        <f>SUM(AM8:AM42)</f>
        <v>2464</v>
      </c>
      <c r="AN7" s="39">
        <f aca="true" t="shared" si="7" ref="AN7:AN42">IF(ISERROR(AL7/AM7),"***",AL7/AM7*100)</f>
        <v>82.2646103896104</v>
      </c>
      <c r="AO7" s="40">
        <v>100</v>
      </c>
      <c r="AP7" s="37">
        <f>SUM(AP8:AP42)</f>
        <v>2450</v>
      </c>
      <c r="AQ7" s="38">
        <f>SUM(AQ8:AQ42)</f>
        <v>1303</v>
      </c>
      <c r="AR7" s="38">
        <f>SUM(AR8:AR42)</f>
        <v>1147</v>
      </c>
      <c r="AS7" s="39">
        <f aca="true" t="shared" si="8" ref="AS7:AS42">IF(ISERROR(AQ7/AR7),"***",AQ7/AR7*100)</f>
        <v>113.60069747166521</v>
      </c>
      <c r="AT7" s="40">
        <v>100</v>
      </c>
      <c r="AU7" s="37">
        <f>SUM(AU8:AU42)</f>
        <v>1427</v>
      </c>
      <c r="AV7" s="38">
        <f>SUM(AV8:AV42)</f>
        <v>860</v>
      </c>
      <c r="AW7" s="38">
        <f>SUM(AW8:AW42)</f>
        <v>567</v>
      </c>
      <c r="AX7" s="39">
        <f aca="true" t="shared" si="9" ref="AX7:AX42">IF(ISERROR(AV7/AW7),"***",AV7/AW7*100)</f>
        <v>151.67548500881833</v>
      </c>
      <c r="AY7" s="40">
        <v>100</v>
      </c>
      <c r="AZ7" s="37">
        <f>SUM(AZ8:AZ42)</f>
        <v>1062</v>
      </c>
      <c r="BA7" s="38">
        <f>SUM(BA8:BA42)</f>
        <v>658</v>
      </c>
      <c r="BB7" s="38">
        <f>SUM(BB8:BB42)</f>
        <v>404</v>
      </c>
      <c r="BC7" s="39">
        <f aca="true" t="shared" si="10" ref="BC7:BC42">IF(ISERROR(BA7/BB7),"***",BA7/BB7*100)</f>
        <v>162.87128712871285</v>
      </c>
      <c r="BD7" s="40">
        <v>100</v>
      </c>
      <c r="BE7" s="37">
        <f>SUM(BE8:BE42)</f>
        <v>1064</v>
      </c>
      <c r="BF7" s="38">
        <f>SUM(BF8:BF42)</f>
        <v>645</v>
      </c>
      <c r="BG7" s="38">
        <f>SUM(BG8:BG42)</f>
        <v>419</v>
      </c>
      <c r="BH7" s="39">
        <f aca="true" t="shared" si="11" ref="BH7:BH42">IF(ISERROR(BF7/BG7),"***",BF7/BG7*100)</f>
        <v>153.9379474940334</v>
      </c>
      <c r="BI7" s="40">
        <v>100</v>
      </c>
      <c r="BJ7" s="37">
        <f>SUM(BJ8:BJ42)</f>
        <v>1002</v>
      </c>
      <c r="BK7" s="38">
        <f>SUM(BK8:BK42)</f>
        <v>619</v>
      </c>
      <c r="BL7" s="38">
        <f>SUM(BL8:BL42)</f>
        <v>383</v>
      </c>
      <c r="BM7" s="39">
        <f aca="true" t="shared" si="12" ref="BM7:BM42">IF(ISERROR(BK7/BL7),"***",BK7/BL7*100)</f>
        <v>161.61879895561358</v>
      </c>
      <c r="BN7" s="40">
        <v>100</v>
      </c>
      <c r="BO7" s="37">
        <f>SUM(BO8:BO42)</f>
        <v>477</v>
      </c>
      <c r="BP7" s="38">
        <f>SUM(BP8:BP42)</f>
        <v>280</v>
      </c>
      <c r="BQ7" s="38">
        <f>SUM(BQ8:BQ42)</f>
        <v>197</v>
      </c>
      <c r="BR7" s="39">
        <f aca="true" t="shared" si="13" ref="BR7:BR42">IF(ISERROR(BP7/BQ7),"***",BP7/BQ7*100)</f>
        <v>142.13197969543148</v>
      </c>
      <c r="BS7" s="40">
        <v>100</v>
      </c>
      <c r="BT7" s="37">
        <f>SUM(BT8:BT42)</f>
        <v>316</v>
      </c>
      <c r="BU7" s="38">
        <f>SUM(BU8:BU42)</f>
        <v>149</v>
      </c>
      <c r="BV7" s="38">
        <f>SUM(BV8:BV42)</f>
        <v>167</v>
      </c>
      <c r="BW7" s="39">
        <f aca="true" t="shared" si="14" ref="BW7:BW42">IF(ISERROR(BU7/BV7),"***",BU7/BV7*100)</f>
        <v>89.22155688622755</v>
      </c>
      <c r="BX7" s="40">
        <v>100</v>
      </c>
      <c r="BY7" s="37">
        <f>SUM(BY8:BY42)</f>
        <v>243</v>
      </c>
      <c r="BZ7" s="38">
        <f>SUM(BZ8:BZ42)</f>
        <v>95</v>
      </c>
      <c r="CA7" s="38">
        <f>SUM(CA8:CA42)</f>
        <v>148</v>
      </c>
      <c r="CB7" s="40">
        <f aca="true" t="shared" si="15" ref="CB7:CB42">IF(ISERROR(BZ7/CA7),"***",BZ7/CA7*100)</f>
        <v>64.1891891891892</v>
      </c>
      <c r="CC7" s="40">
        <v>100</v>
      </c>
      <c r="CD7" s="37">
        <f>SUM(CD8:CD42)</f>
        <v>223</v>
      </c>
      <c r="CE7" s="38">
        <f>SUM(CE8:CE42)</f>
        <v>84</v>
      </c>
      <c r="CF7" s="38">
        <f>SUM(CF8:CF42)</f>
        <v>139</v>
      </c>
      <c r="CG7" s="40">
        <f aca="true" t="shared" si="16" ref="CG7:CG42">IF(ISERROR(CE7/CF7),"***",CE7/CF7*100)</f>
        <v>60.431654676258994</v>
      </c>
      <c r="CH7" s="40">
        <v>100</v>
      </c>
      <c r="CI7" s="37">
        <f>SUM(CI8:CI42)</f>
        <v>174</v>
      </c>
      <c r="CJ7" s="38">
        <f>SUM(CJ8:CJ42)</f>
        <v>50</v>
      </c>
      <c r="CK7" s="38">
        <f>SUM(CK8:CK42)</f>
        <v>124</v>
      </c>
      <c r="CL7" s="40">
        <f aca="true" t="shared" si="17" ref="CL7:CL42">IF(ISERROR(CJ7/CK7),"***",CJ7/CK7*100)</f>
        <v>40.32258064516129</v>
      </c>
      <c r="CM7" s="40">
        <v>100</v>
      </c>
      <c r="CN7" s="37">
        <f>SUM(CN8:CN42)</f>
        <v>146</v>
      </c>
      <c r="CO7" s="38">
        <f>SUM(CO8:CO42)</f>
        <v>32</v>
      </c>
      <c r="CP7" s="38">
        <f>SUM(CP8:CP42)</f>
        <v>114</v>
      </c>
      <c r="CQ7" s="40">
        <f aca="true" t="shared" si="18" ref="CQ7:CQ42">IF(ISERROR(CO7/CP7),"***",CO7/CP7*100)</f>
        <v>28.07017543859649</v>
      </c>
      <c r="CR7" s="40">
        <v>100</v>
      </c>
      <c r="CS7" s="37">
        <f>SUM(CS8:CS42)</f>
        <v>86</v>
      </c>
      <c r="CT7" s="38">
        <f>SUM(CT8:CT42)</f>
        <v>10</v>
      </c>
      <c r="CU7" s="41">
        <f>SUM(CU8:CU42)</f>
        <v>76</v>
      </c>
      <c r="CV7" s="75">
        <f aca="true" t="shared" si="19" ref="CV7:CV42">IF(ISERROR(CT7/CU7),"***",CT7/CU7*100)</f>
        <v>13.157894736842104</v>
      </c>
      <c r="CW7" s="76">
        <v>100</v>
      </c>
      <c r="CX7" s="21"/>
      <c r="CY7" s="21"/>
    </row>
    <row r="8" spans="1:103" ht="13.5">
      <c r="A8" s="12" t="s">
        <v>53</v>
      </c>
      <c r="B8" s="44">
        <f aca="true" t="shared" si="20" ref="B8:B42">SUM(C8:D8)</f>
        <v>10548</v>
      </c>
      <c r="C8" s="45">
        <f aca="true" t="shared" si="21" ref="C8:C42">H8+M8+R8+W8+AB8+AG8+AL8+AQ8+AV8+BA8+BF8+BK8+BP8+BU8+BZ8+CE8+CJ8+CO8+CT8</f>
        <v>5472</v>
      </c>
      <c r="D8" s="45">
        <f aca="true" t="shared" si="22" ref="D8:D42">I8+N8+S8+X8+AC8+AH8+AM8+AR8+AW8+BB8+BG8+BL8+BQ8+BV8+CA8+CF8+CK8+CP8+CU8</f>
        <v>5076</v>
      </c>
      <c r="E8" s="46">
        <f t="shared" si="0"/>
        <v>107.80141843971631</v>
      </c>
      <c r="F8" s="47">
        <f aca="true" t="shared" si="23" ref="F8:F42">B8/$B$7*100</f>
        <v>34.11715237571563</v>
      </c>
      <c r="G8" s="44">
        <v>704</v>
      </c>
      <c r="H8" s="45">
        <v>349</v>
      </c>
      <c r="I8" s="45">
        <v>355</v>
      </c>
      <c r="J8" s="46">
        <f t="shared" si="1"/>
        <v>98.30985915492958</v>
      </c>
      <c r="K8" s="47">
        <f aca="true" t="shared" si="24" ref="K8:K42">G8/$G$7*100</f>
        <v>32.20494053064959</v>
      </c>
      <c r="L8" s="44">
        <v>517</v>
      </c>
      <c r="M8" s="45">
        <v>267</v>
      </c>
      <c r="N8" s="45">
        <v>250</v>
      </c>
      <c r="O8" s="46">
        <f t="shared" si="2"/>
        <v>106.80000000000001</v>
      </c>
      <c r="P8" s="47">
        <f aca="true" t="shared" si="25" ref="P8:P42">L8/$L$7*100</f>
        <v>37.060931899641574</v>
      </c>
      <c r="Q8" s="44">
        <v>241</v>
      </c>
      <c r="R8" s="45">
        <v>127</v>
      </c>
      <c r="S8" s="45">
        <v>114</v>
      </c>
      <c r="T8" s="46">
        <f t="shared" si="3"/>
        <v>111.40350877192982</v>
      </c>
      <c r="U8" s="47">
        <f aca="true" t="shared" si="26" ref="U8:U42">Q8/$Q$7*100</f>
        <v>36.02391629297459</v>
      </c>
      <c r="V8" s="44">
        <v>508</v>
      </c>
      <c r="W8" s="45">
        <v>283</v>
      </c>
      <c r="X8" s="45">
        <v>225</v>
      </c>
      <c r="Y8" s="46">
        <f t="shared" si="4"/>
        <v>125.77777777777779</v>
      </c>
      <c r="Z8" s="47">
        <f aca="true" t="shared" si="27" ref="Z8:Z42">V8/$V$7*100</f>
        <v>30.09478672985782</v>
      </c>
      <c r="AA8" s="44">
        <v>1933</v>
      </c>
      <c r="AB8" s="45">
        <v>921</v>
      </c>
      <c r="AC8" s="45">
        <v>1012</v>
      </c>
      <c r="AD8" s="46">
        <f t="shared" si="5"/>
        <v>91.00790513833992</v>
      </c>
      <c r="AE8" s="47">
        <f aca="true" t="shared" si="28" ref="AE8:AE42">AA8/$AA$7*100</f>
        <v>33.29888027562446</v>
      </c>
      <c r="AF8" s="44">
        <v>2032</v>
      </c>
      <c r="AG8" s="45">
        <v>1021</v>
      </c>
      <c r="AH8" s="45">
        <v>1011</v>
      </c>
      <c r="AI8" s="46">
        <f t="shared" si="6"/>
        <v>100.9891196834817</v>
      </c>
      <c r="AJ8" s="47">
        <f aca="true" t="shared" si="29" ref="AJ8:AJ42">AF8/$AF$7*100</f>
        <v>33.7934475303509</v>
      </c>
      <c r="AK8" s="44">
        <v>1524</v>
      </c>
      <c r="AL8" s="45">
        <v>731</v>
      </c>
      <c r="AM8" s="45">
        <v>793</v>
      </c>
      <c r="AN8" s="46">
        <f t="shared" si="7"/>
        <v>92.18158890290039</v>
      </c>
      <c r="AO8" s="47">
        <f aca="true" t="shared" si="30" ref="AO8:AO42">AK8/$AK$7*100</f>
        <v>33.93453573814295</v>
      </c>
      <c r="AP8" s="44">
        <v>957</v>
      </c>
      <c r="AQ8" s="45">
        <v>521</v>
      </c>
      <c r="AR8" s="45">
        <v>436</v>
      </c>
      <c r="AS8" s="46">
        <f t="shared" si="8"/>
        <v>119.49541284403671</v>
      </c>
      <c r="AT8" s="47">
        <f aca="true" t="shared" si="31" ref="AT8:AT42">AP8/$AP$7*100</f>
        <v>39.06122448979592</v>
      </c>
      <c r="AU8" s="44">
        <v>534</v>
      </c>
      <c r="AV8" s="45">
        <v>329</v>
      </c>
      <c r="AW8" s="45">
        <v>205</v>
      </c>
      <c r="AX8" s="46">
        <f t="shared" si="9"/>
        <v>160.4878048780488</v>
      </c>
      <c r="AY8" s="47">
        <f aca="true" t="shared" si="32" ref="AY8:AY42">AU8/$AU$7*100</f>
        <v>37.42116327960757</v>
      </c>
      <c r="AZ8" s="44">
        <v>383</v>
      </c>
      <c r="BA8" s="45">
        <v>243</v>
      </c>
      <c r="BB8" s="45">
        <v>140</v>
      </c>
      <c r="BC8" s="46">
        <f t="shared" si="10"/>
        <v>173.57142857142858</v>
      </c>
      <c r="BD8" s="47">
        <f aca="true" t="shared" si="33" ref="BD8:BD42">AZ8/$AZ$7*100</f>
        <v>36.06403013182674</v>
      </c>
      <c r="BE8" s="44">
        <v>379</v>
      </c>
      <c r="BF8" s="45">
        <v>238</v>
      </c>
      <c r="BG8" s="45">
        <v>141</v>
      </c>
      <c r="BH8" s="46">
        <f t="shared" si="11"/>
        <v>168.79432624113474</v>
      </c>
      <c r="BI8" s="47">
        <f aca="true" t="shared" si="34" ref="BI8:BI42">BE8/$BE$7*100</f>
        <v>35.6203007518797</v>
      </c>
      <c r="BJ8" s="44">
        <v>367</v>
      </c>
      <c r="BK8" s="45">
        <v>224</v>
      </c>
      <c r="BL8" s="45">
        <v>143</v>
      </c>
      <c r="BM8" s="46">
        <f t="shared" si="12"/>
        <v>156.64335664335664</v>
      </c>
      <c r="BN8" s="47">
        <f aca="true" t="shared" si="35" ref="BN8:BN42">BJ8/$BJ$7*100</f>
        <v>36.62674650698603</v>
      </c>
      <c r="BO8" s="44">
        <v>148</v>
      </c>
      <c r="BP8" s="45">
        <v>95</v>
      </c>
      <c r="BQ8" s="45">
        <v>53</v>
      </c>
      <c r="BR8" s="46">
        <f t="shared" si="13"/>
        <v>179.24528301886792</v>
      </c>
      <c r="BS8" s="47">
        <f aca="true" t="shared" si="36" ref="BS8:BS42">BO8/$BO$7*100</f>
        <v>31.027253668763105</v>
      </c>
      <c r="BT8" s="44">
        <v>104</v>
      </c>
      <c r="BU8" s="45">
        <v>53</v>
      </c>
      <c r="BV8" s="45">
        <v>51</v>
      </c>
      <c r="BW8" s="46">
        <f t="shared" si="14"/>
        <v>103.921568627451</v>
      </c>
      <c r="BX8" s="47">
        <f aca="true" t="shared" si="37" ref="BX8:BX42">BT8/$BT$7*100</f>
        <v>32.91139240506329</v>
      </c>
      <c r="BY8" s="44">
        <v>74</v>
      </c>
      <c r="BZ8" s="45">
        <v>33</v>
      </c>
      <c r="CA8" s="45">
        <v>41</v>
      </c>
      <c r="CB8" s="46">
        <f t="shared" si="15"/>
        <v>80.48780487804879</v>
      </c>
      <c r="CC8" s="47">
        <f aca="true" t="shared" si="38" ref="CC8:CC42">BY8/$BY$7*100</f>
        <v>30.45267489711934</v>
      </c>
      <c r="CD8" s="44">
        <v>50</v>
      </c>
      <c r="CE8" s="45">
        <v>16</v>
      </c>
      <c r="CF8" s="45">
        <v>34</v>
      </c>
      <c r="CG8" s="46">
        <f t="shared" si="16"/>
        <v>47.05882352941176</v>
      </c>
      <c r="CH8" s="47">
        <f aca="true" t="shared" si="39" ref="CH8:CH42">CD8/$CD$7*100</f>
        <v>22.421524663677133</v>
      </c>
      <c r="CI8" s="44">
        <v>48</v>
      </c>
      <c r="CJ8" s="45">
        <v>14</v>
      </c>
      <c r="CK8" s="45">
        <v>34</v>
      </c>
      <c r="CL8" s="46">
        <f t="shared" si="17"/>
        <v>41.17647058823529</v>
      </c>
      <c r="CM8" s="47">
        <f aca="true" t="shared" si="40" ref="CM8:CM42">CI8/$CI$7*100</f>
        <v>27.586206896551722</v>
      </c>
      <c r="CN8" s="44">
        <v>29</v>
      </c>
      <c r="CO8" s="45">
        <v>5</v>
      </c>
      <c r="CP8" s="45">
        <v>24</v>
      </c>
      <c r="CQ8" s="46">
        <f t="shared" si="18"/>
        <v>20.833333333333336</v>
      </c>
      <c r="CR8" s="48">
        <f aca="true" t="shared" si="41" ref="CR8:CR42">CN8/$CN$7*100</f>
        <v>19.863013698630137</v>
      </c>
      <c r="CS8" s="44">
        <f aca="true" t="shared" si="42" ref="CS8:CS42">SUM(CT8:CU8)</f>
        <v>16</v>
      </c>
      <c r="CT8" s="45">
        <v>2</v>
      </c>
      <c r="CU8" s="49">
        <v>14</v>
      </c>
      <c r="CV8" s="46">
        <f t="shared" si="19"/>
        <v>14.285714285714285</v>
      </c>
      <c r="CW8" s="48">
        <f aca="true" t="shared" si="43" ref="CW8:CW42">CS8/$CS$7*100</f>
        <v>18.6046511627907</v>
      </c>
      <c r="CX8" s="21"/>
      <c r="CY8" s="21"/>
    </row>
    <row r="9" spans="1:103" ht="13.5">
      <c r="A9" s="12" t="s">
        <v>54</v>
      </c>
      <c r="B9" s="44">
        <f t="shared" si="20"/>
        <v>2383</v>
      </c>
      <c r="C9" s="45">
        <f t="shared" si="21"/>
        <v>1107</v>
      </c>
      <c r="D9" s="45">
        <f t="shared" si="22"/>
        <v>1276</v>
      </c>
      <c r="E9" s="46">
        <f t="shared" si="0"/>
        <v>86.75548589341693</v>
      </c>
      <c r="F9" s="47">
        <f t="shared" si="23"/>
        <v>7.707733609341139</v>
      </c>
      <c r="G9" s="44">
        <v>175</v>
      </c>
      <c r="H9" s="45">
        <v>73</v>
      </c>
      <c r="I9" s="45">
        <v>102</v>
      </c>
      <c r="J9" s="46">
        <f t="shared" si="1"/>
        <v>71.56862745098039</v>
      </c>
      <c r="K9" s="47">
        <f t="shared" si="24"/>
        <v>8.005489478499543</v>
      </c>
      <c r="L9" s="44">
        <v>116</v>
      </c>
      <c r="M9" s="45">
        <v>57</v>
      </c>
      <c r="N9" s="45">
        <v>59</v>
      </c>
      <c r="O9" s="46">
        <f t="shared" si="2"/>
        <v>96.61016949152543</v>
      </c>
      <c r="P9" s="47">
        <f t="shared" si="25"/>
        <v>8.315412186379929</v>
      </c>
      <c r="Q9" s="44">
        <v>64</v>
      </c>
      <c r="R9" s="45">
        <v>30</v>
      </c>
      <c r="S9" s="45">
        <v>34</v>
      </c>
      <c r="T9" s="46">
        <f t="shared" si="3"/>
        <v>88.23529411764706</v>
      </c>
      <c r="U9" s="47">
        <f t="shared" si="26"/>
        <v>9.566517189835576</v>
      </c>
      <c r="V9" s="44">
        <v>126</v>
      </c>
      <c r="W9" s="45">
        <v>63</v>
      </c>
      <c r="X9" s="45">
        <v>63</v>
      </c>
      <c r="Y9" s="46">
        <f t="shared" si="4"/>
        <v>100</v>
      </c>
      <c r="Z9" s="47">
        <f t="shared" si="27"/>
        <v>7.464454976303317</v>
      </c>
      <c r="AA9" s="44">
        <v>461</v>
      </c>
      <c r="AB9" s="45">
        <v>188</v>
      </c>
      <c r="AC9" s="45">
        <v>273</v>
      </c>
      <c r="AD9" s="46">
        <f t="shared" si="5"/>
        <v>68.86446886446886</v>
      </c>
      <c r="AE9" s="47">
        <f t="shared" si="28"/>
        <v>7.941429801894919</v>
      </c>
      <c r="AF9" s="44">
        <v>445</v>
      </c>
      <c r="AG9" s="45">
        <v>187</v>
      </c>
      <c r="AH9" s="45">
        <v>258</v>
      </c>
      <c r="AI9" s="46">
        <f t="shared" si="6"/>
        <v>72.48062015503875</v>
      </c>
      <c r="AJ9" s="47">
        <f t="shared" si="29"/>
        <v>7.400631964077832</v>
      </c>
      <c r="AK9" s="44">
        <v>344</v>
      </c>
      <c r="AL9" s="45">
        <v>155</v>
      </c>
      <c r="AM9" s="45">
        <v>189</v>
      </c>
      <c r="AN9" s="46">
        <f t="shared" si="7"/>
        <v>82.01058201058201</v>
      </c>
      <c r="AO9" s="47">
        <f t="shared" si="30"/>
        <v>7.659763972389223</v>
      </c>
      <c r="AP9" s="44">
        <v>209</v>
      </c>
      <c r="AQ9" s="45">
        <v>116</v>
      </c>
      <c r="AR9" s="45">
        <v>93</v>
      </c>
      <c r="AS9" s="46">
        <f t="shared" si="8"/>
        <v>124.73118279569893</v>
      </c>
      <c r="AT9" s="47">
        <f t="shared" si="31"/>
        <v>8.53061224489796</v>
      </c>
      <c r="AU9" s="44">
        <v>127</v>
      </c>
      <c r="AV9" s="45">
        <v>70</v>
      </c>
      <c r="AW9" s="45">
        <v>57</v>
      </c>
      <c r="AX9" s="46">
        <f t="shared" si="9"/>
        <v>122.80701754385966</v>
      </c>
      <c r="AY9" s="47">
        <f t="shared" si="32"/>
        <v>8.89978976874562</v>
      </c>
      <c r="AZ9" s="44">
        <v>76</v>
      </c>
      <c r="BA9" s="45">
        <v>52</v>
      </c>
      <c r="BB9" s="45">
        <v>24</v>
      </c>
      <c r="BC9" s="46">
        <f t="shared" si="10"/>
        <v>216.66666666666666</v>
      </c>
      <c r="BD9" s="47">
        <f t="shared" si="33"/>
        <v>7.1563088512241055</v>
      </c>
      <c r="BE9" s="44">
        <v>60</v>
      </c>
      <c r="BF9" s="45">
        <v>33</v>
      </c>
      <c r="BG9" s="45">
        <v>27</v>
      </c>
      <c r="BH9" s="46">
        <f t="shared" si="11"/>
        <v>122.22222222222223</v>
      </c>
      <c r="BI9" s="47">
        <f t="shared" si="34"/>
        <v>5.639097744360902</v>
      </c>
      <c r="BJ9" s="44">
        <v>55</v>
      </c>
      <c r="BK9" s="45">
        <v>34</v>
      </c>
      <c r="BL9" s="45">
        <v>21</v>
      </c>
      <c r="BM9" s="46">
        <f t="shared" si="12"/>
        <v>161.9047619047619</v>
      </c>
      <c r="BN9" s="47">
        <f t="shared" si="35"/>
        <v>5.489021956087824</v>
      </c>
      <c r="BO9" s="44">
        <v>42</v>
      </c>
      <c r="BP9" s="45">
        <v>19</v>
      </c>
      <c r="BQ9" s="45">
        <v>23</v>
      </c>
      <c r="BR9" s="46">
        <f t="shared" si="13"/>
        <v>82.6086956521739</v>
      </c>
      <c r="BS9" s="47">
        <f t="shared" si="36"/>
        <v>8.80503144654088</v>
      </c>
      <c r="BT9" s="44">
        <v>26</v>
      </c>
      <c r="BU9" s="45">
        <v>13</v>
      </c>
      <c r="BV9" s="45">
        <v>13</v>
      </c>
      <c r="BW9" s="46">
        <f t="shared" si="14"/>
        <v>100</v>
      </c>
      <c r="BX9" s="47">
        <f t="shared" si="37"/>
        <v>8.227848101265822</v>
      </c>
      <c r="BY9" s="44">
        <v>23</v>
      </c>
      <c r="BZ9" s="45">
        <v>7</v>
      </c>
      <c r="CA9" s="45">
        <v>16</v>
      </c>
      <c r="CB9" s="46">
        <f t="shared" si="15"/>
        <v>43.75</v>
      </c>
      <c r="CC9" s="47">
        <f t="shared" si="38"/>
        <v>9.465020576131687</v>
      </c>
      <c r="CD9" s="44">
        <v>14</v>
      </c>
      <c r="CE9" s="45">
        <v>6</v>
      </c>
      <c r="CF9" s="45">
        <v>8</v>
      </c>
      <c r="CG9" s="46">
        <f t="shared" si="16"/>
        <v>75</v>
      </c>
      <c r="CH9" s="47">
        <f t="shared" si="39"/>
        <v>6.278026905829597</v>
      </c>
      <c r="CI9" s="44">
        <v>8</v>
      </c>
      <c r="CJ9" s="45">
        <v>0</v>
      </c>
      <c r="CK9" s="45">
        <v>8</v>
      </c>
      <c r="CL9" s="46">
        <f t="shared" si="17"/>
        <v>0</v>
      </c>
      <c r="CM9" s="47">
        <f t="shared" si="40"/>
        <v>4.597701149425287</v>
      </c>
      <c r="CN9" s="44">
        <v>9</v>
      </c>
      <c r="CO9" s="45">
        <v>4</v>
      </c>
      <c r="CP9" s="45">
        <v>5</v>
      </c>
      <c r="CQ9" s="46">
        <f t="shared" si="18"/>
        <v>80</v>
      </c>
      <c r="CR9" s="47">
        <f t="shared" si="41"/>
        <v>6.164383561643835</v>
      </c>
      <c r="CS9" s="44">
        <f t="shared" si="42"/>
        <v>3</v>
      </c>
      <c r="CT9" s="45"/>
      <c r="CU9" s="49">
        <v>3</v>
      </c>
      <c r="CV9" s="46">
        <f t="shared" si="19"/>
        <v>0</v>
      </c>
      <c r="CW9" s="48">
        <f t="shared" si="43"/>
        <v>3.488372093023256</v>
      </c>
      <c r="CX9" s="21"/>
      <c r="CY9" s="21"/>
    </row>
    <row r="10" spans="1:103" ht="13.5">
      <c r="A10" s="12" t="s">
        <v>55</v>
      </c>
      <c r="B10" s="44">
        <f t="shared" si="20"/>
        <v>1633</v>
      </c>
      <c r="C10" s="45">
        <f t="shared" si="21"/>
        <v>802</v>
      </c>
      <c r="D10" s="45">
        <f t="shared" si="22"/>
        <v>831</v>
      </c>
      <c r="E10" s="46">
        <f t="shared" si="0"/>
        <v>96.51022864019254</v>
      </c>
      <c r="F10" s="47">
        <f t="shared" si="23"/>
        <v>5.281883753274897</v>
      </c>
      <c r="G10" s="44">
        <v>131</v>
      </c>
      <c r="H10" s="45">
        <v>63</v>
      </c>
      <c r="I10" s="45">
        <v>68</v>
      </c>
      <c r="J10" s="46">
        <f t="shared" si="1"/>
        <v>92.64705882352942</v>
      </c>
      <c r="K10" s="47">
        <f t="shared" si="24"/>
        <v>5.992680695333943</v>
      </c>
      <c r="L10" s="44">
        <v>82</v>
      </c>
      <c r="M10" s="45">
        <v>34</v>
      </c>
      <c r="N10" s="45">
        <v>48</v>
      </c>
      <c r="O10" s="46">
        <f t="shared" si="2"/>
        <v>70.83333333333334</v>
      </c>
      <c r="P10" s="47">
        <f t="shared" si="25"/>
        <v>5.878136200716845</v>
      </c>
      <c r="Q10" s="44">
        <v>43</v>
      </c>
      <c r="R10" s="45">
        <v>25</v>
      </c>
      <c r="S10" s="45">
        <v>18</v>
      </c>
      <c r="T10" s="46">
        <f t="shared" si="3"/>
        <v>138.88888888888889</v>
      </c>
      <c r="U10" s="47">
        <f t="shared" si="26"/>
        <v>6.427503736920777</v>
      </c>
      <c r="V10" s="44">
        <v>95</v>
      </c>
      <c r="W10" s="45">
        <v>53</v>
      </c>
      <c r="X10" s="45">
        <v>42</v>
      </c>
      <c r="Y10" s="46">
        <f t="shared" si="4"/>
        <v>126.19047619047619</v>
      </c>
      <c r="Z10" s="47">
        <f t="shared" si="27"/>
        <v>5.627962085308057</v>
      </c>
      <c r="AA10" s="44">
        <v>265</v>
      </c>
      <c r="AB10" s="45">
        <v>129</v>
      </c>
      <c r="AC10" s="45">
        <v>136</v>
      </c>
      <c r="AD10" s="46">
        <f t="shared" si="5"/>
        <v>94.85294117647058</v>
      </c>
      <c r="AE10" s="47">
        <f t="shared" si="28"/>
        <v>4.565030146425495</v>
      </c>
      <c r="AF10" s="44">
        <v>306</v>
      </c>
      <c r="AG10" s="45">
        <v>140</v>
      </c>
      <c r="AH10" s="45">
        <v>166</v>
      </c>
      <c r="AI10" s="46">
        <f t="shared" si="6"/>
        <v>84.33734939759037</v>
      </c>
      <c r="AJ10" s="47">
        <f t="shared" si="29"/>
        <v>5.088973889905205</v>
      </c>
      <c r="AK10" s="44">
        <v>240</v>
      </c>
      <c r="AL10" s="45">
        <v>105</v>
      </c>
      <c r="AM10" s="45">
        <v>135</v>
      </c>
      <c r="AN10" s="46">
        <f t="shared" si="7"/>
        <v>77.77777777777779</v>
      </c>
      <c r="AO10" s="47">
        <f t="shared" si="30"/>
        <v>5.344021376085505</v>
      </c>
      <c r="AP10" s="44">
        <v>144</v>
      </c>
      <c r="AQ10" s="45">
        <v>72</v>
      </c>
      <c r="AR10" s="45">
        <v>72</v>
      </c>
      <c r="AS10" s="46">
        <f t="shared" si="8"/>
        <v>100</v>
      </c>
      <c r="AT10" s="47">
        <f t="shared" si="31"/>
        <v>5.877551020408163</v>
      </c>
      <c r="AU10" s="44">
        <v>86</v>
      </c>
      <c r="AV10" s="45">
        <v>47</v>
      </c>
      <c r="AW10" s="45">
        <v>39</v>
      </c>
      <c r="AX10" s="46">
        <f t="shared" si="9"/>
        <v>120.51282051282051</v>
      </c>
      <c r="AY10" s="47">
        <f t="shared" si="32"/>
        <v>6.026629292221443</v>
      </c>
      <c r="AZ10" s="44">
        <v>60</v>
      </c>
      <c r="BA10" s="45">
        <v>37</v>
      </c>
      <c r="BB10" s="45">
        <v>23</v>
      </c>
      <c r="BC10" s="46">
        <f t="shared" si="10"/>
        <v>160.8695652173913</v>
      </c>
      <c r="BD10" s="47">
        <f t="shared" si="33"/>
        <v>5.649717514124294</v>
      </c>
      <c r="BE10" s="44">
        <v>49</v>
      </c>
      <c r="BF10" s="45">
        <v>31</v>
      </c>
      <c r="BG10" s="45">
        <v>18</v>
      </c>
      <c r="BH10" s="46">
        <f t="shared" si="11"/>
        <v>172.22222222222223</v>
      </c>
      <c r="BI10" s="47">
        <f t="shared" si="34"/>
        <v>4.605263157894736</v>
      </c>
      <c r="BJ10" s="44">
        <v>40</v>
      </c>
      <c r="BK10" s="45">
        <v>25</v>
      </c>
      <c r="BL10" s="45">
        <v>15</v>
      </c>
      <c r="BM10" s="46">
        <f t="shared" si="12"/>
        <v>166.66666666666669</v>
      </c>
      <c r="BN10" s="47">
        <f t="shared" si="35"/>
        <v>3.992015968063872</v>
      </c>
      <c r="BO10" s="44">
        <v>30</v>
      </c>
      <c r="BP10" s="45">
        <v>20</v>
      </c>
      <c r="BQ10" s="45">
        <v>10</v>
      </c>
      <c r="BR10" s="46">
        <f t="shared" si="13"/>
        <v>200</v>
      </c>
      <c r="BS10" s="47">
        <f t="shared" si="36"/>
        <v>6.289308176100629</v>
      </c>
      <c r="BT10" s="44">
        <v>15</v>
      </c>
      <c r="BU10" s="45">
        <v>5</v>
      </c>
      <c r="BV10" s="45">
        <v>10</v>
      </c>
      <c r="BW10" s="46">
        <f t="shared" si="14"/>
        <v>50</v>
      </c>
      <c r="BX10" s="47">
        <f t="shared" si="37"/>
        <v>4.746835443037975</v>
      </c>
      <c r="BY10" s="44">
        <v>13</v>
      </c>
      <c r="BZ10" s="45">
        <v>5</v>
      </c>
      <c r="CA10" s="45">
        <v>8</v>
      </c>
      <c r="CB10" s="46">
        <f t="shared" si="15"/>
        <v>62.5</v>
      </c>
      <c r="CC10" s="47">
        <f t="shared" si="38"/>
        <v>5.349794238683128</v>
      </c>
      <c r="CD10" s="44">
        <v>10</v>
      </c>
      <c r="CE10" s="45">
        <v>4</v>
      </c>
      <c r="CF10" s="45">
        <v>6</v>
      </c>
      <c r="CG10" s="46">
        <f t="shared" si="16"/>
        <v>66.66666666666666</v>
      </c>
      <c r="CH10" s="47">
        <f t="shared" si="39"/>
        <v>4.484304932735426</v>
      </c>
      <c r="CI10" s="44">
        <v>11</v>
      </c>
      <c r="CJ10" s="45">
        <v>3</v>
      </c>
      <c r="CK10" s="45">
        <v>8</v>
      </c>
      <c r="CL10" s="46">
        <f t="shared" si="17"/>
        <v>37.5</v>
      </c>
      <c r="CM10" s="47">
        <f t="shared" si="40"/>
        <v>6.321839080459771</v>
      </c>
      <c r="CN10" s="44">
        <v>8</v>
      </c>
      <c r="CO10" s="45">
        <v>3</v>
      </c>
      <c r="CP10" s="45">
        <v>5</v>
      </c>
      <c r="CQ10" s="46">
        <f t="shared" si="18"/>
        <v>60</v>
      </c>
      <c r="CR10" s="47">
        <f t="shared" si="41"/>
        <v>5.47945205479452</v>
      </c>
      <c r="CS10" s="44">
        <f t="shared" si="42"/>
        <v>5</v>
      </c>
      <c r="CT10" s="45">
        <v>1</v>
      </c>
      <c r="CU10" s="49">
        <v>4</v>
      </c>
      <c r="CV10" s="46">
        <f t="shared" si="19"/>
        <v>25</v>
      </c>
      <c r="CW10" s="48">
        <f t="shared" si="43"/>
        <v>5.813953488372093</v>
      </c>
      <c r="CX10" s="21"/>
      <c r="CY10" s="21"/>
    </row>
    <row r="11" spans="1:103" ht="13.5">
      <c r="A11" s="12" t="s">
        <v>56</v>
      </c>
      <c r="B11" s="44">
        <f t="shared" si="20"/>
        <v>2005</v>
      </c>
      <c r="C11" s="45">
        <f t="shared" si="21"/>
        <v>999</v>
      </c>
      <c r="D11" s="45">
        <f t="shared" si="22"/>
        <v>1006</v>
      </c>
      <c r="E11" s="46">
        <f t="shared" si="0"/>
        <v>99.3041749502982</v>
      </c>
      <c r="F11" s="47">
        <f t="shared" si="23"/>
        <v>6.485105281883754</v>
      </c>
      <c r="G11" s="44">
        <v>135</v>
      </c>
      <c r="H11" s="45">
        <v>72</v>
      </c>
      <c r="I11" s="45">
        <v>63</v>
      </c>
      <c r="J11" s="46">
        <f t="shared" si="1"/>
        <v>114.28571428571428</v>
      </c>
      <c r="K11" s="47">
        <f t="shared" si="24"/>
        <v>6.175663311985361</v>
      </c>
      <c r="L11" s="44">
        <v>104</v>
      </c>
      <c r="M11" s="45">
        <v>42</v>
      </c>
      <c r="N11" s="45">
        <v>62</v>
      </c>
      <c r="O11" s="46">
        <f t="shared" si="2"/>
        <v>67.74193548387096</v>
      </c>
      <c r="P11" s="47">
        <f t="shared" si="25"/>
        <v>7.4551971326164885</v>
      </c>
      <c r="Q11" s="44">
        <v>45</v>
      </c>
      <c r="R11" s="45">
        <v>21</v>
      </c>
      <c r="S11" s="45">
        <v>24</v>
      </c>
      <c r="T11" s="46">
        <f t="shared" si="3"/>
        <v>87.5</v>
      </c>
      <c r="U11" s="47">
        <f t="shared" si="26"/>
        <v>6.726457399103139</v>
      </c>
      <c r="V11" s="44">
        <v>119</v>
      </c>
      <c r="W11" s="45">
        <v>68</v>
      </c>
      <c r="X11" s="45">
        <v>51</v>
      </c>
      <c r="Y11" s="46">
        <f t="shared" si="4"/>
        <v>133.33333333333331</v>
      </c>
      <c r="Z11" s="47">
        <f t="shared" si="27"/>
        <v>7.049763033175356</v>
      </c>
      <c r="AA11" s="44">
        <v>395</v>
      </c>
      <c r="AB11" s="45">
        <v>207</v>
      </c>
      <c r="AC11" s="45">
        <v>188</v>
      </c>
      <c r="AD11" s="46">
        <f t="shared" si="5"/>
        <v>110.10638297872339</v>
      </c>
      <c r="AE11" s="47">
        <f t="shared" si="28"/>
        <v>6.804478897502153</v>
      </c>
      <c r="AF11" s="44">
        <v>425</v>
      </c>
      <c r="AG11" s="45">
        <v>188</v>
      </c>
      <c r="AH11" s="45">
        <v>237</v>
      </c>
      <c r="AI11" s="46">
        <f t="shared" si="6"/>
        <v>79.32489451476793</v>
      </c>
      <c r="AJ11" s="47">
        <f t="shared" si="29"/>
        <v>7.068019291535007</v>
      </c>
      <c r="AK11" s="44">
        <v>292</v>
      </c>
      <c r="AL11" s="45">
        <v>130</v>
      </c>
      <c r="AM11" s="45">
        <v>162</v>
      </c>
      <c r="AN11" s="46">
        <f t="shared" si="7"/>
        <v>80.24691358024691</v>
      </c>
      <c r="AO11" s="47">
        <f t="shared" si="30"/>
        <v>6.501892674237364</v>
      </c>
      <c r="AP11" s="44">
        <v>159</v>
      </c>
      <c r="AQ11" s="45">
        <v>79</v>
      </c>
      <c r="AR11" s="45">
        <v>80</v>
      </c>
      <c r="AS11" s="46">
        <f t="shared" si="8"/>
        <v>98.75</v>
      </c>
      <c r="AT11" s="47">
        <f t="shared" si="31"/>
        <v>6.4897959183673475</v>
      </c>
      <c r="AU11" s="44">
        <v>82</v>
      </c>
      <c r="AV11" s="45">
        <v>53</v>
      </c>
      <c r="AW11" s="45">
        <v>29</v>
      </c>
      <c r="AX11" s="46">
        <f t="shared" si="9"/>
        <v>182.75862068965517</v>
      </c>
      <c r="AY11" s="47">
        <f t="shared" si="32"/>
        <v>5.746320953048353</v>
      </c>
      <c r="AZ11" s="44">
        <v>53</v>
      </c>
      <c r="BA11" s="45">
        <v>33</v>
      </c>
      <c r="BB11" s="45">
        <v>20</v>
      </c>
      <c r="BC11" s="46">
        <f t="shared" si="10"/>
        <v>165</v>
      </c>
      <c r="BD11" s="47">
        <f t="shared" si="33"/>
        <v>4.990583804143126</v>
      </c>
      <c r="BE11" s="44">
        <v>64</v>
      </c>
      <c r="BF11" s="45">
        <v>33</v>
      </c>
      <c r="BG11" s="45">
        <v>31</v>
      </c>
      <c r="BH11" s="46">
        <f t="shared" si="11"/>
        <v>106.4516129032258</v>
      </c>
      <c r="BI11" s="47">
        <f t="shared" si="34"/>
        <v>6.015037593984962</v>
      </c>
      <c r="BJ11" s="44">
        <v>59</v>
      </c>
      <c r="BK11" s="45">
        <v>39</v>
      </c>
      <c r="BL11" s="45">
        <v>20</v>
      </c>
      <c r="BM11" s="46">
        <f t="shared" si="12"/>
        <v>195</v>
      </c>
      <c r="BN11" s="47">
        <f t="shared" si="35"/>
        <v>5.888223552894212</v>
      </c>
      <c r="BO11" s="44">
        <v>23</v>
      </c>
      <c r="BP11" s="45">
        <v>13</v>
      </c>
      <c r="BQ11" s="45">
        <v>10</v>
      </c>
      <c r="BR11" s="46">
        <f t="shared" si="13"/>
        <v>130</v>
      </c>
      <c r="BS11" s="47">
        <f t="shared" si="36"/>
        <v>4.821802935010482</v>
      </c>
      <c r="BT11" s="44">
        <v>14</v>
      </c>
      <c r="BU11" s="45">
        <v>7</v>
      </c>
      <c r="BV11" s="45">
        <v>7</v>
      </c>
      <c r="BW11" s="46">
        <f t="shared" si="14"/>
        <v>100</v>
      </c>
      <c r="BX11" s="47">
        <f t="shared" si="37"/>
        <v>4.430379746835443</v>
      </c>
      <c r="BY11" s="44">
        <v>9</v>
      </c>
      <c r="BZ11" s="45">
        <v>4</v>
      </c>
      <c r="CA11" s="45">
        <v>5</v>
      </c>
      <c r="CB11" s="46">
        <f t="shared" si="15"/>
        <v>80</v>
      </c>
      <c r="CC11" s="47">
        <f t="shared" si="38"/>
        <v>3.7037037037037033</v>
      </c>
      <c r="CD11" s="44">
        <v>12</v>
      </c>
      <c r="CE11" s="45">
        <v>8</v>
      </c>
      <c r="CF11" s="45">
        <v>4</v>
      </c>
      <c r="CG11" s="46">
        <f t="shared" si="16"/>
        <v>200</v>
      </c>
      <c r="CH11" s="47">
        <f t="shared" si="39"/>
        <v>5.381165919282512</v>
      </c>
      <c r="CI11" s="44">
        <v>1</v>
      </c>
      <c r="CJ11" s="45">
        <v>0</v>
      </c>
      <c r="CK11" s="45">
        <v>1</v>
      </c>
      <c r="CL11" s="46">
        <f t="shared" si="17"/>
        <v>0</v>
      </c>
      <c r="CM11" s="47">
        <f t="shared" si="40"/>
        <v>0.5747126436781609</v>
      </c>
      <c r="CN11" s="44">
        <v>10</v>
      </c>
      <c r="CO11" s="45">
        <v>2</v>
      </c>
      <c r="CP11" s="45">
        <v>8</v>
      </c>
      <c r="CQ11" s="46">
        <f t="shared" si="18"/>
        <v>25</v>
      </c>
      <c r="CR11" s="47">
        <f t="shared" si="41"/>
        <v>6.8493150684931505</v>
      </c>
      <c r="CS11" s="44">
        <f t="shared" si="42"/>
        <v>4</v>
      </c>
      <c r="CT11" s="45"/>
      <c r="CU11" s="49">
        <v>4</v>
      </c>
      <c r="CV11" s="46">
        <f t="shared" si="19"/>
        <v>0</v>
      </c>
      <c r="CW11" s="48">
        <f t="shared" si="43"/>
        <v>4.651162790697675</v>
      </c>
      <c r="CX11" s="21"/>
      <c r="CY11" s="21"/>
    </row>
    <row r="12" spans="1:103" ht="13.5">
      <c r="A12" s="12" t="s">
        <v>57</v>
      </c>
      <c r="B12" s="44">
        <f t="shared" si="20"/>
        <v>1355</v>
      </c>
      <c r="C12" s="45">
        <f t="shared" si="21"/>
        <v>608</v>
      </c>
      <c r="D12" s="45">
        <f t="shared" si="22"/>
        <v>747</v>
      </c>
      <c r="E12" s="46">
        <f t="shared" si="0"/>
        <v>81.39223560910308</v>
      </c>
      <c r="F12" s="47">
        <f t="shared" si="23"/>
        <v>4.38270207329301</v>
      </c>
      <c r="G12" s="44">
        <v>87</v>
      </c>
      <c r="H12" s="45">
        <v>47</v>
      </c>
      <c r="I12" s="45">
        <v>40</v>
      </c>
      <c r="J12" s="46">
        <f t="shared" si="1"/>
        <v>117.5</v>
      </c>
      <c r="K12" s="47">
        <f t="shared" si="24"/>
        <v>3.9798719121683437</v>
      </c>
      <c r="L12" s="44">
        <v>56</v>
      </c>
      <c r="M12" s="45">
        <v>31</v>
      </c>
      <c r="N12" s="45">
        <v>25</v>
      </c>
      <c r="O12" s="46">
        <f t="shared" si="2"/>
        <v>124</v>
      </c>
      <c r="P12" s="47">
        <f t="shared" si="25"/>
        <v>4.014336917562724</v>
      </c>
      <c r="Q12" s="44">
        <v>23</v>
      </c>
      <c r="R12" s="45">
        <v>15</v>
      </c>
      <c r="S12" s="45">
        <v>8</v>
      </c>
      <c r="T12" s="46">
        <f t="shared" si="3"/>
        <v>187.5</v>
      </c>
      <c r="U12" s="47">
        <f t="shared" si="26"/>
        <v>3.43796711509716</v>
      </c>
      <c r="V12" s="44">
        <v>74</v>
      </c>
      <c r="W12" s="45">
        <v>44</v>
      </c>
      <c r="X12" s="45">
        <v>30</v>
      </c>
      <c r="Y12" s="46">
        <f t="shared" si="4"/>
        <v>146.66666666666666</v>
      </c>
      <c r="Z12" s="47">
        <f t="shared" si="27"/>
        <v>4.383886255924171</v>
      </c>
      <c r="AA12" s="44">
        <v>271</v>
      </c>
      <c r="AB12" s="45">
        <v>97</v>
      </c>
      <c r="AC12" s="45">
        <v>174</v>
      </c>
      <c r="AD12" s="46">
        <f t="shared" si="5"/>
        <v>55.74712643678161</v>
      </c>
      <c r="AE12" s="47">
        <f t="shared" si="28"/>
        <v>4.6683893195521105</v>
      </c>
      <c r="AF12" s="44">
        <v>268</v>
      </c>
      <c r="AG12" s="45">
        <v>106</v>
      </c>
      <c r="AH12" s="45">
        <v>162</v>
      </c>
      <c r="AI12" s="46">
        <f t="shared" si="6"/>
        <v>65.4320987654321</v>
      </c>
      <c r="AJ12" s="47">
        <f t="shared" si="29"/>
        <v>4.45700981207384</v>
      </c>
      <c r="AK12" s="44">
        <v>241</v>
      </c>
      <c r="AL12" s="45">
        <v>88</v>
      </c>
      <c r="AM12" s="45">
        <v>153</v>
      </c>
      <c r="AN12" s="46">
        <f t="shared" si="7"/>
        <v>57.51633986928104</v>
      </c>
      <c r="AO12" s="47">
        <f t="shared" si="30"/>
        <v>5.366288131819194</v>
      </c>
      <c r="AP12" s="44">
        <v>85</v>
      </c>
      <c r="AQ12" s="45">
        <v>43</v>
      </c>
      <c r="AR12" s="45">
        <v>42</v>
      </c>
      <c r="AS12" s="46">
        <f t="shared" si="8"/>
        <v>102.38095238095238</v>
      </c>
      <c r="AT12" s="47">
        <f t="shared" si="31"/>
        <v>3.4693877551020407</v>
      </c>
      <c r="AU12" s="44">
        <v>54</v>
      </c>
      <c r="AV12" s="45">
        <v>33</v>
      </c>
      <c r="AW12" s="45">
        <v>21</v>
      </c>
      <c r="AX12" s="46">
        <f t="shared" si="9"/>
        <v>157.14285714285714</v>
      </c>
      <c r="AY12" s="47">
        <f t="shared" si="32"/>
        <v>3.78416257883672</v>
      </c>
      <c r="AZ12" s="44">
        <v>36</v>
      </c>
      <c r="BA12" s="45">
        <v>24</v>
      </c>
      <c r="BB12" s="45">
        <v>12</v>
      </c>
      <c r="BC12" s="46">
        <f t="shared" si="10"/>
        <v>200</v>
      </c>
      <c r="BD12" s="47">
        <f t="shared" si="33"/>
        <v>3.389830508474576</v>
      </c>
      <c r="BE12" s="44">
        <v>56</v>
      </c>
      <c r="BF12" s="45">
        <v>31</v>
      </c>
      <c r="BG12" s="45">
        <v>25</v>
      </c>
      <c r="BH12" s="46">
        <f t="shared" si="11"/>
        <v>124</v>
      </c>
      <c r="BI12" s="47">
        <f t="shared" si="34"/>
        <v>5.263157894736842</v>
      </c>
      <c r="BJ12" s="44">
        <v>35</v>
      </c>
      <c r="BK12" s="45">
        <v>22</v>
      </c>
      <c r="BL12" s="45">
        <v>13</v>
      </c>
      <c r="BM12" s="46">
        <f t="shared" si="12"/>
        <v>169.23076923076923</v>
      </c>
      <c r="BN12" s="47">
        <f t="shared" si="35"/>
        <v>3.493013972055888</v>
      </c>
      <c r="BO12" s="44">
        <v>25</v>
      </c>
      <c r="BP12" s="45">
        <v>13</v>
      </c>
      <c r="BQ12" s="45">
        <v>12</v>
      </c>
      <c r="BR12" s="46">
        <f t="shared" si="13"/>
        <v>108.33333333333333</v>
      </c>
      <c r="BS12" s="47">
        <f t="shared" si="36"/>
        <v>5.2410901467505235</v>
      </c>
      <c r="BT12" s="44">
        <v>11</v>
      </c>
      <c r="BU12" s="45">
        <v>4</v>
      </c>
      <c r="BV12" s="45">
        <v>7</v>
      </c>
      <c r="BW12" s="46">
        <f t="shared" si="14"/>
        <v>57.14285714285714</v>
      </c>
      <c r="BX12" s="47">
        <f t="shared" si="37"/>
        <v>3.481012658227848</v>
      </c>
      <c r="BY12" s="44">
        <v>6</v>
      </c>
      <c r="BZ12" s="45">
        <v>4</v>
      </c>
      <c r="CA12" s="45">
        <v>2</v>
      </c>
      <c r="CB12" s="46">
        <f t="shared" si="15"/>
        <v>200</v>
      </c>
      <c r="CC12" s="47">
        <f t="shared" si="38"/>
        <v>2.4691358024691357</v>
      </c>
      <c r="CD12" s="44">
        <v>6</v>
      </c>
      <c r="CE12" s="45">
        <v>1</v>
      </c>
      <c r="CF12" s="45">
        <v>5</v>
      </c>
      <c r="CG12" s="46">
        <f t="shared" si="16"/>
        <v>20</v>
      </c>
      <c r="CH12" s="47">
        <f t="shared" si="39"/>
        <v>2.690582959641256</v>
      </c>
      <c r="CI12" s="44">
        <v>7</v>
      </c>
      <c r="CJ12" s="45">
        <v>1</v>
      </c>
      <c r="CK12" s="45">
        <v>6</v>
      </c>
      <c r="CL12" s="46">
        <f t="shared" si="17"/>
        <v>16.666666666666664</v>
      </c>
      <c r="CM12" s="47">
        <f t="shared" si="40"/>
        <v>4.022988505747127</v>
      </c>
      <c r="CN12" s="44">
        <v>8</v>
      </c>
      <c r="CO12" s="45">
        <v>3</v>
      </c>
      <c r="CP12" s="45">
        <v>5</v>
      </c>
      <c r="CQ12" s="46">
        <f t="shared" si="18"/>
        <v>60</v>
      </c>
      <c r="CR12" s="47">
        <f t="shared" si="41"/>
        <v>5.47945205479452</v>
      </c>
      <c r="CS12" s="44">
        <f t="shared" si="42"/>
        <v>6</v>
      </c>
      <c r="CT12" s="45">
        <v>1</v>
      </c>
      <c r="CU12" s="49">
        <v>5</v>
      </c>
      <c r="CV12" s="46">
        <f t="shared" si="19"/>
        <v>20</v>
      </c>
      <c r="CW12" s="48">
        <f t="shared" si="43"/>
        <v>6.976744186046512</v>
      </c>
      <c r="CX12" s="21"/>
      <c r="CY12" s="21"/>
    </row>
    <row r="13" spans="1:103" ht="13.5">
      <c r="A13" s="12" t="s">
        <v>58</v>
      </c>
      <c r="B13" s="44">
        <f t="shared" si="20"/>
        <v>1138</v>
      </c>
      <c r="C13" s="45">
        <f t="shared" si="21"/>
        <v>564</v>
      </c>
      <c r="D13" s="45">
        <f t="shared" si="22"/>
        <v>574</v>
      </c>
      <c r="E13" s="46">
        <f t="shared" si="0"/>
        <v>98.25783972125436</v>
      </c>
      <c r="F13" s="47">
        <f t="shared" si="23"/>
        <v>3.680822848271178</v>
      </c>
      <c r="G13" s="44">
        <v>71</v>
      </c>
      <c r="H13" s="45">
        <v>38</v>
      </c>
      <c r="I13" s="45">
        <v>33</v>
      </c>
      <c r="J13" s="46">
        <f t="shared" si="1"/>
        <v>115.15151515151516</v>
      </c>
      <c r="K13" s="47">
        <f t="shared" si="24"/>
        <v>3.2479414455626716</v>
      </c>
      <c r="L13" s="44">
        <v>38</v>
      </c>
      <c r="M13" s="45">
        <v>15</v>
      </c>
      <c r="N13" s="45">
        <v>23</v>
      </c>
      <c r="O13" s="46">
        <f t="shared" si="2"/>
        <v>65.21739130434783</v>
      </c>
      <c r="P13" s="47">
        <f t="shared" si="25"/>
        <v>2.7240143369175627</v>
      </c>
      <c r="Q13" s="44">
        <v>11</v>
      </c>
      <c r="R13" s="45">
        <v>9</v>
      </c>
      <c r="S13" s="45">
        <v>2</v>
      </c>
      <c r="T13" s="46">
        <f t="shared" si="3"/>
        <v>450</v>
      </c>
      <c r="U13" s="47">
        <f t="shared" si="26"/>
        <v>1.6442451420029895</v>
      </c>
      <c r="V13" s="44">
        <v>66</v>
      </c>
      <c r="W13" s="45">
        <v>46</v>
      </c>
      <c r="X13" s="45">
        <v>20</v>
      </c>
      <c r="Y13" s="46">
        <f t="shared" si="4"/>
        <v>229.99999999999997</v>
      </c>
      <c r="Z13" s="47">
        <f t="shared" si="27"/>
        <v>3.909952606635071</v>
      </c>
      <c r="AA13" s="44">
        <v>228</v>
      </c>
      <c r="AB13" s="45">
        <v>115</v>
      </c>
      <c r="AC13" s="45">
        <v>113</v>
      </c>
      <c r="AD13" s="46">
        <f t="shared" si="5"/>
        <v>101.76991150442478</v>
      </c>
      <c r="AE13" s="47">
        <f t="shared" si="28"/>
        <v>3.927648578811369</v>
      </c>
      <c r="AF13" s="44">
        <v>266</v>
      </c>
      <c r="AG13" s="45">
        <v>115</v>
      </c>
      <c r="AH13" s="45">
        <v>151</v>
      </c>
      <c r="AI13" s="46">
        <f t="shared" si="6"/>
        <v>76.15894039735099</v>
      </c>
      <c r="AJ13" s="47">
        <f t="shared" si="29"/>
        <v>4.423748544819558</v>
      </c>
      <c r="AK13" s="44">
        <v>171</v>
      </c>
      <c r="AL13" s="45">
        <v>75</v>
      </c>
      <c r="AM13" s="45">
        <v>96</v>
      </c>
      <c r="AN13" s="46">
        <f t="shared" si="7"/>
        <v>78.125</v>
      </c>
      <c r="AO13" s="47">
        <f t="shared" si="30"/>
        <v>3.807615230460922</v>
      </c>
      <c r="AP13" s="44">
        <v>78</v>
      </c>
      <c r="AQ13" s="45">
        <v>37</v>
      </c>
      <c r="AR13" s="45">
        <v>41</v>
      </c>
      <c r="AS13" s="46">
        <f t="shared" si="8"/>
        <v>90.2439024390244</v>
      </c>
      <c r="AT13" s="47">
        <f t="shared" si="31"/>
        <v>3.183673469387755</v>
      </c>
      <c r="AU13" s="44">
        <v>33</v>
      </c>
      <c r="AV13" s="45">
        <v>20</v>
      </c>
      <c r="AW13" s="45">
        <v>13</v>
      </c>
      <c r="AX13" s="46">
        <f t="shared" si="9"/>
        <v>153.84615384615387</v>
      </c>
      <c r="AY13" s="47">
        <f t="shared" si="32"/>
        <v>2.312543798177996</v>
      </c>
      <c r="AZ13" s="44">
        <v>40</v>
      </c>
      <c r="BA13" s="45">
        <v>23</v>
      </c>
      <c r="BB13" s="45">
        <v>17</v>
      </c>
      <c r="BC13" s="46">
        <f t="shared" si="10"/>
        <v>135.29411764705884</v>
      </c>
      <c r="BD13" s="47">
        <f t="shared" si="33"/>
        <v>3.766478342749529</v>
      </c>
      <c r="BE13" s="44">
        <v>31</v>
      </c>
      <c r="BF13" s="45">
        <v>22</v>
      </c>
      <c r="BG13" s="45">
        <v>9</v>
      </c>
      <c r="BH13" s="46">
        <f t="shared" si="11"/>
        <v>244.44444444444446</v>
      </c>
      <c r="BI13" s="47">
        <f t="shared" si="34"/>
        <v>2.913533834586466</v>
      </c>
      <c r="BJ13" s="44">
        <v>41</v>
      </c>
      <c r="BK13" s="45">
        <v>26</v>
      </c>
      <c r="BL13" s="45">
        <v>15</v>
      </c>
      <c r="BM13" s="46">
        <f t="shared" si="12"/>
        <v>173.33333333333334</v>
      </c>
      <c r="BN13" s="47">
        <f t="shared" si="35"/>
        <v>4.091816367265469</v>
      </c>
      <c r="BO13" s="44">
        <v>22</v>
      </c>
      <c r="BP13" s="45">
        <v>12</v>
      </c>
      <c r="BQ13" s="45">
        <v>10</v>
      </c>
      <c r="BR13" s="46">
        <f t="shared" si="13"/>
        <v>120</v>
      </c>
      <c r="BS13" s="47">
        <f t="shared" si="36"/>
        <v>4.612159329140461</v>
      </c>
      <c r="BT13" s="44">
        <v>14</v>
      </c>
      <c r="BU13" s="45">
        <v>6</v>
      </c>
      <c r="BV13" s="45">
        <v>8</v>
      </c>
      <c r="BW13" s="46">
        <f t="shared" si="14"/>
        <v>75</v>
      </c>
      <c r="BX13" s="47">
        <f t="shared" si="37"/>
        <v>4.430379746835443</v>
      </c>
      <c r="BY13" s="44">
        <v>5</v>
      </c>
      <c r="BZ13" s="45">
        <v>1</v>
      </c>
      <c r="CA13" s="45">
        <v>4</v>
      </c>
      <c r="CB13" s="46">
        <f t="shared" si="15"/>
        <v>25</v>
      </c>
      <c r="CC13" s="47">
        <f t="shared" si="38"/>
        <v>2.05761316872428</v>
      </c>
      <c r="CD13" s="44">
        <v>6</v>
      </c>
      <c r="CE13" s="45">
        <v>2</v>
      </c>
      <c r="CF13" s="45">
        <v>4</v>
      </c>
      <c r="CG13" s="46">
        <f t="shared" si="16"/>
        <v>50</v>
      </c>
      <c r="CH13" s="47">
        <f t="shared" si="39"/>
        <v>2.690582959641256</v>
      </c>
      <c r="CI13" s="44">
        <v>5</v>
      </c>
      <c r="CJ13" s="45">
        <v>1</v>
      </c>
      <c r="CK13" s="45">
        <v>4</v>
      </c>
      <c r="CL13" s="46">
        <f t="shared" si="17"/>
        <v>25</v>
      </c>
      <c r="CM13" s="47">
        <f t="shared" si="40"/>
        <v>2.8735632183908044</v>
      </c>
      <c r="CN13" s="44">
        <v>9</v>
      </c>
      <c r="CO13" s="45">
        <v>1</v>
      </c>
      <c r="CP13" s="45">
        <v>8</v>
      </c>
      <c r="CQ13" s="46">
        <f t="shared" si="18"/>
        <v>12.5</v>
      </c>
      <c r="CR13" s="47">
        <f t="shared" si="41"/>
        <v>6.164383561643835</v>
      </c>
      <c r="CS13" s="44">
        <f t="shared" si="42"/>
        <v>3</v>
      </c>
      <c r="CT13" s="45"/>
      <c r="CU13" s="49">
        <v>3</v>
      </c>
      <c r="CV13" s="46">
        <f t="shared" si="19"/>
        <v>0</v>
      </c>
      <c r="CW13" s="48">
        <f t="shared" si="43"/>
        <v>3.488372093023256</v>
      </c>
      <c r="CX13" s="21"/>
      <c r="CY13" s="21"/>
    </row>
    <row r="14" spans="1:103" ht="13.5">
      <c r="A14" s="16" t="s">
        <v>59</v>
      </c>
      <c r="B14" s="51">
        <f t="shared" si="20"/>
        <v>1149</v>
      </c>
      <c r="C14" s="52">
        <f t="shared" si="21"/>
        <v>485</v>
      </c>
      <c r="D14" s="52">
        <f t="shared" si="22"/>
        <v>664</v>
      </c>
      <c r="E14" s="53">
        <f t="shared" si="0"/>
        <v>73.04216867469879</v>
      </c>
      <c r="F14" s="54">
        <f t="shared" si="23"/>
        <v>3.7164019794934826</v>
      </c>
      <c r="G14" s="51">
        <v>60</v>
      </c>
      <c r="H14" s="52">
        <v>30</v>
      </c>
      <c r="I14" s="52">
        <v>30</v>
      </c>
      <c r="J14" s="53">
        <f t="shared" si="1"/>
        <v>100</v>
      </c>
      <c r="K14" s="54">
        <f t="shared" si="24"/>
        <v>2.7447392497712717</v>
      </c>
      <c r="L14" s="51">
        <v>43</v>
      </c>
      <c r="M14" s="52">
        <v>20</v>
      </c>
      <c r="N14" s="52">
        <v>23</v>
      </c>
      <c r="O14" s="53">
        <f t="shared" si="2"/>
        <v>86.95652173913044</v>
      </c>
      <c r="P14" s="54">
        <f t="shared" si="25"/>
        <v>3.0824372759856633</v>
      </c>
      <c r="Q14" s="51">
        <v>13</v>
      </c>
      <c r="R14" s="52">
        <v>5</v>
      </c>
      <c r="S14" s="52">
        <v>8</v>
      </c>
      <c r="T14" s="53">
        <f t="shared" si="3"/>
        <v>62.5</v>
      </c>
      <c r="U14" s="54">
        <f t="shared" si="26"/>
        <v>1.9431988041853512</v>
      </c>
      <c r="V14" s="51">
        <v>86</v>
      </c>
      <c r="W14" s="52">
        <v>52</v>
      </c>
      <c r="X14" s="52">
        <v>34</v>
      </c>
      <c r="Y14" s="53">
        <f t="shared" si="4"/>
        <v>152.94117647058823</v>
      </c>
      <c r="Z14" s="54">
        <f t="shared" si="27"/>
        <v>5.0947867298578196</v>
      </c>
      <c r="AA14" s="51">
        <v>278</v>
      </c>
      <c r="AB14" s="52">
        <v>95</v>
      </c>
      <c r="AC14" s="52">
        <v>183</v>
      </c>
      <c r="AD14" s="53">
        <f t="shared" si="5"/>
        <v>51.91256830601093</v>
      </c>
      <c r="AE14" s="54">
        <f t="shared" si="28"/>
        <v>4.788975021533161</v>
      </c>
      <c r="AF14" s="51">
        <v>237</v>
      </c>
      <c r="AG14" s="52">
        <v>88</v>
      </c>
      <c r="AH14" s="52">
        <v>149</v>
      </c>
      <c r="AI14" s="53">
        <f t="shared" si="6"/>
        <v>59.06040268456376</v>
      </c>
      <c r="AJ14" s="54">
        <f t="shared" si="29"/>
        <v>3.941460169632463</v>
      </c>
      <c r="AK14" s="51">
        <v>137</v>
      </c>
      <c r="AL14" s="52">
        <v>46</v>
      </c>
      <c r="AM14" s="52">
        <v>91</v>
      </c>
      <c r="AN14" s="53">
        <f t="shared" si="7"/>
        <v>50.54945054945055</v>
      </c>
      <c r="AO14" s="54">
        <f t="shared" si="30"/>
        <v>3.050545535515475</v>
      </c>
      <c r="AP14" s="51">
        <v>56</v>
      </c>
      <c r="AQ14" s="52">
        <v>24</v>
      </c>
      <c r="AR14" s="52">
        <v>32</v>
      </c>
      <c r="AS14" s="53">
        <f t="shared" si="8"/>
        <v>75</v>
      </c>
      <c r="AT14" s="54">
        <f t="shared" si="31"/>
        <v>2.2857142857142856</v>
      </c>
      <c r="AU14" s="51">
        <v>46</v>
      </c>
      <c r="AV14" s="52">
        <v>27</v>
      </c>
      <c r="AW14" s="52">
        <v>19</v>
      </c>
      <c r="AX14" s="53">
        <f t="shared" si="9"/>
        <v>142.10526315789474</v>
      </c>
      <c r="AY14" s="54">
        <f t="shared" si="32"/>
        <v>3.2235459004905396</v>
      </c>
      <c r="AZ14" s="51">
        <v>45</v>
      </c>
      <c r="BA14" s="52">
        <v>26</v>
      </c>
      <c r="BB14" s="52">
        <v>19</v>
      </c>
      <c r="BC14" s="53">
        <f t="shared" si="10"/>
        <v>136.8421052631579</v>
      </c>
      <c r="BD14" s="54">
        <f t="shared" si="33"/>
        <v>4.23728813559322</v>
      </c>
      <c r="BE14" s="51">
        <v>42</v>
      </c>
      <c r="BF14" s="52">
        <v>28</v>
      </c>
      <c r="BG14" s="52">
        <v>14</v>
      </c>
      <c r="BH14" s="53">
        <f t="shared" si="11"/>
        <v>200</v>
      </c>
      <c r="BI14" s="54">
        <f t="shared" si="34"/>
        <v>3.9473684210526314</v>
      </c>
      <c r="BJ14" s="51">
        <v>30</v>
      </c>
      <c r="BK14" s="52">
        <v>17</v>
      </c>
      <c r="BL14" s="52">
        <v>13</v>
      </c>
      <c r="BM14" s="53">
        <f t="shared" si="12"/>
        <v>130.76923076923077</v>
      </c>
      <c r="BN14" s="54">
        <f t="shared" si="35"/>
        <v>2.9940119760479043</v>
      </c>
      <c r="BO14" s="51">
        <v>13</v>
      </c>
      <c r="BP14" s="52">
        <v>8</v>
      </c>
      <c r="BQ14" s="52">
        <v>5</v>
      </c>
      <c r="BR14" s="53">
        <f t="shared" si="13"/>
        <v>160</v>
      </c>
      <c r="BS14" s="54">
        <f t="shared" si="36"/>
        <v>2.7253668763102725</v>
      </c>
      <c r="BT14" s="51">
        <v>13</v>
      </c>
      <c r="BU14" s="52">
        <v>2</v>
      </c>
      <c r="BV14" s="52">
        <v>11</v>
      </c>
      <c r="BW14" s="53">
        <f t="shared" si="14"/>
        <v>18.181818181818183</v>
      </c>
      <c r="BX14" s="54">
        <f t="shared" si="37"/>
        <v>4.113924050632911</v>
      </c>
      <c r="BY14" s="51">
        <v>10</v>
      </c>
      <c r="BZ14" s="52">
        <v>1</v>
      </c>
      <c r="CA14" s="52">
        <v>9</v>
      </c>
      <c r="CB14" s="53">
        <f t="shared" si="15"/>
        <v>11.11111111111111</v>
      </c>
      <c r="CC14" s="54">
        <f t="shared" si="38"/>
        <v>4.11522633744856</v>
      </c>
      <c r="CD14" s="51">
        <v>15</v>
      </c>
      <c r="CE14" s="52">
        <v>6</v>
      </c>
      <c r="CF14" s="52">
        <v>9</v>
      </c>
      <c r="CG14" s="53">
        <f t="shared" si="16"/>
        <v>66.66666666666666</v>
      </c>
      <c r="CH14" s="54">
        <f t="shared" si="39"/>
        <v>6.726457399103139</v>
      </c>
      <c r="CI14" s="51">
        <v>13</v>
      </c>
      <c r="CJ14" s="52">
        <v>9</v>
      </c>
      <c r="CK14" s="52">
        <v>4</v>
      </c>
      <c r="CL14" s="53">
        <f t="shared" si="17"/>
        <v>225</v>
      </c>
      <c r="CM14" s="54">
        <f t="shared" si="40"/>
        <v>7.471264367816093</v>
      </c>
      <c r="CN14" s="51">
        <v>8</v>
      </c>
      <c r="CO14" s="52">
        <v>1</v>
      </c>
      <c r="CP14" s="52">
        <v>7</v>
      </c>
      <c r="CQ14" s="53">
        <f t="shared" si="18"/>
        <v>14.285714285714285</v>
      </c>
      <c r="CR14" s="54">
        <f t="shared" si="41"/>
        <v>5.47945205479452</v>
      </c>
      <c r="CS14" s="51">
        <f t="shared" si="42"/>
        <v>4</v>
      </c>
      <c r="CT14" s="52"/>
      <c r="CU14" s="55">
        <v>4</v>
      </c>
      <c r="CV14" s="53">
        <f t="shared" si="19"/>
        <v>0</v>
      </c>
      <c r="CW14" s="57">
        <f t="shared" si="43"/>
        <v>4.651162790697675</v>
      </c>
      <c r="CX14" s="21"/>
      <c r="CY14" s="21"/>
    </row>
    <row r="15" spans="1:103" ht="13.5">
      <c r="A15" s="12" t="s">
        <v>60</v>
      </c>
      <c r="B15" s="44">
        <f t="shared" si="20"/>
        <v>184</v>
      </c>
      <c r="C15" s="45">
        <f t="shared" si="21"/>
        <v>87</v>
      </c>
      <c r="D15" s="45">
        <f t="shared" si="22"/>
        <v>97</v>
      </c>
      <c r="E15" s="46">
        <f t="shared" si="0"/>
        <v>89.69072164948454</v>
      </c>
      <c r="F15" s="47">
        <f t="shared" si="23"/>
        <v>0.5951418313549179</v>
      </c>
      <c r="G15" s="44">
        <v>15</v>
      </c>
      <c r="H15" s="45">
        <v>5</v>
      </c>
      <c r="I15" s="45">
        <v>10</v>
      </c>
      <c r="J15" s="46">
        <f t="shared" si="1"/>
        <v>50</v>
      </c>
      <c r="K15" s="47">
        <f t="shared" si="24"/>
        <v>0.6861848124428179</v>
      </c>
      <c r="L15" s="44">
        <v>9</v>
      </c>
      <c r="M15" s="45">
        <v>4</v>
      </c>
      <c r="N15" s="45">
        <v>5</v>
      </c>
      <c r="O15" s="46">
        <f t="shared" si="2"/>
        <v>80</v>
      </c>
      <c r="P15" s="47">
        <f t="shared" si="25"/>
        <v>0.6451612903225806</v>
      </c>
      <c r="Q15" s="44">
        <v>3</v>
      </c>
      <c r="R15" s="45">
        <v>1</v>
      </c>
      <c r="S15" s="45">
        <v>2</v>
      </c>
      <c r="T15" s="46">
        <f t="shared" si="3"/>
        <v>50</v>
      </c>
      <c r="U15" s="47">
        <f t="shared" si="26"/>
        <v>0.4484304932735426</v>
      </c>
      <c r="V15" s="44">
        <v>14</v>
      </c>
      <c r="W15" s="45">
        <v>8</v>
      </c>
      <c r="X15" s="45">
        <v>6</v>
      </c>
      <c r="Y15" s="46">
        <f t="shared" si="4"/>
        <v>133.33333333333331</v>
      </c>
      <c r="Z15" s="47">
        <f t="shared" si="27"/>
        <v>0.8293838862559242</v>
      </c>
      <c r="AA15" s="44">
        <v>34</v>
      </c>
      <c r="AB15" s="45">
        <v>14</v>
      </c>
      <c r="AC15" s="45">
        <v>20</v>
      </c>
      <c r="AD15" s="46">
        <f t="shared" si="5"/>
        <v>70</v>
      </c>
      <c r="AE15" s="47">
        <f t="shared" si="28"/>
        <v>0.5857019810508183</v>
      </c>
      <c r="AF15" s="44">
        <v>37</v>
      </c>
      <c r="AG15" s="45">
        <v>18</v>
      </c>
      <c r="AH15" s="45">
        <v>19</v>
      </c>
      <c r="AI15" s="46">
        <f t="shared" si="6"/>
        <v>94.73684210526315</v>
      </c>
      <c r="AJ15" s="47">
        <f t="shared" si="29"/>
        <v>0.6153334442042242</v>
      </c>
      <c r="AK15" s="44">
        <v>21</v>
      </c>
      <c r="AL15" s="45">
        <v>6</v>
      </c>
      <c r="AM15" s="45">
        <v>15</v>
      </c>
      <c r="AN15" s="46">
        <f t="shared" si="7"/>
        <v>40</v>
      </c>
      <c r="AO15" s="47">
        <f t="shared" si="30"/>
        <v>0.46760187040748163</v>
      </c>
      <c r="AP15" s="44">
        <v>15</v>
      </c>
      <c r="AQ15" s="45">
        <v>9</v>
      </c>
      <c r="AR15" s="45">
        <v>6</v>
      </c>
      <c r="AS15" s="46">
        <f t="shared" si="8"/>
        <v>150</v>
      </c>
      <c r="AT15" s="47">
        <f t="shared" si="31"/>
        <v>0.6122448979591837</v>
      </c>
      <c r="AU15" s="44">
        <v>11</v>
      </c>
      <c r="AV15" s="45">
        <v>6</v>
      </c>
      <c r="AW15" s="45">
        <v>5</v>
      </c>
      <c r="AX15" s="46">
        <f t="shared" si="9"/>
        <v>120</v>
      </c>
      <c r="AY15" s="47">
        <f t="shared" si="32"/>
        <v>0.7708479327259986</v>
      </c>
      <c r="AZ15" s="44">
        <v>3</v>
      </c>
      <c r="BA15" s="45">
        <v>1</v>
      </c>
      <c r="BB15" s="45">
        <v>2</v>
      </c>
      <c r="BC15" s="46">
        <f t="shared" si="10"/>
        <v>50</v>
      </c>
      <c r="BD15" s="47">
        <f t="shared" si="33"/>
        <v>0.2824858757062147</v>
      </c>
      <c r="BE15" s="44">
        <v>5</v>
      </c>
      <c r="BF15" s="45">
        <v>3</v>
      </c>
      <c r="BG15" s="45">
        <v>2</v>
      </c>
      <c r="BH15" s="46">
        <f t="shared" si="11"/>
        <v>150</v>
      </c>
      <c r="BI15" s="47">
        <f t="shared" si="34"/>
        <v>0.4699248120300752</v>
      </c>
      <c r="BJ15" s="44">
        <v>7</v>
      </c>
      <c r="BK15" s="45">
        <v>6</v>
      </c>
      <c r="BL15" s="45">
        <v>1</v>
      </c>
      <c r="BM15" s="46">
        <f t="shared" si="12"/>
        <v>600</v>
      </c>
      <c r="BN15" s="47">
        <f t="shared" si="35"/>
        <v>0.6986027944111777</v>
      </c>
      <c r="BO15" s="44">
        <v>1</v>
      </c>
      <c r="BP15" s="45">
        <v>1</v>
      </c>
      <c r="BQ15" s="45">
        <v>0</v>
      </c>
      <c r="BR15" s="46" t="str">
        <f t="shared" si="13"/>
        <v>***</v>
      </c>
      <c r="BS15" s="47">
        <f t="shared" si="36"/>
        <v>0.20964360587002098</v>
      </c>
      <c r="BT15" s="44">
        <v>2</v>
      </c>
      <c r="BU15" s="45">
        <v>2</v>
      </c>
      <c r="BV15" s="45">
        <v>0</v>
      </c>
      <c r="BW15" s="46" t="str">
        <f t="shared" si="14"/>
        <v>***</v>
      </c>
      <c r="BX15" s="47">
        <f t="shared" si="37"/>
        <v>0.6329113924050633</v>
      </c>
      <c r="BY15" s="44">
        <v>2</v>
      </c>
      <c r="BZ15" s="45">
        <v>1</v>
      </c>
      <c r="CA15" s="45">
        <v>1</v>
      </c>
      <c r="CB15" s="46">
        <f t="shared" si="15"/>
        <v>100</v>
      </c>
      <c r="CC15" s="47">
        <f t="shared" si="38"/>
        <v>0.823045267489712</v>
      </c>
      <c r="CD15" s="44">
        <v>2</v>
      </c>
      <c r="CE15" s="45">
        <v>1</v>
      </c>
      <c r="CF15" s="45">
        <v>1</v>
      </c>
      <c r="CG15" s="46">
        <f t="shared" si="16"/>
        <v>100</v>
      </c>
      <c r="CH15" s="47">
        <f t="shared" si="39"/>
        <v>0.8968609865470852</v>
      </c>
      <c r="CI15" s="44">
        <v>3</v>
      </c>
      <c r="CJ15" s="45">
        <v>1</v>
      </c>
      <c r="CK15" s="45">
        <v>2</v>
      </c>
      <c r="CL15" s="46">
        <f t="shared" si="17"/>
        <v>50</v>
      </c>
      <c r="CM15" s="47">
        <f t="shared" si="40"/>
        <v>1.7241379310344827</v>
      </c>
      <c r="CN15" s="44"/>
      <c r="CO15" s="45"/>
      <c r="CP15" s="45"/>
      <c r="CQ15" s="46" t="str">
        <f t="shared" si="18"/>
        <v>***</v>
      </c>
      <c r="CR15" s="47">
        <f t="shared" si="41"/>
        <v>0</v>
      </c>
      <c r="CS15" s="44">
        <f t="shared" si="42"/>
        <v>0</v>
      </c>
      <c r="CT15" s="45"/>
      <c r="CU15" s="49"/>
      <c r="CV15" s="46" t="str">
        <f t="shared" si="19"/>
        <v>***</v>
      </c>
      <c r="CW15" s="48">
        <f t="shared" si="43"/>
        <v>0</v>
      </c>
      <c r="CX15" s="21"/>
      <c r="CY15" s="21"/>
    </row>
    <row r="16" spans="1:103" ht="13.5">
      <c r="A16" s="16" t="s">
        <v>61</v>
      </c>
      <c r="B16" s="51">
        <f t="shared" si="20"/>
        <v>79</v>
      </c>
      <c r="C16" s="52">
        <f t="shared" si="21"/>
        <v>41</v>
      </c>
      <c r="D16" s="52">
        <f t="shared" si="22"/>
        <v>38</v>
      </c>
      <c r="E16" s="53">
        <f t="shared" si="0"/>
        <v>107.89473684210526</v>
      </c>
      <c r="F16" s="54">
        <f t="shared" si="23"/>
        <v>0.25552285150564413</v>
      </c>
      <c r="G16" s="51">
        <v>6</v>
      </c>
      <c r="H16" s="52">
        <v>3</v>
      </c>
      <c r="I16" s="52">
        <v>3</v>
      </c>
      <c r="J16" s="53">
        <f t="shared" si="1"/>
        <v>100</v>
      </c>
      <c r="K16" s="54">
        <f t="shared" si="24"/>
        <v>0.2744739249771272</v>
      </c>
      <c r="L16" s="51">
        <v>2</v>
      </c>
      <c r="M16" s="52">
        <v>2</v>
      </c>
      <c r="N16" s="52">
        <v>0</v>
      </c>
      <c r="O16" s="53" t="str">
        <f t="shared" si="2"/>
        <v>***</v>
      </c>
      <c r="P16" s="54">
        <f t="shared" si="25"/>
        <v>0.14336917562724014</v>
      </c>
      <c r="Q16" s="51"/>
      <c r="R16" s="52"/>
      <c r="S16" s="52"/>
      <c r="T16" s="53" t="str">
        <f t="shared" si="3"/>
        <v>***</v>
      </c>
      <c r="U16" s="54">
        <f t="shared" si="26"/>
        <v>0</v>
      </c>
      <c r="V16" s="51">
        <v>1</v>
      </c>
      <c r="W16" s="52">
        <v>1</v>
      </c>
      <c r="X16" s="52">
        <v>0</v>
      </c>
      <c r="Y16" s="53" t="str">
        <f t="shared" si="4"/>
        <v>***</v>
      </c>
      <c r="Z16" s="54">
        <f t="shared" si="27"/>
        <v>0.05924170616113744</v>
      </c>
      <c r="AA16" s="51">
        <v>11</v>
      </c>
      <c r="AB16" s="52">
        <v>3</v>
      </c>
      <c r="AC16" s="52">
        <v>8</v>
      </c>
      <c r="AD16" s="53">
        <f t="shared" si="5"/>
        <v>37.5</v>
      </c>
      <c r="AE16" s="54">
        <f t="shared" si="28"/>
        <v>0.18949181739879414</v>
      </c>
      <c r="AF16" s="51">
        <v>20</v>
      </c>
      <c r="AG16" s="52">
        <v>10</v>
      </c>
      <c r="AH16" s="52">
        <v>10</v>
      </c>
      <c r="AI16" s="53">
        <f t="shared" si="6"/>
        <v>100</v>
      </c>
      <c r="AJ16" s="54">
        <f t="shared" si="29"/>
        <v>0.3326126725428239</v>
      </c>
      <c r="AK16" s="51">
        <v>9</v>
      </c>
      <c r="AL16" s="52">
        <v>4</v>
      </c>
      <c r="AM16" s="52">
        <v>5</v>
      </c>
      <c r="AN16" s="53">
        <f t="shared" si="7"/>
        <v>80</v>
      </c>
      <c r="AO16" s="54">
        <f t="shared" si="30"/>
        <v>0.2004008016032064</v>
      </c>
      <c r="AP16" s="51">
        <v>4</v>
      </c>
      <c r="AQ16" s="52">
        <v>2</v>
      </c>
      <c r="AR16" s="52">
        <v>2</v>
      </c>
      <c r="AS16" s="53">
        <f t="shared" si="8"/>
        <v>100</v>
      </c>
      <c r="AT16" s="54">
        <f t="shared" si="31"/>
        <v>0.163265306122449</v>
      </c>
      <c r="AU16" s="51">
        <v>1</v>
      </c>
      <c r="AV16" s="52">
        <v>1</v>
      </c>
      <c r="AW16" s="52">
        <v>0</v>
      </c>
      <c r="AX16" s="53" t="str">
        <f t="shared" si="9"/>
        <v>***</v>
      </c>
      <c r="AY16" s="54">
        <f t="shared" si="32"/>
        <v>0.0700770847932726</v>
      </c>
      <c r="AZ16" s="51">
        <v>3</v>
      </c>
      <c r="BA16" s="52">
        <v>1</v>
      </c>
      <c r="BB16" s="52">
        <v>2</v>
      </c>
      <c r="BC16" s="53">
        <f t="shared" si="10"/>
        <v>50</v>
      </c>
      <c r="BD16" s="54">
        <f t="shared" si="33"/>
        <v>0.2824858757062147</v>
      </c>
      <c r="BE16" s="51">
        <v>4</v>
      </c>
      <c r="BF16" s="52">
        <v>4</v>
      </c>
      <c r="BG16" s="52">
        <v>0</v>
      </c>
      <c r="BH16" s="53" t="str">
        <f t="shared" si="11"/>
        <v>***</v>
      </c>
      <c r="BI16" s="54">
        <f t="shared" si="34"/>
        <v>0.37593984962406013</v>
      </c>
      <c r="BJ16" s="51">
        <v>2</v>
      </c>
      <c r="BK16" s="52">
        <v>1</v>
      </c>
      <c r="BL16" s="52">
        <v>1</v>
      </c>
      <c r="BM16" s="53">
        <f t="shared" si="12"/>
        <v>100</v>
      </c>
      <c r="BN16" s="54">
        <f t="shared" si="35"/>
        <v>0.19960079840319359</v>
      </c>
      <c r="BO16" s="51">
        <v>2</v>
      </c>
      <c r="BP16" s="52">
        <v>2</v>
      </c>
      <c r="BQ16" s="52">
        <v>0</v>
      </c>
      <c r="BR16" s="53" t="str">
        <f t="shared" si="13"/>
        <v>***</v>
      </c>
      <c r="BS16" s="54">
        <f t="shared" si="36"/>
        <v>0.41928721174004197</v>
      </c>
      <c r="BT16" s="51">
        <v>3</v>
      </c>
      <c r="BU16" s="52">
        <v>1</v>
      </c>
      <c r="BV16" s="52">
        <v>2</v>
      </c>
      <c r="BW16" s="53">
        <f t="shared" si="14"/>
        <v>50</v>
      </c>
      <c r="BX16" s="54">
        <f t="shared" si="37"/>
        <v>0.949367088607595</v>
      </c>
      <c r="BY16" s="51"/>
      <c r="BZ16" s="52"/>
      <c r="CA16" s="52"/>
      <c r="CB16" s="53" t="str">
        <f t="shared" si="15"/>
        <v>***</v>
      </c>
      <c r="CC16" s="54">
        <f t="shared" si="38"/>
        <v>0</v>
      </c>
      <c r="CD16" s="51">
        <v>3</v>
      </c>
      <c r="CE16" s="52">
        <v>3</v>
      </c>
      <c r="CF16" s="52">
        <v>0</v>
      </c>
      <c r="CG16" s="53" t="str">
        <f t="shared" si="16"/>
        <v>***</v>
      </c>
      <c r="CH16" s="54">
        <f t="shared" si="39"/>
        <v>1.345291479820628</v>
      </c>
      <c r="CI16" s="51">
        <v>4</v>
      </c>
      <c r="CJ16" s="52">
        <v>2</v>
      </c>
      <c r="CK16" s="52">
        <v>2</v>
      </c>
      <c r="CL16" s="53">
        <f t="shared" si="17"/>
        <v>100</v>
      </c>
      <c r="CM16" s="54">
        <f t="shared" si="40"/>
        <v>2.2988505747126435</v>
      </c>
      <c r="CN16" s="51">
        <v>1</v>
      </c>
      <c r="CO16" s="52">
        <v>0</v>
      </c>
      <c r="CP16" s="52">
        <v>1</v>
      </c>
      <c r="CQ16" s="53">
        <f t="shared" si="18"/>
        <v>0</v>
      </c>
      <c r="CR16" s="54">
        <f t="shared" si="41"/>
        <v>0.684931506849315</v>
      </c>
      <c r="CS16" s="51">
        <f t="shared" si="42"/>
        <v>3</v>
      </c>
      <c r="CT16" s="52">
        <v>1</v>
      </c>
      <c r="CU16" s="55">
        <v>2</v>
      </c>
      <c r="CV16" s="53">
        <f t="shared" si="19"/>
        <v>50</v>
      </c>
      <c r="CW16" s="57">
        <f t="shared" si="43"/>
        <v>3.488372093023256</v>
      </c>
      <c r="CX16" s="21"/>
      <c r="CY16" s="21"/>
    </row>
    <row r="17" spans="1:103" ht="13.5">
      <c r="A17" s="16" t="s">
        <v>62</v>
      </c>
      <c r="B17" s="58">
        <f t="shared" si="20"/>
        <v>75</v>
      </c>
      <c r="C17" s="59">
        <f t="shared" si="21"/>
        <v>33</v>
      </c>
      <c r="D17" s="59">
        <f t="shared" si="22"/>
        <v>42</v>
      </c>
      <c r="E17" s="60">
        <f t="shared" si="0"/>
        <v>78.57142857142857</v>
      </c>
      <c r="F17" s="61">
        <f t="shared" si="23"/>
        <v>0.2425849856066242</v>
      </c>
      <c r="G17" s="58">
        <v>4</v>
      </c>
      <c r="H17" s="59">
        <v>3</v>
      </c>
      <c r="I17" s="59">
        <v>1</v>
      </c>
      <c r="J17" s="60">
        <f t="shared" si="1"/>
        <v>300</v>
      </c>
      <c r="K17" s="61">
        <f t="shared" si="24"/>
        <v>0.18298261665141813</v>
      </c>
      <c r="L17" s="58">
        <v>2</v>
      </c>
      <c r="M17" s="59">
        <v>1</v>
      </c>
      <c r="N17" s="59">
        <v>1</v>
      </c>
      <c r="O17" s="60">
        <f t="shared" si="2"/>
        <v>100</v>
      </c>
      <c r="P17" s="61">
        <f t="shared" si="25"/>
        <v>0.14336917562724014</v>
      </c>
      <c r="Q17" s="58"/>
      <c r="R17" s="59"/>
      <c r="S17" s="59"/>
      <c r="T17" s="60" t="str">
        <f t="shared" si="3"/>
        <v>***</v>
      </c>
      <c r="U17" s="61">
        <f t="shared" si="26"/>
        <v>0</v>
      </c>
      <c r="V17" s="58">
        <v>8</v>
      </c>
      <c r="W17" s="59">
        <v>4</v>
      </c>
      <c r="X17" s="59">
        <v>4</v>
      </c>
      <c r="Y17" s="60">
        <f t="shared" si="4"/>
        <v>100</v>
      </c>
      <c r="Z17" s="61">
        <f t="shared" si="27"/>
        <v>0.47393364928909953</v>
      </c>
      <c r="AA17" s="58">
        <v>24</v>
      </c>
      <c r="AB17" s="59">
        <v>10</v>
      </c>
      <c r="AC17" s="59">
        <v>14</v>
      </c>
      <c r="AD17" s="60">
        <f t="shared" si="5"/>
        <v>71.42857142857143</v>
      </c>
      <c r="AE17" s="61">
        <f t="shared" si="28"/>
        <v>0.4134366925064599</v>
      </c>
      <c r="AF17" s="58">
        <v>7</v>
      </c>
      <c r="AG17" s="59">
        <v>2</v>
      </c>
      <c r="AH17" s="59">
        <v>5</v>
      </c>
      <c r="AI17" s="60">
        <f t="shared" si="6"/>
        <v>40</v>
      </c>
      <c r="AJ17" s="61">
        <f t="shared" si="29"/>
        <v>0.11641443538998836</v>
      </c>
      <c r="AK17" s="58">
        <v>9</v>
      </c>
      <c r="AL17" s="59">
        <v>3</v>
      </c>
      <c r="AM17" s="59">
        <v>6</v>
      </c>
      <c r="AN17" s="60">
        <f t="shared" si="7"/>
        <v>50</v>
      </c>
      <c r="AO17" s="61">
        <f t="shared" si="30"/>
        <v>0.2004008016032064</v>
      </c>
      <c r="AP17" s="58">
        <v>1</v>
      </c>
      <c r="AQ17" s="59">
        <v>1</v>
      </c>
      <c r="AR17" s="59">
        <v>0</v>
      </c>
      <c r="AS17" s="60" t="str">
        <f t="shared" si="8"/>
        <v>***</v>
      </c>
      <c r="AT17" s="61">
        <f t="shared" si="31"/>
        <v>0.04081632653061225</v>
      </c>
      <c r="AU17" s="58">
        <v>5</v>
      </c>
      <c r="AV17" s="59">
        <v>3</v>
      </c>
      <c r="AW17" s="59">
        <v>2</v>
      </c>
      <c r="AX17" s="60">
        <f t="shared" si="9"/>
        <v>150</v>
      </c>
      <c r="AY17" s="61">
        <f t="shared" si="32"/>
        <v>0.35038542396636296</v>
      </c>
      <c r="AZ17" s="58">
        <v>4</v>
      </c>
      <c r="BA17" s="59">
        <v>1</v>
      </c>
      <c r="BB17" s="59">
        <v>3</v>
      </c>
      <c r="BC17" s="60">
        <f t="shared" si="10"/>
        <v>33.33333333333333</v>
      </c>
      <c r="BD17" s="61">
        <f t="shared" si="33"/>
        <v>0.3766478342749529</v>
      </c>
      <c r="BE17" s="58">
        <v>3</v>
      </c>
      <c r="BF17" s="59">
        <v>1</v>
      </c>
      <c r="BG17" s="59">
        <v>2</v>
      </c>
      <c r="BH17" s="60">
        <f t="shared" si="11"/>
        <v>50</v>
      </c>
      <c r="BI17" s="61">
        <f t="shared" si="34"/>
        <v>0.28195488721804507</v>
      </c>
      <c r="BJ17" s="58">
        <v>2</v>
      </c>
      <c r="BK17" s="59">
        <v>2</v>
      </c>
      <c r="BL17" s="59">
        <v>0</v>
      </c>
      <c r="BM17" s="60" t="str">
        <f t="shared" si="12"/>
        <v>***</v>
      </c>
      <c r="BN17" s="61">
        <f t="shared" si="35"/>
        <v>0.19960079840319359</v>
      </c>
      <c r="BO17" s="58">
        <v>3</v>
      </c>
      <c r="BP17" s="59">
        <v>1</v>
      </c>
      <c r="BQ17" s="59">
        <v>2</v>
      </c>
      <c r="BR17" s="60">
        <f t="shared" si="13"/>
        <v>50</v>
      </c>
      <c r="BS17" s="61">
        <f t="shared" si="36"/>
        <v>0.628930817610063</v>
      </c>
      <c r="BT17" s="58"/>
      <c r="BU17" s="59"/>
      <c r="BV17" s="59"/>
      <c r="BW17" s="60" t="str">
        <f t="shared" si="14"/>
        <v>***</v>
      </c>
      <c r="BX17" s="61">
        <f t="shared" si="37"/>
        <v>0</v>
      </c>
      <c r="BY17" s="58">
        <v>1</v>
      </c>
      <c r="BZ17" s="59">
        <v>0</v>
      </c>
      <c r="CA17" s="59">
        <v>1</v>
      </c>
      <c r="CB17" s="60">
        <f t="shared" si="15"/>
        <v>0</v>
      </c>
      <c r="CC17" s="61">
        <f t="shared" si="38"/>
        <v>0.411522633744856</v>
      </c>
      <c r="CD17" s="58">
        <v>2</v>
      </c>
      <c r="CE17" s="59">
        <v>1</v>
      </c>
      <c r="CF17" s="59">
        <v>1</v>
      </c>
      <c r="CG17" s="60">
        <f t="shared" si="16"/>
        <v>100</v>
      </c>
      <c r="CH17" s="61">
        <f t="shared" si="39"/>
        <v>0.8968609865470852</v>
      </c>
      <c r="CI17" s="58"/>
      <c r="CJ17" s="59"/>
      <c r="CK17" s="59"/>
      <c r="CL17" s="60" t="str">
        <f t="shared" si="17"/>
        <v>***</v>
      </c>
      <c r="CM17" s="61">
        <f t="shared" si="40"/>
        <v>0</v>
      </c>
      <c r="CN17" s="58"/>
      <c r="CO17" s="59"/>
      <c r="CP17" s="59"/>
      <c r="CQ17" s="60" t="str">
        <f t="shared" si="18"/>
        <v>***</v>
      </c>
      <c r="CR17" s="61">
        <f t="shared" si="41"/>
        <v>0</v>
      </c>
      <c r="CS17" s="58">
        <f t="shared" si="42"/>
        <v>0</v>
      </c>
      <c r="CT17" s="59"/>
      <c r="CU17" s="62"/>
      <c r="CV17" s="60" t="str">
        <f t="shared" si="19"/>
        <v>***</v>
      </c>
      <c r="CW17" s="64">
        <f t="shared" si="43"/>
        <v>0</v>
      </c>
      <c r="CX17" s="21"/>
      <c r="CY17" s="21"/>
    </row>
    <row r="18" spans="1:103" ht="13.5">
      <c r="A18" s="12" t="s">
        <v>63</v>
      </c>
      <c r="B18" s="44">
        <f t="shared" si="20"/>
        <v>864</v>
      </c>
      <c r="C18" s="45">
        <f t="shared" si="21"/>
        <v>410</v>
      </c>
      <c r="D18" s="45">
        <f t="shared" si="22"/>
        <v>454</v>
      </c>
      <c r="E18" s="46">
        <f t="shared" si="0"/>
        <v>90.30837004405286</v>
      </c>
      <c r="F18" s="47">
        <f t="shared" si="23"/>
        <v>2.7945790341883106</v>
      </c>
      <c r="G18" s="44">
        <v>65</v>
      </c>
      <c r="H18" s="45">
        <v>35</v>
      </c>
      <c r="I18" s="45">
        <v>30</v>
      </c>
      <c r="J18" s="46">
        <f t="shared" si="1"/>
        <v>116.66666666666667</v>
      </c>
      <c r="K18" s="47">
        <f t="shared" si="24"/>
        <v>2.9734675205855443</v>
      </c>
      <c r="L18" s="44">
        <v>43</v>
      </c>
      <c r="M18" s="45">
        <v>19</v>
      </c>
      <c r="N18" s="45">
        <v>24</v>
      </c>
      <c r="O18" s="46">
        <f t="shared" si="2"/>
        <v>79.16666666666666</v>
      </c>
      <c r="P18" s="47">
        <f t="shared" si="25"/>
        <v>3.0824372759856633</v>
      </c>
      <c r="Q18" s="44">
        <v>18</v>
      </c>
      <c r="R18" s="45">
        <v>8</v>
      </c>
      <c r="S18" s="45">
        <v>10</v>
      </c>
      <c r="T18" s="46">
        <f t="shared" si="3"/>
        <v>80</v>
      </c>
      <c r="U18" s="47">
        <f t="shared" si="26"/>
        <v>2.690582959641256</v>
      </c>
      <c r="V18" s="44">
        <v>34</v>
      </c>
      <c r="W18" s="45">
        <v>19</v>
      </c>
      <c r="X18" s="45">
        <v>15</v>
      </c>
      <c r="Y18" s="46">
        <f t="shared" si="4"/>
        <v>126.66666666666666</v>
      </c>
      <c r="Z18" s="47">
        <f t="shared" si="27"/>
        <v>2.014218009478673</v>
      </c>
      <c r="AA18" s="44">
        <v>132</v>
      </c>
      <c r="AB18" s="45">
        <v>64</v>
      </c>
      <c r="AC18" s="45">
        <v>68</v>
      </c>
      <c r="AD18" s="46">
        <f t="shared" si="5"/>
        <v>94.11764705882352</v>
      </c>
      <c r="AE18" s="47">
        <f t="shared" si="28"/>
        <v>2.2739018087855296</v>
      </c>
      <c r="AF18" s="44">
        <v>195</v>
      </c>
      <c r="AG18" s="45">
        <v>77</v>
      </c>
      <c r="AH18" s="45">
        <v>118</v>
      </c>
      <c r="AI18" s="46">
        <f t="shared" si="6"/>
        <v>65.2542372881356</v>
      </c>
      <c r="AJ18" s="47">
        <f t="shared" si="29"/>
        <v>3.2429735572925327</v>
      </c>
      <c r="AK18" s="44">
        <v>133</v>
      </c>
      <c r="AL18" s="45">
        <v>67</v>
      </c>
      <c r="AM18" s="45">
        <v>66</v>
      </c>
      <c r="AN18" s="46">
        <f t="shared" si="7"/>
        <v>101.51515151515152</v>
      </c>
      <c r="AO18" s="47">
        <f t="shared" si="30"/>
        <v>2.961478512580717</v>
      </c>
      <c r="AP18" s="44">
        <v>79</v>
      </c>
      <c r="AQ18" s="45">
        <v>37</v>
      </c>
      <c r="AR18" s="45">
        <v>42</v>
      </c>
      <c r="AS18" s="46">
        <f t="shared" si="8"/>
        <v>88.09523809523809</v>
      </c>
      <c r="AT18" s="47">
        <f t="shared" si="31"/>
        <v>3.224489795918367</v>
      </c>
      <c r="AU18" s="44">
        <v>33</v>
      </c>
      <c r="AV18" s="45">
        <v>19</v>
      </c>
      <c r="AW18" s="45">
        <v>14</v>
      </c>
      <c r="AX18" s="46">
        <f t="shared" si="9"/>
        <v>135.71428571428572</v>
      </c>
      <c r="AY18" s="47">
        <f t="shared" si="32"/>
        <v>2.312543798177996</v>
      </c>
      <c r="AZ18" s="44">
        <v>17</v>
      </c>
      <c r="BA18" s="45">
        <v>9</v>
      </c>
      <c r="BB18" s="45">
        <v>8</v>
      </c>
      <c r="BC18" s="46">
        <f t="shared" si="10"/>
        <v>112.5</v>
      </c>
      <c r="BD18" s="47">
        <f t="shared" si="33"/>
        <v>1.60075329566855</v>
      </c>
      <c r="BE18" s="44">
        <v>34</v>
      </c>
      <c r="BF18" s="45">
        <v>18</v>
      </c>
      <c r="BG18" s="45">
        <v>16</v>
      </c>
      <c r="BH18" s="46">
        <f t="shared" si="11"/>
        <v>112.5</v>
      </c>
      <c r="BI18" s="47">
        <f t="shared" si="34"/>
        <v>3.195488721804511</v>
      </c>
      <c r="BJ18" s="44">
        <v>27</v>
      </c>
      <c r="BK18" s="45">
        <v>16</v>
      </c>
      <c r="BL18" s="45">
        <v>11</v>
      </c>
      <c r="BM18" s="46">
        <f t="shared" si="12"/>
        <v>145.45454545454547</v>
      </c>
      <c r="BN18" s="47">
        <f t="shared" si="35"/>
        <v>2.694610778443114</v>
      </c>
      <c r="BO18" s="44">
        <v>10</v>
      </c>
      <c r="BP18" s="45">
        <v>6</v>
      </c>
      <c r="BQ18" s="45">
        <v>4</v>
      </c>
      <c r="BR18" s="46">
        <f t="shared" si="13"/>
        <v>150</v>
      </c>
      <c r="BS18" s="47">
        <f t="shared" si="36"/>
        <v>2.0964360587002098</v>
      </c>
      <c r="BT18" s="44">
        <v>10</v>
      </c>
      <c r="BU18" s="45">
        <v>4</v>
      </c>
      <c r="BV18" s="45">
        <v>6</v>
      </c>
      <c r="BW18" s="46">
        <f t="shared" si="14"/>
        <v>66.66666666666666</v>
      </c>
      <c r="BX18" s="47">
        <f t="shared" si="37"/>
        <v>3.1645569620253164</v>
      </c>
      <c r="BY18" s="44">
        <v>14</v>
      </c>
      <c r="BZ18" s="45">
        <v>6</v>
      </c>
      <c r="CA18" s="45">
        <v>8</v>
      </c>
      <c r="CB18" s="46">
        <f t="shared" si="15"/>
        <v>75</v>
      </c>
      <c r="CC18" s="47">
        <f t="shared" si="38"/>
        <v>5.761316872427984</v>
      </c>
      <c r="CD18" s="44">
        <v>8</v>
      </c>
      <c r="CE18" s="45">
        <v>2</v>
      </c>
      <c r="CF18" s="45">
        <v>6</v>
      </c>
      <c r="CG18" s="46">
        <f t="shared" si="16"/>
        <v>33.33333333333333</v>
      </c>
      <c r="CH18" s="47">
        <f t="shared" si="39"/>
        <v>3.587443946188341</v>
      </c>
      <c r="CI18" s="44">
        <v>5</v>
      </c>
      <c r="CJ18" s="45">
        <v>3</v>
      </c>
      <c r="CK18" s="45">
        <v>2</v>
      </c>
      <c r="CL18" s="46">
        <f t="shared" si="17"/>
        <v>150</v>
      </c>
      <c r="CM18" s="47">
        <f t="shared" si="40"/>
        <v>2.8735632183908044</v>
      </c>
      <c r="CN18" s="44">
        <v>5</v>
      </c>
      <c r="CO18" s="45">
        <v>1</v>
      </c>
      <c r="CP18" s="45">
        <v>4</v>
      </c>
      <c r="CQ18" s="46">
        <f t="shared" si="18"/>
        <v>25</v>
      </c>
      <c r="CR18" s="47">
        <f t="shared" si="41"/>
        <v>3.4246575342465753</v>
      </c>
      <c r="CS18" s="44">
        <f t="shared" si="42"/>
        <v>2</v>
      </c>
      <c r="CT18" s="45"/>
      <c r="CU18" s="49">
        <v>2</v>
      </c>
      <c r="CV18" s="46">
        <f t="shared" si="19"/>
        <v>0</v>
      </c>
      <c r="CW18" s="48">
        <f t="shared" si="43"/>
        <v>2.3255813953488373</v>
      </c>
      <c r="CX18" s="21"/>
      <c r="CY18" s="21"/>
    </row>
    <row r="19" spans="1:103" ht="13.5">
      <c r="A19" s="16" t="s">
        <v>64</v>
      </c>
      <c r="B19" s="51">
        <f t="shared" si="20"/>
        <v>189</v>
      </c>
      <c r="C19" s="52">
        <f t="shared" si="21"/>
        <v>81</v>
      </c>
      <c r="D19" s="52">
        <f t="shared" si="22"/>
        <v>108</v>
      </c>
      <c r="E19" s="53">
        <f t="shared" si="0"/>
        <v>75</v>
      </c>
      <c r="F19" s="54">
        <f t="shared" si="23"/>
        <v>0.611314163728693</v>
      </c>
      <c r="G19" s="51">
        <v>2</v>
      </c>
      <c r="H19" s="52">
        <v>2</v>
      </c>
      <c r="I19" s="52">
        <v>0</v>
      </c>
      <c r="J19" s="53" t="str">
        <f t="shared" si="1"/>
        <v>***</v>
      </c>
      <c r="K19" s="54">
        <f t="shared" si="24"/>
        <v>0.09149130832570906</v>
      </c>
      <c r="L19" s="51">
        <v>3</v>
      </c>
      <c r="M19" s="52">
        <v>1</v>
      </c>
      <c r="N19" s="52">
        <v>2</v>
      </c>
      <c r="O19" s="53">
        <f t="shared" si="2"/>
        <v>50</v>
      </c>
      <c r="P19" s="54">
        <f t="shared" si="25"/>
        <v>0.21505376344086022</v>
      </c>
      <c r="Q19" s="51">
        <v>3</v>
      </c>
      <c r="R19" s="52">
        <v>2</v>
      </c>
      <c r="S19" s="52">
        <v>1</v>
      </c>
      <c r="T19" s="53">
        <f t="shared" si="3"/>
        <v>200</v>
      </c>
      <c r="U19" s="54">
        <f t="shared" si="26"/>
        <v>0.4484304932735426</v>
      </c>
      <c r="V19" s="51">
        <v>9</v>
      </c>
      <c r="W19" s="52">
        <v>8</v>
      </c>
      <c r="X19" s="52">
        <v>1</v>
      </c>
      <c r="Y19" s="53">
        <f t="shared" si="4"/>
        <v>800</v>
      </c>
      <c r="Z19" s="54">
        <f t="shared" si="27"/>
        <v>0.533175355450237</v>
      </c>
      <c r="AA19" s="51">
        <v>45</v>
      </c>
      <c r="AB19" s="52">
        <v>20</v>
      </c>
      <c r="AC19" s="52">
        <v>25</v>
      </c>
      <c r="AD19" s="53">
        <f t="shared" si="5"/>
        <v>80</v>
      </c>
      <c r="AE19" s="54">
        <f t="shared" si="28"/>
        <v>0.7751937984496124</v>
      </c>
      <c r="AF19" s="51">
        <v>28</v>
      </c>
      <c r="AG19" s="52">
        <v>10</v>
      </c>
      <c r="AH19" s="52">
        <v>18</v>
      </c>
      <c r="AI19" s="53">
        <f t="shared" si="6"/>
        <v>55.55555555555556</v>
      </c>
      <c r="AJ19" s="54">
        <f t="shared" si="29"/>
        <v>0.46565774155995343</v>
      </c>
      <c r="AK19" s="51">
        <v>36</v>
      </c>
      <c r="AL19" s="52">
        <v>13</v>
      </c>
      <c r="AM19" s="52">
        <v>23</v>
      </c>
      <c r="AN19" s="53">
        <f t="shared" si="7"/>
        <v>56.52173913043478</v>
      </c>
      <c r="AO19" s="54">
        <f t="shared" si="30"/>
        <v>0.8016032064128256</v>
      </c>
      <c r="AP19" s="51">
        <v>10</v>
      </c>
      <c r="AQ19" s="52">
        <v>3</v>
      </c>
      <c r="AR19" s="52">
        <v>7</v>
      </c>
      <c r="AS19" s="53">
        <f t="shared" si="8"/>
        <v>42.857142857142854</v>
      </c>
      <c r="AT19" s="54">
        <f t="shared" si="31"/>
        <v>0.40816326530612246</v>
      </c>
      <c r="AU19" s="51">
        <v>6</v>
      </c>
      <c r="AV19" s="52">
        <v>1</v>
      </c>
      <c r="AW19" s="52">
        <v>5</v>
      </c>
      <c r="AX19" s="53">
        <f t="shared" si="9"/>
        <v>20</v>
      </c>
      <c r="AY19" s="54">
        <f t="shared" si="32"/>
        <v>0.42046250875963564</v>
      </c>
      <c r="AZ19" s="51">
        <v>5</v>
      </c>
      <c r="BA19" s="52">
        <v>1</v>
      </c>
      <c r="BB19" s="52">
        <v>4</v>
      </c>
      <c r="BC19" s="53">
        <f t="shared" si="10"/>
        <v>25</v>
      </c>
      <c r="BD19" s="54">
        <f t="shared" si="33"/>
        <v>0.4708097928436911</v>
      </c>
      <c r="BE19" s="51">
        <v>6</v>
      </c>
      <c r="BF19" s="52">
        <v>6</v>
      </c>
      <c r="BG19" s="52">
        <v>0</v>
      </c>
      <c r="BH19" s="53" t="str">
        <f t="shared" si="11"/>
        <v>***</v>
      </c>
      <c r="BI19" s="54">
        <f t="shared" si="34"/>
        <v>0.5639097744360901</v>
      </c>
      <c r="BJ19" s="51">
        <v>7</v>
      </c>
      <c r="BK19" s="52">
        <v>3</v>
      </c>
      <c r="BL19" s="52">
        <v>4</v>
      </c>
      <c r="BM19" s="53">
        <f t="shared" si="12"/>
        <v>75</v>
      </c>
      <c r="BN19" s="54">
        <f t="shared" si="35"/>
        <v>0.6986027944111777</v>
      </c>
      <c r="BO19" s="51">
        <v>5</v>
      </c>
      <c r="BP19" s="52">
        <v>1</v>
      </c>
      <c r="BQ19" s="52">
        <v>4</v>
      </c>
      <c r="BR19" s="53">
        <f t="shared" si="13"/>
        <v>25</v>
      </c>
      <c r="BS19" s="54">
        <f t="shared" si="36"/>
        <v>1.0482180293501049</v>
      </c>
      <c r="BT19" s="51">
        <v>11</v>
      </c>
      <c r="BU19" s="52">
        <v>6</v>
      </c>
      <c r="BV19" s="52">
        <v>5</v>
      </c>
      <c r="BW19" s="53">
        <f t="shared" si="14"/>
        <v>120</v>
      </c>
      <c r="BX19" s="54">
        <f t="shared" si="37"/>
        <v>3.481012658227848</v>
      </c>
      <c r="BY19" s="51">
        <v>4</v>
      </c>
      <c r="BZ19" s="52">
        <v>1</v>
      </c>
      <c r="CA19" s="52">
        <v>3</v>
      </c>
      <c r="CB19" s="53">
        <f t="shared" si="15"/>
        <v>33.33333333333333</v>
      </c>
      <c r="CC19" s="54">
        <f t="shared" si="38"/>
        <v>1.646090534979424</v>
      </c>
      <c r="CD19" s="51">
        <v>5</v>
      </c>
      <c r="CE19" s="52">
        <v>3</v>
      </c>
      <c r="CF19" s="52">
        <v>2</v>
      </c>
      <c r="CG19" s="53">
        <f t="shared" si="16"/>
        <v>150</v>
      </c>
      <c r="CH19" s="54">
        <f t="shared" si="39"/>
        <v>2.242152466367713</v>
      </c>
      <c r="CI19" s="51">
        <v>1</v>
      </c>
      <c r="CJ19" s="52">
        <v>0</v>
      </c>
      <c r="CK19" s="52">
        <v>1</v>
      </c>
      <c r="CL19" s="53">
        <f t="shared" si="17"/>
        <v>0</v>
      </c>
      <c r="CM19" s="54">
        <f t="shared" si="40"/>
        <v>0.5747126436781609</v>
      </c>
      <c r="CN19" s="51">
        <v>1</v>
      </c>
      <c r="CO19" s="52">
        <v>0</v>
      </c>
      <c r="CP19" s="52">
        <v>1</v>
      </c>
      <c r="CQ19" s="53">
        <f t="shared" si="18"/>
        <v>0</v>
      </c>
      <c r="CR19" s="54">
        <f t="shared" si="41"/>
        <v>0.684931506849315</v>
      </c>
      <c r="CS19" s="51">
        <f t="shared" si="42"/>
        <v>2</v>
      </c>
      <c r="CT19" s="52"/>
      <c r="CU19" s="55">
        <v>2</v>
      </c>
      <c r="CV19" s="53">
        <f t="shared" si="19"/>
        <v>0</v>
      </c>
      <c r="CW19" s="57">
        <f t="shared" si="43"/>
        <v>2.3255813953488373</v>
      </c>
      <c r="CX19" s="21"/>
      <c r="CY19" s="21"/>
    </row>
    <row r="20" spans="1:103" ht="13.5">
      <c r="A20" s="12" t="s">
        <v>65</v>
      </c>
      <c r="B20" s="44">
        <f t="shared" si="20"/>
        <v>327</v>
      </c>
      <c r="C20" s="45">
        <f t="shared" si="21"/>
        <v>167</v>
      </c>
      <c r="D20" s="45">
        <f t="shared" si="22"/>
        <v>160</v>
      </c>
      <c r="E20" s="46">
        <f t="shared" si="0"/>
        <v>104.375</v>
      </c>
      <c r="F20" s="47">
        <f t="shared" si="23"/>
        <v>1.0576705372448816</v>
      </c>
      <c r="G20" s="44">
        <v>33</v>
      </c>
      <c r="H20" s="45">
        <v>21</v>
      </c>
      <c r="I20" s="45">
        <v>12</v>
      </c>
      <c r="J20" s="46">
        <f t="shared" si="1"/>
        <v>175</v>
      </c>
      <c r="K20" s="47">
        <f t="shared" si="24"/>
        <v>1.5096065873741995</v>
      </c>
      <c r="L20" s="44">
        <v>9</v>
      </c>
      <c r="M20" s="45">
        <v>4</v>
      </c>
      <c r="N20" s="45">
        <v>5</v>
      </c>
      <c r="O20" s="46">
        <f t="shared" si="2"/>
        <v>80</v>
      </c>
      <c r="P20" s="47">
        <f t="shared" si="25"/>
        <v>0.6451612903225806</v>
      </c>
      <c r="Q20" s="44">
        <v>8</v>
      </c>
      <c r="R20" s="45">
        <v>5</v>
      </c>
      <c r="S20" s="45">
        <v>3</v>
      </c>
      <c r="T20" s="46">
        <f t="shared" si="3"/>
        <v>166.66666666666669</v>
      </c>
      <c r="U20" s="47">
        <f t="shared" si="26"/>
        <v>1.195814648729447</v>
      </c>
      <c r="V20" s="44">
        <v>17</v>
      </c>
      <c r="W20" s="45">
        <v>13</v>
      </c>
      <c r="X20" s="45">
        <v>4</v>
      </c>
      <c r="Y20" s="46">
        <f t="shared" si="4"/>
        <v>325</v>
      </c>
      <c r="Z20" s="47">
        <f t="shared" si="27"/>
        <v>1.0071090047393365</v>
      </c>
      <c r="AA20" s="44">
        <v>66</v>
      </c>
      <c r="AB20" s="45">
        <v>36</v>
      </c>
      <c r="AC20" s="45">
        <v>30</v>
      </c>
      <c r="AD20" s="46">
        <f t="shared" si="5"/>
        <v>120</v>
      </c>
      <c r="AE20" s="47">
        <f t="shared" si="28"/>
        <v>1.1369509043927648</v>
      </c>
      <c r="AF20" s="44">
        <v>56</v>
      </c>
      <c r="AG20" s="45">
        <v>23</v>
      </c>
      <c r="AH20" s="45">
        <v>33</v>
      </c>
      <c r="AI20" s="46">
        <f t="shared" si="6"/>
        <v>69.6969696969697</v>
      </c>
      <c r="AJ20" s="47">
        <f t="shared" si="29"/>
        <v>0.9313154831199069</v>
      </c>
      <c r="AK20" s="44">
        <v>54</v>
      </c>
      <c r="AL20" s="45">
        <v>23</v>
      </c>
      <c r="AM20" s="45">
        <v>31</v>
      </c>
      <c r="AN20" s="46">
        <f t="shared" si="7"/>
        <v>74.19354838709677</v>
      </c>
      <c r="AO20" s="47">
        <f t="shared" si="30"/>
        <v>1.2024048096192386</v>
      </c>
      <c r="AP20" s="44">
        <v>18</v>
      </c>
      <c r="AQ20" s="45">
        <v>9</v>
      </c>
      <c r="AR20" s="45">
        <v>9</v>
      </c>
      <c r="AS20" s="46">
        <f t="shared" si="8"/>
        <v>100</v>
      </c>
      <c r="AT20" s="47">
        <f t="shared" si="31"/>
        <v>0.7346938775510203</v>
      </c>
      <c r="AU20" s="44">
        <v>11</v>
      </c>
      <c r="AV20" s="45">
        <v>8</v>
      </c>
      <c r="AW20" s="45">
        <v>3</v>
      </c>
      <c r="AX20" s="46">
        <f t="shared" si="9"/>
        <v>266.66666666666663</v>
      </c>
      <c r="AY20" s="47">
        <f t="shared" si="32"/>
        <v>0.7708479327259986</v>
      </c>
      <c r="AZ20" s="44">
        <v>8</v>
      </c>
      <c r="BA20" s="45">
        <v>2</v>
      </c>
      <c r="BB20" s="45">
        <v>6</v>
      </c>
      <c r="BC20" s="46">
        <f t="shared" si="10"/>
        <v>33.33333333333333</v>
      </c>
      <c r="BD20" s="47">
        <f t="shared" si="33"/>
        <v>0.7532956685499058</v>
      </c>
      <c r="BE20" s="44">
        <v>8</v>
      </c>
      <c r="BF20" s="45">
        <v>7</v>
      </c>
      <c r="BG20" s="45">
        <v>1</v>
      </c>
      <c r="BH20" s="46">
        <f t="shared" si="11"/>
        <v>700</v>
      </c>
      <c r="BI20" s="47">
        <f t="shared" si="34"/>
        <v>0.7518796992481203</v>
      </c>
      <c r="BJ20" s="44">
        <v>15</v>
      </c>
      <c r="BK20" s="45">
        <v>8</v>
      </c>
      <c r="BL20" s="45">
        <v>7</v>
      </c>
      <c r="BM20" s="46">
        <f t="shared" si="12"/>
        <v>114.28571428571428</v>
      </c>
      <c r="BN20" s="47">
        <f t="shared" si="35"/>
        <v>1.4970059880239521</v>
      </c>
      <c r="BO20" s="44">
        <v>6</v>
      </c>
      <c r="BP20" s="45">
        <v>5</v>
      </c>
      <c r="BQ20" s="45">
        <v>1</v>
      </c>
      <c r="BR20" s="46">
        <f t="shared" si="13"/>
        <v>500</v>
      </c>
      <c r="BS20" s="47">
        <f t="shared" si="36"/>
        <v>1.257861635220126</v>
      </c>
      <c r="BT20" s="44">
        <v>1</v>
      </c>
      <c r="BU20" s="45">
        <v>0</v>
      </c>
      <c r="BV20" s="45">
        <v>1</v>
      </c>
      <c r="BW20" s="46">
        <f t="shared" si="14"/>
        <v>0</v>
      </c>
      <c r="BX20" s="47">
        <f t="shared" si="37"/>
        <v>0.31645569620253167</v>
      </c>
      <c r="BY20" s="44">
        <v>6</v>
      </c>
      <c r="BZ20" s="45">
        <v>2</v>
      </c>
      <c r="CA20" s="45">
        <v>4</v>
      </c>
      <c r="CB20" s="46">
        <f t="shared" si="15"/>
        <v>50</v>
      </c>
      <c r="CC20" s="47">
        <f t="shared" si="38"/>
        <v>2.4691358024691357</v>
      </c>
      <c r="CD20" s="44">
        <v>4</v>
      </c>
      <c r="CE20" s="45">
        <v>1</v>
      </c>
      <c r="CF20" s="45">
        <v>3</v>
      </c>
      <c r="CG20" s="46">
        <f t="shared" si="16"/>
        <v>33.33333333333333</v>
      </c>
      <c r="CH20" s="47">
        <f t="shared" si="39"/>
        <v>1.7937219730941705</v>
      </c>
      <c r="CI20" s="44">
        <v>2</v>
      </c>
      <c r="CJ20" s="45">
        <v>0</v>
      </c>
      <c r="CK20" s="45">
        <v>2</v>
      </c>
      <c r="CL20" s="46">
        <f t="shared" si="17"/>
        <v>0</v>
      </c>
      <c r="CM20" s="47">
        <f t="shared" si="40"/>
        <v>1.1494252873563218</v>
      </c>
      <c r="CN20" s="44">
        <v>2</v>
      </c>
      <c r="CO20" s="45">
        <v>0</v>
      </c>
      <c r="CP20" s="45">
        <v>2</v>
      </c>
      <c r="CQ20" s="46">
        <f t="shared" si="18"/>
        <v>0</v>
      </c>
      <c r="CR20" s="47">
        <f t="shared" si="41"/>
        <v>1.36986301369863</v>
      </c>
      <c r="CS20" s="44">
        <f t="shared" si="42"/>
        <v>3</v>
      </c>
      <c r="CT20" s="45"/>
      <c r="CU20" s="49">
        <v>3</v>
      </c>
      <c r="CV20" s="46">
        <f t="shared" si="19"/>
        <v>0</v>
      </c>
      <c r="CW20" s="48">
        <f t="shared" si="43"/>
        <v>3.488372093023256</v>
      </c>
      <c r="CX20" s="21"/>
      <c r="CY20" s="21"/>
    </row>
    <row r="21" spans="1:103" ht="13.5">
      <c r="A21" s="12" t="s">
        <v>66</v>
      </c>
      <c r="B21" s="44">
        <f t="shared" si="20"/>
        <v>450</v>
      </c>
      <c r="C21" s="45">
        <f t="shared" si="21"/>
        <v>230</v>
      </c>
      <c r="D21" s="45">
        <f t="shared" si="22"/>
        <v>220</v>
      </c>
      <c r="E21" s="46">
        <f t="shared" si="0"/>
        <v>104.54545454545455</v>
      </c>
      <c r="F21" s="47">
        <f t="shared" si="23"/>
        <v>1.4555099136397451</v>
      </c>
      <c r="G21" s="44">
        <v>35</v>
      </c>
      <c r="H21" s="45">
        <v>20</v>
      </c>
      <c r="I21" s="45">
        <v>15</v>
      </c>
      <c r="J21" s="46">
        <f t="shared" si="1"/>
        <v>133.33333333333331</v>
      </c>
      <c r="K21" s="47">
        <f t="shared" si="24"/>
        <v>1.6010978956999087</v>
      </c>
      <c r="L21" s="44">
        <v>12</v>
      </c>
      <c r="M21" s="45">
        <v>5</v>
      </c>
      <c r="N21" s="45">
        <v>7</v>
      </c>
      <c r="O21" s="46">
        <f t="shared" si="2"/>
        <v>71.42857142857143</v>
      </c>
      <c r="P21" s="47">
        <f t="shared" si="25"/>
        <v>0.8602150537634409</v>
      </c>
      <c r="Q21" s="44">
        <v>11</v>
      </c>
      <c r="R21" s="45">
        <v>5</v>
      </c>
      <c r="S21" s="45">
        <v>6</v>
      </c>
      <c r="T21" s="46">
        <f t="shared" si="3"/>
        <v>83.33333333333334</v>
      </c>
      <c r="U21" s="47">
        <f t="shared" si="26"/>
        <v>1.6442451420029895</v>
      </c>
      <c r="V21" s="44">
        <v>23</v>
      </c>
      <c r="W21" s="45">
        <v>13</v>
      </c>
      <c r="X21" s="45">
        <v>10</v>
      </c>
      <c r="Y21" s="46">
        <f t="shared" si="4"/>
        <v>130</v>
      </c>
      <c r="Z21" s="47">
        <f t="shared" si="27"/>
        <v>1.3625592417061612</v>
      </c>
      <c r="AA21" s="44">
        <v>70</v>
      </c>
      <c r="AB21" s="45">
        <v>36</v>
      </c>
      <c r="AC21" s="45">
        <v>34</v>
      </c>
      <c r="AD21" s="46">
        <f t="shared" si="5"/>
        <v>105.88235294117648</v>
      </c>
      <c r="AE21" s="47">
        <f t="shared" si="28"/>
        <v>1.2058570198105083</v>
      </c>
      <c r="AF21" s="44">
        <v>98</v>
      </c>
      <c r="AG21" s="45">
        <v>49</v>
      </c>
      <c r="AH21" s="45">
        <v>49</v>
      </c>
      <c r="AI21" s="46">
        <f t="shared" si="6"/>
        <v>100</v>
      </c>
      <c r="AJ21" s="47">
        <f t="shared" si="29"/>
        <v>1.629802095459837</v>
      </c>
      <c r="AK21" s="44">
        <v>59</v>
      </c>
      <c r="AL21" s="45">
        <v>28</v>
      </c>
      <c r="AM21" s="45">
        <v>31</v>
      </c>
      <c r="AN21" s="46">
        <f t="shared" si="7"/>
        <v>90.32258064516128</v>
      </c>
      <c r="AO21" s="47">
        <f t="shared" si="30"/>
        <v>1.3137385882876864</v>
      </c>
      <c r="AP21" s="44">
        <v>33</v>
      </c>
      <c r="AQ21" s="45">
        <v>16</v>
      </c>
      <c r="AR21" s="45">
        <v>17</v>
      </c>
      <c r="AS21" s="46">
        <f t="shared" si="8"/>
        <v>94.11764705882352</v>
      </c>
      <c r="AT21" s="47">
        <f t="shared" si="31"/>
        <v>1.346938775510204</v>
      </c>
      <c r="AU21" s="44">
        <v>20</v>
      </c>
      <c r="AV21" s="45">
        <v>12</v>
      </c>
      <c r="AW21" s="45">
        <v>8</v>
      </c>
      <c r="AX21" s="46">
        <f t="shared" si="9"/>
        <v>150</v>
      </c>
      <c r="AY21" s="47">
        <f t="shared" si="32"/>
        <v>1.4015416958654519</v>
      </c>
      <c r="AZ21" s="44">
        <v>16</v>
      </c>
      <c r="BA21" s="45">
        <v>12</v>
      </c>
      <c r="BB21" s="45">
        <v>4</v>
      </c>
      <c r="BC21" s="46">
        <f t="shared" si="10"/>
        <v>300</v>
      </c>
      <c r="BD21" s="47">
        <f t="shared" si="33"/>
        <v>1.5065913370998116</v>
      </c>
      <c r="BE21" s="44">
        <v>18</v>
      </c>
      <c r="BF21" s="45">
        <v>11</v>
      </c>
      <c r="BG21" s="45">
        <v>7</v>
      </c>
      <c r="BH21" s="46">
        <f t="shared" si="11"/>
        <v>157.14285714285714</v>
      </c>
      <c r="BI21" s="47">
        <f t="shared" si="34"/>
        <v>1.6917293233082706</v>
      </c>
      <c r="BJ21" s="44">
        <v>18</v>
      </c>
      <c r="BK21" s="45">
        <v>10</v>
      </c>
      <c r="BL21" s="45">
        <v>8</v>
      </c>
      <c r="BM21" s="46">
        <f t="shared" si="12"/>
        <v>125</v>
      </c>
      <c r="BN21" s="47">
        <f t="shared" si="35"/>
        <v>1.7964071856287425</v>
      </c>
      <c r="BO21" s="44">
        <v>10</v>
      </c>
      <c r="BP21" s="45">
        <v>2</v>
      </c>
      <c r="BQ21" s="45">
        <v>8</v>
      </c>
      <c r="BR21" s="46">
        <f t="shared" si="13"/>
        <v>25</v>
      </c>
      <c r="BS21" s="47">
        <f t="shared" si="36"/>
        <v>2.0964360587002098</v>
      </c>
      <c r="BT21" s="44">
        <v>10</v>
      </c>
      <c r="BU21" s="45">
        <v>7</v>
      </c>
      <c r="BV21" s="45">
        <v>3</v>
      </c>
      <c r="BW21" s="46">
        <f t="shared" si="14"/>
        <v>233.33333333333334</v>
      </c>
      <c r="BX21" s="47">
        <f t="shared" si="37"/>
        <v>3.1645569620253164</v>
      </c>
      <c r="BY21" s="44">
        <v>1</v>
      </c>
      <c r="BZ21" s="45">
        <v>1</v>
      </c>
      <c r="CA21" s="45">
        <v>0</v>
      </c>
      <c r="CB21" s="46" t="str">
        <f t="shared" si="15"/>
        <v>***</v>
      </c>
      <c r="CC21" s="47">
        <f t="shared" si="38"/>
        <v>0.411522633744856</v>
      </c>
      <c r="CD21" s="44">
        <v>6</v>
      </c>
      <c r="CE21" s="45">
        <v>1</v>
      </c>
      <c r="CF21" s="45">
        <v>5</v>
      </c>
      <c r="CG21" s="46">
        <f t="shared" si="16"/>
        <v>20</v>
      </c>
      <c r="CH21" s="47">
        <f t="shared" si="39"/>
        <v>2.690582959641256</v>
      </c>
      <c r="CI21" s="44">
        <v>1</v>
      </c>
      <c r="CJ21" s="45">
        <v>0</v>
      </c>
      <c r="CK21" s="45">
        <v>1</v>
      </c>
      <c r="CL21" s="46">
        <f t="shared" si="17"/>
        <v>0</v>
      </c>
      <c r="CM21" s="47">
        <f t="shared" si="40"/>
        <v>0.5747126436781609</v>
      </c>
      <c r="CN21" s="44">
        <v>7</v>
      </c>
      <c r="CO21" s="45">
        <v>2</v>
      </c>
      <c r="CP21" s="45">
        <v>5</v>
      </c>
      <c r="CQ21" s="46">
        <f t="shared" si="18"/>
        <v>40</v>
      </c>
      <c r="CR21" s="47">
        <f t="shared" si="41"/>
        <v>4.794520547945205</v>
      </c>
      <c r="CS21" s="44">
        <f t="shared" si="42"/>
        <v>2</v>
      </c>
      <c r="CT21" s="45"/>
      <c r="CU21" s="49">
        <v>2</v>
      </c>
      <c r="CV21" s="46">
        <f t="shared" si="19"/>
        <v>0</v>
      </c>
      <c r="CW21" s="48">
        <f t="shared" si="43"/>
        <v>2.3255813953488373</v>
      </c>
      <c r="CX21" s="21"/>
      <c r="CY21" s="21"/>
    </row>
    <row r="22" spans="1:103" ht="13.5">
      <c r="A22" s="16" t="s">
        <v>67</v>
      </c>
      <c r="B22" s="51">
        <f t="shared" si="20"/>
        <v>392</v>
      </c>
      <c r="C22" s="52">
        <f t="shared" si="21"/>
        <v>213</v>
      </c>
      <c r="D22" s="52">
        <f t="shared" si="22"/>
        <v>179</v>
      </c>
      <c r="E22" s="53">
        <f t="shared" si="0"/>
        <v>118.99441340782121</v>
      </c>
      <c r="F22" s="54">
        <f t="shared" si="23"/>
        <v>1.2679108581039558</v>
      </c>
      <c r="G22" s="51">
        <v>31</v>
      </c>
      <c r="H22" s="52">
        <v>16</v>
      </c>
      <c r="I22" s="52">
        <v>15</v>
      </c>
      <c r="J22" s="53">
        <f t="shared" si="1"/>
        <v>106.66666666666667</v>
      </c>
      <c r="K22" s="54">
        <f t="shared" si="24"/>
        <v>1.4181152790484903</v>
      </c>
      <c r="L22" s="51">
        <v>22</v>
      </c>
      <c r="M22" s="52">
        <v>11</v>
      </c>
      <c r="N22" s="52">
        <v>11</v>
      </c>
      <c r="O22" s="53">
        <f t="shared" si="2"/>
        <v>100</v>
      </c>
      <c r="P22" s="54">
        <f t="shared" si="25"/>
        <v>1.5770609318996418</v>
      </c>
      <c r="Q22" s="51">
        <v>6</v>
      </c>
      <c r="R22" s="52">
        <v>3</v>
      </c>
      <c r="S22" s="52">
        <v>3</v>
      </c>
      <c r="T22" s="53">
        <f t="shared" si="3"/>
        <v>100</v>
      </c>
      <c r="U22" s="54">
        <f t="shared" si="26"/>
        <v>0.8968609865470852</v>
      </c>
      <c r="V22" s="51">
        <v>19</v>
      </c>
      <c r="W22" s="52">
        <v>14</v>
      </c>
      <c r="X22" s="52">
        <v>5</v>
      </c>
      <c r="Y22" s="53">
        <f t="shared" si="4"/>
        <v>280</v>
      </c>
      <c r="Z22" s="54">
        <f t="shared" si="27"/>
        <v>1.1255924170616114</v>
      </c>
      <c r="AA22" s="51">
        <v>59</v>
      </c>
      <c r="AB22" s="52">
        <v>26</v>
      </c>
      <c r="AC22" s="52">
        <v>33</v>
      </c>
      <c r="AD22" s="53">
        <f t="shared" si="5"/>
        <v>78.78787878787878</v>
      </c>
      <c r="AE22" s="54">
        <f t="shared" si="28"/>
        <v>1.016365202411714</v>
      </c>
      <c r="AF22" s="51">
        <v>65</v>
      </c>
      <c r="AG22" s="52">
        <v>29</v>
      </c>
      <c r="AH22" s="52">
        <v>36</v>
      </c>
      <c r="AI22" s="53">
        <f t="shared" si="6"/>
        <v>80.55555555555556</v>
      </c>
      <c r="AJ22" s="54">
        <f t="shared" si="29"/>
        <v>1.0809911857641776</v>
      </c>
      <c r="AK22" s="51">
        <v>55</v>
      </c>
      <c r="AL22" s="52">
        <v>34</v>
      </c>
      <c r="AM22" s="52">
        <v>21</v>
      </c>
      <c r="AN22" s="53">
        <f t="shared" si="7"/>
        <v>161.9047619047619</v>
      </c>
      <c r="AO22" s="54">
        <f t="shared" si="30"/>
        <v>1.224671565352928</v>
      </c>
      <c r="AP22" s="51">
        <v>17</v>
      </c>
      <c r="AQ22" s="52">
        <v>7</v>
      </c>
      <c r="AR22" s="52">
        <v>10</v>
      </c>
      <c r="AS22" s="53">
        <f t="shared" si="8"/>
        <v>70</v>
      </c>
      <c r="AT22" s="54">
        <f t="shared" si="31"/>
        <v>0.6938775510204082</v>
      </c>
      <c r="AU22" s="51">
        <v>24</v>
      </c>
      <c r="AV22" s="52">
        <v>19</v>
      </c>
      <c r="AW22" s="52">
        <v>5</v>
      </c>
      <c r="AX22" s="53">
        <f t="shared" si="9"/>
        <v>380</v>
      </c>
      <c r="AY22" s="54">
        <f t="shared" si="32"/>
        <v>1.6818500350385426</v>
      </c>
      <c r="AZ22" s="51">
        <v>18</v>
      </c>
      <c r="BA22" s="52">
        <v>12</v>
      </c>
      <c r="BB22" s="52">
        <v>6</v>
      </c>
      <c r="BC22" s="53">
        <f t="shared" si="10"/>
        <v>200</v>
      </c>
      <c r="BD22" s="54">
        <f t="shared" si="33"/>
        <v>1.694915254237288</v>
      </c>
      <c r="BE22" s="51">
        <v>20</v>
      </c>
      <c r="BF22" s="52">
        <v>12</v>
      </c>
      <c r="BG22" s="52">
        <v>8</v>
      </c>
      <c r="BH22" s="53">
        <f t="shared" si="11"/>
        <v>150</v>
      </c>
      <c r="BI22" s="54">
        <f t="shared" si="34"/>
        <v>1.8796992481203008</v>
      </c>
      <c r="BJ22" s="51">
        <v>13</v>
      </c>
      <c r="BK22" s="52">
        <v>9</v>
      </c>
      <c r="BL22" s="52">
        <v>4</v>
      </c>
      <c r="BM22" s="53">
        <f t="shared" si="12"/>
        <v>225</v>
      </c>
      <c r="BN22" s="54">
        <f t="shared" si="35"/>
        <v>1.2974051896207583</v>
      </c>
      <c r="BO22" s="51">
        <v>11</v>
      </c>
      <c r="BP22" s="52">
        <v>8</v>
      </c>
      <c r="BQ22" s="52">
        <v>3</v>
      </c>
      <c r="BR22" s="53">
        <f t="shared" si="13"/>
        <v>266.66666666666663</v>
      </c>
      <c r="BS22" s="54">
        <f t="shared" si="36"/>
        <v>2.3060796645702304</v>
      </c>
      <c r="BT22" s="51">
        <v>6</v>
      </c>
      <c r="BU22" s="52">
        <v>2</v>
      </c>
      <c r="BV22" s="52">
        <v>4</v>
      </c>
      <c r="BW22" s="53">
        <f t="shared" si="14"/>
        <v>50</v>
      </c>
      <c r="BX22" s="54">
        <f t="shared" si="37"/>
        <v>1.89873417721519</v>
      </c>
      <c r="BY22" s="51">
        <v>4</v>
      </c>
      <c r="BZ22" s="52">
        <v>1</v>
      </c>
      <c r="CA22" s="52">
        <v>3</v>
      </c>
      <c r="CB22" s="53">
        <f t="shared" si="15"/>
        <v>33.33333333333333</v>
      </c>
      <c r="CC22" s="54">
        <f t="shared" si="38"/>
        <v>1.646090534979424</v>
      </c>
      <c r="CD22" s="51">
        <v>11</v>
      </c>
      <c r="CE22" s="52">
        <v>5</v>
      </c>
      <c r="CF22" s="52">
        <v>6</v>
      </c>
      <c r="CG22" s="53">
        <f t="shared" si="16"/>
        <v>83.33333333333334</v>
      </c>
      <c r="CH22" s="54">
        <f t="shared" si="39"/>
        <v>4.932735426008969</v>
      </c>
      <c r="CI22" s="51">
        <v>7</v>
      </c>
      <c r="CJ22" s="52">
        <v>4</v>
      </c>
      <c r="CK22" s="52">
        <v>3</v>
      </c>
      <c r="CL22" s="53">
        <f t="shared" si="17"/>
        <v>133.33333333333331</v>
      </c>
      <c r="CM22" s="54">
        <f t="shared" si="40"/>
        <v>4.022988505747127</v>
      </c>
      <c r="CN22" s="51">
        <v>4</v>
      </c>
      <c r="CO22" s="52">
        <v>1</v>
      </c>
      <c r="CP22" s="52">
        <v>3</v>
      </c>
      <c r="CQ22" s="53">
        <f t="shared" si="18"/>
        <v>33.33333333333333</v>
      </c>
      <c r="CR22" s="54">
        <f t="shared" si="41"/>
        <v>2.73972602739726</v>
      </c>
      <c r="CS22" s="51">
        <f t="shared" si="42"/>
        <v>0</v>
      </c>
      <c r="CT22" s="52"/>
      <c r="CU22" s="55"/>
      <c r="CV22" s="53" t="str">
        <f t="shared" si="19"/>
        <v>***</v>
      </c>
      <c r="CW22" s="57">
        <f t="shared" si="43"/>
        <v>0</v>
      </c>
      <c r="CX22" s="21"/>
      <c r="CY22" s="21"/>
    </row>
    <row r="23" spans="1:103" ht="13.5">
      <c r="A23" s="12" t="s">
        <v>68</v>
      </c>
      <c r="B23" s="44">
        <f t="shared" si="20"/>
        <v>130</v>
      </c>
      <c r="C23" s="45">
        <f t="shared" si="21"/>
        <v>57</v>
      </c>
      <c r="D23" s="45">
        <f t="shared" si="22"/>
        <v>73</v>
      </c>
      <c r="E23" s="46">
        <f t="shared" si="0"/>
        <v>78.08219178082192</v>
      </c>
      <c r="F23" s="47">
        <f t="shared" si="23"/>
        <v>0.4204806417181486</v>
      </c>
      <c r="G23" s="44">
        <v>11</v>
      </c>
      <c r="H23" s="45">
        <v>5</v>
      </c>
      <c r="I23" s="45">
        <v>6</v>
      </c>
      <c r="J23" s="46">
        <f t="shared" si="1"/>
        <v>83.33333333333334</v>
      </c>
      <c r="K23" s="47">
        <f t="shared" si="24"/>
        <v>0.5032021957913998</v>
      </c>
      <c r="L23" s="44">
        <v>9</v>
      </c>
      <c r="M23" s="45">
        <v>4</v>
      </c>
      <c r="N23" s="45">
        <v>5</v>
      </c>
      <c r="O23" s="46">
        <f t="shared" si="2"/>
        <v>80</v>
      </c>
      <c r="P23" s="47">
        <f t="shared" si="25"/>
        <v>0.6451612903225806</v>
      </c>
      <c r="Q23" s="44">
        <v>5</v>
      </c>
      <c r="R23" s="45">
        <v>3</v>
      </c>
      <c r="S23" s="45">
        <v>2</v>
      </c>
      <c r="T23" s="46">
        <f t="shared" si="3"/>
        <v>150</v>
      </c>
      <c r="U23" s="47">
        <f t="shared" si="26"/>
        <v>0.7473841554559043</v>
      </c>
      <c r="V23" s="44">
        <v>12</v>
      </c>
      <c r="W23" s="45">
        <v>6</v>
      </c>
      <c r="X23" s="45">
        <v>6</v>
      </c>
      <c r="Y23" s="46">
        <f t="shared" si="4"/>
        <v>100</v>
      </c>
      <c r="Z23" s="47">
        <f t="shared" si="27"/>
        <v>0.7109004739336493</v>
      </c>
      <c r="AA23" s="44">
        <v>29</v>
      </c>
      <c r="AB23" s="45">
        <v>10</v>
      </c>
      <c r="AC23" s="45">
        <v>19</v>
      </c>
      <c r="AD23" s="46">
        <f t="shared" si="5"/>
        <v>52.63157894736842</v>
      </c>
      <c r="AE23" s="47">
        <f t="shared" si="28"/>
        <v>0.49956933677863913</v>
      </c>
      <c r="AF23" s="44">
        <v>25</v>
      </c>
      <c r="AG23" s="45">
        <v>12</v>
      </c>
      <c r="AH23" s="45">
        <v>13</v>
      </c>
      <c r="AI23" s="46">
        <f t="shared" si="6"/>
        <v>92.3076923076923</v>
      </c>
      <c r="AJ23" s="47">
        <f t="shared" si="29"/>
        <v>0.4157658406785299</v>
      </c>
      <c r="AK23" s="44">
        <v>8</v>
      </c>
      <c r="AL23" s="45">
        <v>1</v>
      </c>
      <c r="AM23" s="45">
        <v>7</v>
      </c>
      <c r="AN23" s="46">
        <f t="shared" si="7"/>
        <v>14.285714285714285</v>
      </c>
      <c r="AO23" s="47">
        <f t="shared" si="30"/>
        <v>0.1781340458695168</v>
      </c>
      <c r="AP23" s="44">
        <v>7</v>
      </c>
      <c r="AQ23" s="45">
        <v>4</v>
      </c>
      <c r="AR23" s="45">
        <v>3</v>
      </c>
      <c r="AS23" s="46">
        <f t="shared" si="8"/>
        <v>133.33333333333331</v>
      </c>
      <c r="AT23" s="47">
        <f t="shared" si="31"/>
        <v>0.2857142857142857</v>
      </c>
      <c r="AU23" s="44">
        <v>7</v>
      </c>
      <c r="AV23" s="45">
        <v>2</v>
      </c>
      <c r="AW23" s="45">
        <v>5</v>
      </c>
      <c r="AX23" s="46">
        <f t="shared" si="9"/>
        <v>40</v>
      </c>
      <c r="AY23" s="47">
        <f t="shared" si="32"/>
        <v>0.4905395935529082</v>
      </c>
      <c r="AZ23" s="44">
        <v>3</v>
      </c>
      <c r="BA23" s="45">
        <v>1</v>
      </c>
      <c r="BB23" s="45">
        <v>2</v>
      </c>
      <c r="BC23" s="46">
        <f t="shared" si="10"/>
        <v>50</v>
      </c>
      <c r="BD23" s="47">
        <f t="shared" si="33"/>
        <v>0.2824858757062147</v>
      </c>
      <c r="BE23" s="44"/>
      <c r="BF23" s="45"/>
      <c r="BG23" s="45"/>
      <c r="BH23" s="46" t="str">
        <f t="shared" si="11"/>
        <v>***</v>
      </c>
      <c r="BI23" s="47">
        <f t="shared" si="34"/>
        <v>0</v>
      </c>
      <c r="BJ23" s="44">
        <v>3</v>
      </c>
      <c r="BK23" s="45">
        <v>3</v>
      </c>
      <c r="BL23" s="45">
        <v>0</v>
      </c>
      <c r="BM23" s="46" t="str">
        <f t="shared" si="12"/>
        <v>***</v>
      </c>
      <c r="BN23" s="47">
        <f t="shared" si="35"/>
        <v>0.29940119760479045</v>
      </c>
      <c r="BO23" s="44">
        <v>2</v>
      </c>
      <c r="BP23" s="45">
        <v>2</v>
      </c>
      <c r="BQ23" s="45">
        <v>0</v>
      </c>
      <c r="BR23" s="46" t="str">
        <f t="shared" si="13"/>
        <v>***</v>
      </c>
      <c r="BS23" s="47">
        <f t="shared" si="36"/>
        <v>0.41928721174004197</v>
      </c>
      <c r="BT23" s="44">
        <v>1</v>
      </c>
      <c r="BU23" s="45">
        <v>1</v>
      </c>
      <c r="BV23" s="45">
        <v>0</v>
      </c>
      <c r="BW23" s="46" t="str">
        <f t="shared" si="14"/>
        <v>***</v>
      </c>
      <c r="BX23" s="47">
        <f t="shared" si="37"/>
        <v>0.31645569620253167</v>
      </c>
      <c r="BY23" s="44"/>
      <c r="BZ23" s="45"/>
      <c r="CA23" s="45"/>
      <c r="CB23" s="46" t="str">
        <f t="shared" si="15"/>
        <v>***</v>
      </c>
      <c r="CC23" s="47">
        <f t="shared" si="38"/>
        <v>0</v>
      </c>
      <c r="CD23" s="44"/>
      <c r="CE23" s="45"/>
      <c r="CF23" s="45"/>
      <c r="CG23" s="46" t="str">
        <f t="shared" si="16"/>
        <v>***</v>
      </c>
      <c r="CH23" s="47">
        <f t="shared" si="39"/>
        <v>0</v>
      </c>
      <c r="CI23" s="44">
        <v>2</v>
      </c>
      <c r="CJ23" s="45">
        <v>1</v>
      </c>
      <c r="CK23" s="45">
        <v>1</v>
      </c>
      <c r="CL23" s="46">
        <f t="shared" si="17"/>
        <v>100</v>
      </c>
      <c r="CM23" s="47">
        <f t="shared" si="40"/>
        <v>1.1494252873563218</v>
      </c>
      <c r="CN23" s="44">
        <v>2</v>
      </c>
      <c r="CO23" s="45">
        <v>0</v>
      </c>
      <c r="CP23" s="45">
        <v>2</v>
      </c>
      <c r="CQ23" s="46">
        <f t="shared" si="18"/>
        <v>0</v>
      </c>
      <c r="CR23" s="47">
        <f t="shared" si="41"/>
        <v>1.36986301369863</v>
      </c>
      <c r="CS23" s="44">
        <f t="shared" si="42"/>
        <v>4</v>
      </c>
      <c r="CT23" s="45">
        <v>2</v>
      </c>
      <c r="CU23" s="49">
        <v>2</v>
      </c>
      <c r="CV23" s="46">
        <f t="shared" si="19"/>
        <v>100</v>
      </c>
      <c r="CW23" s="48">
        <f t="shared" si="43"/>
        <v>4.651162790697675</v>
      </c>
      <c r="CX23" s="21"/>
      <c r="CY23" s="21"/>
    </row>
    <row r="24" spans="1:103" ht="13.5">
      <c r="A24" s="12" t="s">
        <v>69</v>
      </c>
      <c r="B24" s="44">
        <f t="shared" si="20"/>
        <v>220</v>
      </c>
      <c r="C24" s="45">
        <f t="shared" si="21"/>
        <v>86</v>
      </c>
      <c r="D24" s="45">
        <f t="shared" si="22"/>
        <v>134</v>
      </c>
      <c r="E24" s="46">
        <f t="shared" si="0"/>
        <v>64.17910447761194</v>
      </c>
      <c r="F24" s="47">
        <f t="shared" si="23"/>
        <v>0.7115826244460977</v>
      </c>
      <c r="G24" s="44">
        <v>15</v>
      </c>
      <c r="H24" s="45">
        <v>8</v>
      </c>
      <c r="I24" s="45">
        <v>7</v>
      </c>
      <c r="J24" s="46">
        <f t="shared" si="1"/>
        <v>114.28571428571428</v>
      </c>
      <c r="K24" s="47">
        <f t="shared" si="24"/>
        <v>0.6861848124428179</v>
      </c>
      <c r="L24" s="44">
        <v>9</v>
      </c>
      <c r="M24" s="45">
        <v>2</v>
      </c>
      <c r="N24" s="45">
        <v>7</v>
      </c>
      <c r="O24" s="46">
        <f t="shared" si="2"/>
        <v>28.57142857142857</v>
      </c>
      <c r="P24" s="47">
        <f t="shared" si="25"/>
        <v>0.6451612903225806</v>
      </c>
      <c r="Q24" s="44">
        <v>6</v>
      </c>
      <c r="R24" s="45">
        <v>2</v>
      </c>
      <c r="S24" s="45">
        <v>4</v>
      </c>
      <c r="T24" s="46">
        <f t="shared" si="3"/>
        <v>50</v>
      </c>
      <c r="U24" s="47">
        <f t="shared" si="26"/>
        <v>0.8968609865470852</v>
      </c>
      <c r="V24" s="44">
        <v>10</v>
      </c>
      <c r="W24" s="45">
        <v>6</v>
      </c>
      <c r="X24" s="45">
        <v>4</v>
      </c>
      <c r="Y24" s="46">
        <f t="shared" si="4"/>
        <v>150</v>
      </c>
      <c r="Z24" s="47">
        <f t="shared" si="27"/>
        <v>0.5924170616113744</v>
      </c>
      <c r="AA24" s="44">
        <v>48</v>
      </c>
      <c r="AB24" s="45">
        <v>15</v>
      </c>
      <c r="AC24" s="45">
        <v>33</v>
      </c>
      <c r="AD24" s="46">
        <f t="shared" si="5"/>
        <v>45.45454545454545</v>
      </c>
      <c r="AE24" s="47">
        <f t="shared" si="28"/>
        <v>0.8268733850129198</v>
      </c>
      <c r="AF24" s="44">
        <v>43</v>
      </c>
      <c r="AG24" s="45">
        <v>19</v>
      </c>
      <c r="AH24" s="45">
        <v>24</v>
      </c>
      <c r="AI24" s="46">
        <f t="shared" si="6"/>
        <v>79.16666666666666</v>
      </c>
      <c r="AJ24" s="47">
        <f t="shared" si="29"/>
        <v>0.7151172459670714</v>
      </c>
      <c r="AK24" s="44">
        <v>30</v>
      </c>
      <c r="AL24" s="45">
        <v>8</v>
      </c>
      <c r="AM24" s="45">
        <v>22</v>
      </c>
      <c r="AN24" s="46">
        <f t="shared" si="7"/>
        <v>36.36363636363637</v>
      </c>
      <c r="AO24" s="47">
        <f t="shared" si="30"/>
        <v>0.6680026720106881</v>
      </c>
      <c r="AP24" s="44">
        <v>11</v>
      </c>
      <c r="AQ24" s="45">
        <v>6</v>
      </c>
      <c r="AR24" s="45">
        <v>5</v>
      </c>
      <c r="AS24" s="46">
        <f t="shared" si="8"/>
        <v>120</v>
      </c>
      <c r="AT24" s="47">
        <f t="shared" si="31"/>
        <v>0.4489795918367347</v>
      </c>
      <c r="AU24" s="44">
        <v>11</v>
      </c>
      <c r="AV24" s="45">
        <v>5</v>
      </c>
      <c r="AW24" s="45">
        <v>6</v>
      </c>
      <c r="AX24" s="46">
        <f t="shared" si="9"/>
        <v>83.33333333333334</v>
      </c>
      <c r="AY24" s="47">
        <f t="shared" si="32"/>
        <v>0.7708479327259986</v>
      </c>
      <c r="AZ24" s="44">
        <v>4</v>
      </c>
      <c r="BA24" s="45">
        <v>1</v>
      </c>
      <c r="BB24" s="45">
        <v>3</v>
      </c>
      <c r="BC24" s="46">
        <f t="shared" si="10"/>
        <v>33.33333333333333</v>
      </c>
      <c r="BD24" s="47">
        <f t="shared" si="33"/>
        <v>0.3766478342749529</v>
      </c>
      <c r="BE24" s="44">
        <v>7</v>
      </c>
      <c r="BF24" s="45">
        <v>5</v>
      </c>
      <c r="BG24" s="45">
        <v>2</v>
      </c>
      <c r="BH24" s="46">
        <f t="shared" si="11"/>
        <v>250</v>
      </c>
      <c r="BI24" s="47">
        <f t="shared" si="34"/>
        <v>0.6578947368421052</v>
      </c>
      <c r="BJ24" s="44">
        <v>8</v>
      </c>
      <c r="BK24" s="45">
        <v>3</v>
      </c>
      <c r="BL24" s="45">
        <v>5</v>
      </c>
      <c r="BM24" s="46">
        <f t="shared" si="12"/>
        <v>60</v>
      </c>
      <c r="BN24" s="47">
        <f t="shared" si="35"/>
        <v>0.7984031936127743</v>
      </c>
      <c r="BO24" s="44">
        <v>5</v>
      </c>
      <c r="BP24" s="45">
        <v>2</v>
      </c>
      <c r="BQ24" s="45">
        <v>3</v>
      </c>
      <c r="BR24" s="46">
        <f t="shared" si="13"/>
        <v>66.66666666666666</v>
      </c>
      <c r="BS24" s="47">
        <f t="shared" si="36"/>
        <v>1.0482180293501049</v>
      </c>
      <c r="BT24" s="44">
        <v>4</v>
      </c>
      <c r="BU24" s="45">
        <v>2</v>
      </c>
      <c r="BV24" s="45">
        <v>2</v>
      </c>
      <c r="BW24" s="46">
        <f t="shared" si="14"/>
        <v>100</v>
      </c>
      <c r="BX24" s="47">
        <f t="shared" si="37"/>
        <v>1.2658227848101267</v>
      </c>
      <c r="BY24" s="44">
        <v>2</v>
      </c>
      <c r="BZ24" s="45">
        <v>0</v>
      </c>
      <c r="CA24" s="45">
        <v>2</v>
      </c>
      <c r="CB24" s="46">
        <f t="shared" si="15"/>
        <v>0</v>
      </c>
      <c r="CC24" s="47">
        <f t="shared" si="38"/>
        <v>0.823045267489712</v>
      </c>
      <c r="CD24" s="44">
        <v>2</v>
      </c>
      <c r="CE24" s="45">
        <v>2</v>
      </c>
      <c r="CF24" s="45">
        <v>0</v>
      </c>
      <c r="CG24" s="46" t="str">
        <f t="shared" si="16"/>
        <v>***</v>
      </c>
      <c r="CH24" s="47">
        <f t="shared" si="39"/>
        <v>0.8968609865470852</v>
      </c>
      <c r="CI24" s="44">
        <v>1</v>
      </c>
      <c r="CJ24" s="45">
        <v>0</v>
      </c>
      <c r="CK24" s="45">
        <v>1</v>
      </c>
      <c r="CL24" s="46">
        <f t="shared" si="17"/>
        <v>0</v>
      </c>
      <c r="CM24" s="47">
        <f t="shared" si="40"/>
        <v>0.5747126436781609</v>
      </c>
      <c r="CN24" s="44">
        <v>2</v>
      </c>
      <c r="CO24" s="45">
        <v>0</v>
      </c>
      <c r="CP24" s="45">
        <v>2</v>
      </c>
      <c r="CQ24" s="46">
        <f t="shared" si="18"/>
        <v>0</v>
      </c>
      <c r="CR24" s="47">
        <f t="shared" si="41"/>
        <v>1.36986301369863</v>
      </c>
      <c r="CS24" s="44">
        <f t="shared" si="42"/>
        <v>2</v>
      </c>
      <c r="CT24" s="45"/>
      <c r="CU24" s="49">
        <v>2</v>
      </c>
      <c r="CV24" s="46">
        <f t="shared" si="19"/>
        <v>0</v>
      </c>
      <c r="CW24" s="48">
        <f t="shared" si="43"/>
        <v>2.3255813953488373</v>
      </c>
      <c r="CX24" s="21"/>
      <c r="CY24" s="21"/>
    </row>
    <row r="25" spans="1:103" ht="13.5">
      <c r="A25" s="12" t="s">
        <v>70</v>
      </c>
      <c r="B25" s="44">
        <f t="shared" si="20"/>
        <v>219</v>
      </c>
      <c r="C25" s="45">
        <f t="shared" si="21"/>
        <v>101</v>
      </c>
      <c r="D25" s="45">
        <f t="shared" si="22"/>
        <v>118</v>
      </c>
      <c r="E25" s="46">
        <f t="shared" si="0"/>
        <v>85.59322033898306</v>
      </c>
      <c r="F25" s="47">
        <f t="shared" si="23"/>
        <v>0.7083481579713427</v>
      </c>
      <c r="G25" s="44">
        <v>10</v>
      </c>
      <c r="H25" s="45">
        <v>2</v>
      </c>
      <c r="I25" s="45">
        <v>8</v>
      </c>
      <c r="J25" s="46">
        <f t="shared" si="1"/>
        <v>25</v>
      </c>
      <c r="K25" s="47">
        <f t="shared" si="24"/>
        <v>0.4574565416285453</v>
      </c>
      <c r="L25" s="44">
        <v>8</v>
      </c>
      <c r="M25" s="45">
        <v>1</v>
      </c>
      <c r="N25" s="45">
        <v>7</v>
      </c>
      <c r="O25" s="46">
        <f t="shared" si="2"/>
        <v>14.285714285714285</v>
      </c>
      <c r="P25" s="47">
        <f t="shared" si="25"/>
        <v>0.5734767025089605</v>
      </c>
      <c r="Q25" s="44">
        <v>5</v>
      </c>
      <c r="R25" s="45">
        <v>4</v>
      </c>
      <c r="S25" s="45">
        <v>1</v>
      </c>
      <c r="T25" s="46">
        <f t="shared" si="3"/>
        <v>400</v>
      </c>
      <c r="U25" s="47">
        <f t="shared" si="26"/>
        <v>0.7473841554559043</v>
      </c>
      <c r="V25" s="44">
        <v>12</v>
      </c>
      <c r="W25" s="45">
        <v>8</v>
      </c>
      <c r="X25" s="45">
        <v>4</v>
      </c>
      <c r="Y25" s="46">
        <f t="shared" si="4"/>
        <v>200</v>
      </c>
      <c r="Z25" s="47">
        <f t="shared" si="27"/>
        <v>0.7109004739336493</v>
      </c>
      <c r="AA25" s="44">
        <v>39</v>
      </c>
      <c r="AB25" s="45">
        <v>12</v>
      </c>
      <c r="AC25" s="45">
        <v>27</v>
      </c>
      <c r="AD25" s="46">
        <f t="shared" si="5"/>
        <v>44.44444444444444</v>
      </c>
      <c r="AE25" s="47">
        <f t="shared" si="28"/>
        <v>0.6718346253229974</v>
      </c>
      <c r="AF25" s="44">
        <v>42</v>
      </c>
      <c r="AG25" s="45">
        <v>21</v>
      </c>
      <c r="AH25" s="45">
        <v>21</v>
      </c>
      <c r="AI25" s="46">
        <f t="shared" si="6"/>
        <v>100</v>
      </c>
      <c r="AJ25" s="47">
        <f t="shared" si="29"/>
        <v>0.6984866123399301</v>
      </c>
      <c r="AK25" s="44">
        <v>30</v>
      </c>
      <c r="AL25" s="45">
        <v>19</v>
      </c>
      <c r="AM25" s="45">
        <v>11</v>
      </c>
      <c r="AN25" s="46">
        <f t="shared" si="7"/>
        <v>172.72727272727272</v>
      </c>
      <c r="AO25" s="47">
        <f t="shared" si="30"/>
        <v>0.6680026720106881</v>
      </c>
      <c r="AP25" s="44">
        <v>15</v>
      </c>
      <c r="AQ25" s="45">
        <v>8</v>
      </c>
      <c r="AR25" s="45">
        <v>7</v>
      </c>
      <c r="AS25" s="46">
        <f t="shared" si="8"/>
        <v>114.28571428571428</v>
      </c>
      <c r="AT25" s="47">
        <f t="shared" si="31"/>
        <v>0.6122448979591837</v>
      </c>
      <c r="AU25" s="44">
        <v>7</v>
      </c>
      <c r="AV25" s="45">
        <v>3</v>
      </c>
      <c r="AW25" s="45">
        <v>4</v>
      </c>
      <c r="AX25" s="46">
        <f t="shared" si="9"/>
        <v>75</v>
      </c>
      <c r="AY25" s="47">
        <f t="shared" si="32"/>
        <v>0.4905395935529082</v>
      </c>
      <c r="AZ25" s="44">
        <v>7</v>
      </c>
      <c r="BA25" s="45">
        <v>3</v>
      </c>
      <c r="BB25" s="45">
        <v>4</v>
      </c>
      <c r="BC25" s="46">
        <f t="shared" si="10"/>
        <v>75</v>
      </c>
      <c r="BD25" s="47">
        <f t="shared" si="33"/>
        <v>0.6591337099811676</v>
      </c>
      <c r="BE25" s="44">
        <v>9</v>
      </c>
      <c r="BF25" s="45">
        <v>5</v>
      </c>
      <c r="BG25" s="45">
        <v>4</v>
      </c>
      <c r="BH25" s="46">
        <f t="shared" si="11"/>
        <v>125</v>
      </c>
      <c r="BI25" s="47">
        <f t="shared" si="34"/>
        <v>0.8458646616541353</v>
      </c>
      <c r="BJ25" s="44">
        <v>14</v>
      </c>
      <c r="BK25" s="45">
        <v>9</v>
      </c>
      <c r="BL25" s="45">
        <v>5</v>
      </c>
      <c r="BM25" s="46">
        <f t="shared" si="12"/>
        <v>180</v>
      </c>
      <c r="BN25" s="47">
        <f t="shared" si="35"/>
        <v>1.3972055888223553</v>
      </c>
      <c r="BO25" s="44">
        <v>1</v>
      </c>
      <c r="BP25" s="45">
        <v>1</v>
      </c>
      <c r="BQ25" s="45">
        <v>0</v>
      </c>
      <c r="BR25" s="46" t="str">
        <f t="shared" si="13"/>
        <v>***</v>
      </c>
      <c r="BS25" s="47">
        <f t="shared" si="36"/>
        <v>0.20964360587002098</v>
      </c>
      <c r="BT25" s="44">
        <v>5</v>
      </c>
      <c r="BU25" s="45">
        <v>2</v>
      </c>
      <c r="BV25" s="45">
        <v>3</v>
      </c>
      <c r="BW25" s="46">
        <f t="shared" si="14"/>
        <v>66.66666666666666</v>
      </c>
      <c r="BX25" s="47">
        <f t="shared" si="37"/>
        <v>1.5822784810126582</v>
      </c>
      <c r="BY25" s="44">
        <v>3</v>
      </c>
      <c r="BZ25" s="45">
        <v>1</v>
      </c>
      <c r="CA25" s="45">
        <v>2</v>
      </c>
      <c r="CB25" s="46">
        <f t="shared" si="15"/>
        <v>50</v>
      </c>
      <c r="CC25" s="47">
        <f t="shared" si="38"/>
        <v>1.2345679012345678</v>
      </c>
      <c r="CD25" s="44">
        <v>5</v>
      </c>
      <c r="CE25" s="45">
        <v>2</v>
      </c>
      <c r="CF25" s="45">
        <v>3</v>
      </c>
      <c r="CG25" s="46">
        <f t="shared" si="16"/>
        <v>66.66666666666666</v>
      </c>
      <c r="CH25" s="47">
        <f t="shared" si="39"/>
        <v>2.242152466367713</v>
      </c>
      <c r="CI25" s="44">
        <v>2</v>
      </c>
      <c r="CJ25" s="45">
        <v>0</v>
      </c>
      <c r="CK25" s="45">
        <v>2</v>
      </c>
      <c r="CL25" s="46">
        <f t="shared" si="17"/>
        <v>0</v>
      </c>
      <c r="CM25" s="47">
        <f t="shared" si="40"/>
        <v>1.1494252873563218</v>
      </c>
      <c r="CN25" s="44">
        <v>2</v>
      </c>
      <c r="CO25" s="45">
        <v>0</v>
      </c>
      <c r="CP25" s="45">
        <v>2</v>
      </c>
      <c r="CQ25" s="46">
        <f t="shared" si="18"/>
        <v>0</v>
      </c>
      <c r="CR25" s="47">
        <f t="shared" si="41"/>
        <v>1.36986301369863</v>
      </c>
      <c r="CS25" s="44">
        <f t="shared" si="42"/>
        <v>3</v>
      </c>
      <c r="CT25" s="45"/>
      <c r="CU25" s="49">
        <v>3</v>
      </c>
      <c r="CV25" s="46">
        <f t="shared" si="19"/>
        <v>0</v>
      </c>
      <c r="CW25" s="48">
        <f t="shared" si="43"/>
        <v>3.488372093023256</v>
      </c>
      <c r="CX25" s="21"/>
      <c r="CY25" s="21"/>
    </row>
    <row r="26" spans="1:103" ht="13.5">
      <c r="A26" s="12" t="s">
        <v>71</v>
      </c>
      <c r="B26" s="44">
        <f t="shared" si="20"/>
        <v>278</v>
      </c>
      <c r="C26" s="45">
        <f t="shared" si="21"/>
        <v>107</v>
      </c>
      <c r="D26" s="45">
        <f t="shared" si="22"/>
        <v>171</v>
      </c>
      <c r="E26" s="46">
        <f t="shared" si="0"/>
        <v>62.57309941520468</v>
      </c>
      <c r="F26" s="47">
        <f t="shared" si="23"/>
        <v>0.899181679981887</v>
      </c>
      <c r="G26" s="44">
        <v>13</v>
      </c>
      <c r="H26" s="45">
        <v>6</v>
      </c>
      <c r="I26" s="45">
        <v>7</v>
      </c>
      <c r="J26" s="46">
        <f t="shared" si="1"/>
        <v>85.71428571428571</v>
      </c>
      <c r="K26" s="47">
        <f t="shared" si="24"/>
        <v>0.5946935041171089</v>
      </c>
      <c r="L26" s="44">
        <v>7</v>
      </c>
      <c r="M26" s="45">
        <v>3</v>
      </c>
      <c r="N26" s="45">
        <v>4</v>
      </c>
      <c r="O26" s="46">
        <f t="shared" si="2"/>
        <v>75</v>
      </c>
      <c r="P26" s="47">
        <f t="shared" si="25"/>
        <v>0.5017921146953405</v>
      </c>
      <c r="Q26" s="44">
        <v>9</v>
      </c>
      <c r="R26" s="45">
        <v>5</v>
      </c>
      <c r="S26" s="45">
        <v>4</v>
      </c>
      <c r="T26" s="46">
        <f t="shared" si="3"/>
        <v>125</v>
      </c>
      <c r="U26" s="47">
        <f t="shared" si="26"/>
        <v>1.345291479820628</v>
      </c>
      <c r="V26" s="44">
        <v>19</v>
      </c>
      <c r="W26" s="45">
        <v>10</v>
      </c>
      <c r="X26" s="45">
        <v>9</v>
      </c>
      <c r="Y26" s="46">
        <f t="shared" si="4"/>
        <v>111.11111111111111</v>
      </c>
      <c r="Z26" s="47">
        <f t="shared" si="27"/>
        <v>1.1255924170616114</v>
      </c>
      <c r="AA26" s="44">
        <v>80</v>
      </c>
      <c r="AB26" s="45">
        <v>31</v>
      </c>
      <c r="AC26" s="45">
        <v>49</v>
      </c>
      <c r="AD26" s="46">
        <f t="shared" si="5"/>
        <v>63.26530612244898</v>
      </c>
      <c r="AE26" s="47">
        <f t="shared" si="28"/>
        <v>1.3781223083548666</v>
      </c>
      <c r="AF26" s="44">
        <v>59</v>
      </c>
      <c r="AG26" s="45">
        <v>14</v>
      </c>
      <c r="AH26" s="45">
        <v>45</v>
      </c>
      <c r="AI26" s="46">
        <f t="shared" si="6"/>
        <v>31.11111111111111</v>
      </c>
      <c r="AJ26" s="47">
        <f t="shared" si="29"/>
        <v>0.9812073840013305</v>
      </c>
      <c r="AK26" s="44">
        <v>34</v>
      </c>
      <c r="AL26" s="45">
        <v>9</v>
      </c>
      <c r="AM26" s="45">
        <v>25</v>
      </c>
      <c r="AN26" s="46">
        <f t="shared" si="7"/>
        <v>36</v>
      </c>
      <c r="AO26" s="47">
        <f t="shared" si="30"/>
        <v>0.7570696949454465</v>
      </c>
      <c r="AP26" s="44">
        <v>17</v>
      </c>
      <c r="AQ26" s="45">
        <v>9</v>
      </c>
      <c r="AR26" s="45">
        <v>8</v>
      </c>
      <c r="AS26" s="46">
        <f t="shared" si="8"/>
        <v>112.5</v>
      </c>
      <c r="AT26" s="47">
        <f t="shared" si="31"/>
        <v>0.6938775510204082</v>
      </c>
      <c r="AU26" s="44">
        <v>11</v>
      </c>
      <c r="AV26" s="45">
        <v>5</v>
      </c>
      <c r="AW26" s="45">
        <v>6</v>
      </c>
      <c r="AX26" s="46">
        <f t="shared" si="9"/>
        <v>83.33333333333334</v>
      </c>
      <c r="AY26" s="47">
        <f t="shared" si="32"/>
        <v>0.7708479327259986</v>
      </c>
      <c r="AZ26" s="44">
        <v>7</v>
      </c>
      <c r="BA26" s="45">
        <v>4</v>
      </c>
      <c r="BB26" s="45">
        <v>3</v>
      </c>
      <c r="BC26" s="46">
        <f t="shared" si="10"/>
        <v>133.33333333333331</v>
      </c>
      <c r="BD26" s="47">
        <f t="shared" si="33"/>
        <v>0.6591337099811676</v>
      </c>
      <c r="BE26" s="44">
        <v>4</v>
      </c>
      <c r="BF26" s="45">
        <v>1</v>
      </c>
      <c r="BG26" s="45">
        <v>3</v>
      </c>
      <c r="BH26" s="46">
        <f t="shared" si="11"/>
        <v>33.33333333333333</v>
      </c>
      <c r="BI26" s="47">
        <f t="shared" si="34"/>
        <v>0.37593984962406013</v>
      </c>
      <c r="BJ26" s="44">
        <v>6</v>
      </c>
      <c r="BK26" s="45">
        <v>4</v>
      </c>
      <c r="BL26" s="45">
        <v>2</v>
      </c>
      <c r="BM26" s="46">
        <f t="shared" si="12"/>
        <v>200</v>
      </c>
      <c r="BN26" s="47">
        <f t="shared" si="35"/>
        <v>0.5988023952095809</v>
      </c>
      <c r="BO26" s="44">
        <v>3</v>
      </c>
      <c r="BP26" s="45">
        <v>3</v>
      </c>
      <c r="BQ26" s="45">
        <v>0</v>
      </c>
      <c r="BR26" s="46" t="str">
        <f t="shared" si="13"/>
        <v>***</v>
      </c>
      <c r="BS26" s="47">
        <f t="shared" si="36"/>
        <v>0.628930817610063</v>
      </c>
      <c r="BT26" s="44">
        <v>3</v>
      </c>
      <c r="BU26" s="45">
        <v>1</v>
      </c>
      <c r="BV26" s="45">
        <v>2</v>
      </c>
      <c r="BW26" s="46">
        <f t="shared" si="14"/>
        <v>50</v>
      </c>
      <c r="BX26" s="47">
        <f t="shared" si="37"/>
        <v>0.949367088607595</v>
      </c>
      <c r="BY26" s="44">
        <v>1</v>
      </c>
      <c r="BZ26" s="45">
        <v>0</v>
      </c>
      <c r="CA26" s="45">
        <v>1</v>
      </c>
      <c r="CB26" s="46">
        <f t="shared" si="15"/>
        <v>0</v>
      </c>
      <c r="CC26" s="47">
        <f t="shared" si="38"/>
        <v>0.411522633744856</v>
      </c>
      <c r="CD26" s="44">
        <v>2</v>
      </c>
      <c r="CE26" s="45">
        <v>1</v>
      </c>
      <c r="CF26" s="45">
        <v>1</v>
      </c>
      <c r="CG26" s="46">
        <f t="shared" si="16"/>
        <v>100</v>
      </c>
      <c r="CH26" s="47">
        <f t="shared" si="39"/>
        <v>0.8968609865470852</v>
      </c>
      <c r="CI26" s="44">
        <v>1</v>
      </c>
      <c r="CJ26" s="45">
        <v>0</v>
      </c>
      <c r="CK26" s="45">
        <v>1</v>
      </c>
      <c r="CL26" s="46">
        <f t="shared" si="17"/>
        <v>0</v>
      </c>
      <c r="CM26" s="47">
        <f t="shared" si="40"/>
        <v>0.5747126436781609</v>
      </c>
      <c r="CN26" s="44">
        <v>1</v>
      </c>
      <c r="CO26" s="45">
        <v>1</v>
      </c>
      <c r="CP26" s="45">
        <v>0</v>
      </c>
      <c r="CQ26" s="46" t="str">
        <f t="shared" si="18"/>
        <v>***</v>
      </c>
      <c r="CR26" s="47">
        <f t="shared" si="41"/>
        <v>0.684931506849315</v>
      </c>
      <c r="CS26" s="44">
        <f t="shared" si="42"/>
        <v>1</v>
      </c>
      <c r="CT26" s="45"/>
      <c r="CU26" s="49">
        <v>1</v>
      </c>
      <c r="CV26" s="46">
        <f t="shared" si="19"/>
        <v>0</v>
      </c>
      <c r="CW26" s="48">
        <f t="shared" si="43"/>
        <v>1.1627906976744187</v>
      </c>
      <c r="CX26" s="21"/>
      <c r="CY26" s="21"/>
    </row>
    <row r="27" spans="1:103" ht="13.5">
      <c r="A27" s="12" t="s">
        <v>72</v>
      </c>
      <c r="B27" s="44">
        <f t="shared" si="20"/>
        <v>100</v>
      </c>
      <c r="C27" s="45">
        <f t="shared" si="21"/>
        <v>45</v>
      </c>
      <c r="D27" s="45">
        <f t="shared" si="22"/>
        <v>55</v>
      </c>
      <c r="E27" s="46">
        <f t="shared" si="0"/>
        <v>81.81818181818183</v>
      </c>
      <c r="F27" s="47">
        <f t="shared" si="23"/>
        <v>0.32344664747549895</v>
      </c>
      <c r="G27" s="44">
        <v>2</v>
      </c>
      <c r="H27" s="45">
        <v>0</v>
      </c>
      <c r="I27" s="45">
        <v>2</v>
      </c>
      <c r="J27" s="46">
        <f t="shared" si="1"/>
        <v>0</v>
      </c>
      <c r="K27" s="47">
        <f t="shared" si="24"/>
        <v>0.09149130832570906</v>
      </c>
      <c r="L27" s="44">
        <v>1</v>
      </c>
      <c r="M27" s="45">
        <v>1</v>
      </c>
      <c r="N27" s="45">
        <v>0</v>
      </c>
      <c r="O27" s="46" t="str">
        <f t="shared" si="2"/>
        <v>***</v>
      </c>
      <c r="P27" s="47">
        <f t="shared" si="25"/>
        <v>0.07168458781362007</v>
      </c>
      <c r="Q27" s="44">
        <v>5</v>
      </c>
      <c r="R27" s="45">
        <v>3</v>
      </c>
      <c r="S27" s="45">
        <v>2</v>
      </c>
      <c r="T27" s="46">
        <f t="shared" si="3"/>
        <v>150</v>
      </c>
      <c r="U27" s="47">
        <f t="shared" si="26"/>
        <v>0.7473841554559043</v>
      </c>
      <c r="V27" s="44">
        <v>8</v>
      </c>
      <c r="W27" s="45">
        <v>2</v>
      </c>
      <c r="X27" s="45">
        <v>6</v>
      </c>
      <c r="Y27" s="46">
        <f t="shared" si="4"/>
        <v>33.33333333333333</v>
      </c>
      <c r="Z27" s="47">
        <f t="shared" si="27"/>
        <v>0.47393364928909953</v>
      </c>
      <c r="AA27" s="44">
        <v>21</v>
      </c>
      <c r="AB27" s="45">
        <v>7</v>
      </c>
      <c r="AC27" s="45">
        <v>14</v>
      </c>
      <c r="AD27" s="46">
        <f t="shared" si="5"/>
        <v>50</v>
      </c>
      <c r="AE27" s="47">
        <f t="shared" si="28"/>
        <v>0.3617571059431524</v>
      </c>
      <c r="AF27" s="44">
        <v>22</v>
      </c>
      <c r="AG27" s="45">
        <v>9</v>
      </c>
      <c r="AH27" s="45">
        <v>13</v>
      </c>
      <c r="AI27" s="46">
        <f t="shared" si="6"/>
        <v>69.23076923076923</v>
      </c>
      <c r="AJ27" s="47">
        <f t="shared" si="29"/>
        <v>0.36587393979710625</v>
      </c>
      <c r="AK27" s="44">
        <v>13</v>
      </c>
      <c r="AL27" s="45">
        <v>5</v>
      </c>
      <c r="AM27" s="45">
        <v>8</v>
      </c>
      <c r="AN27" s="46">
        <f t="shared" si="7"/>
        <v>62.5</v>
      </c>
      <c r="AO27" s="47">
        <f t="shared" si="30"/>
        <v>0.2894678245379648</v>
      </c>
      <c r="AP27" s="44">
        <v>4</v>
      </c>
      <c r="AQ27" s="45">
        <v>2</v>
      </c>
      <c r="AR27" s="45">
        <v>2</v>
      </c>
      <c r="AS27" s="46">
        <f t="shared" si="8"/>
        <v>100</v>
      </c>
      <c r="AT27" s="47">
        <f t="shared" si="31"/>
        <v>0.163265306122449</v>
      </c>
      <c r="AU27" s="44">
        <v>3</v>
      </c>
      <c r="AV27" s="45">
        <v>2</v>
      </c>
      <c r="AW27" s="45">
        <v>1</v>
      </c>
      <c r="AX27" s="46">
        <f t="shared" si="9"/>
        <v>200</v>
      </c>
      <c r="AY27" s="47">
        <f t="shared" si="32"/>
        <v>0.21023125437981782</v>
      </c>
      <c r="AZ27" s="44">
        <v>1</v>
      </c>
      <c r="BA27" s="45">
        <v>1</v>
      </c>
      <c r="BB27" s="45">
        <v>0</v>
      </c>
      <c r="BC27" s="46" t="str">
        <f t="shared" si="10"/>
        <v>***</v>
      </c>
      <c r="BD27" s="47">
        <f t="shared" si="33"/>
        <v>0.09416195856873823</v>
      </c>
      <c r="BE27" s="44">
        <v>8</v>
      </c>
      <c r="BF27" s="45">
        <v>6</v>
      </c>
      <c r="BG27" s="45">
        <v>2</v>
      </c>
      <c r="BH27" s="46">
        <f t="shared" si="11"/>
        <v>300</v>
      </c>
      <c r="BI27" s="47">
        <f t="shared" si="34"/>
        <v>0.7518796992481203</v>
      </c>
      <c r="BJ27" s="44">
        <v>3</v>
      </c>
      <c r="BK27" s="45">
        <v>3</v>
      </c>
      <c r="BL27" s="45">
        <v>0</v>
      </c>
      <c r="BM27" s="46" t="str">
        <f t="shared" si="12"/>
        <v>***</v>
      </c>
      <c r="BN27" s="47">
        <f t="shared" si="35"/>
        <v>0.29940119760479045</v>
      </c>
      <c r="BO27" s="44">
        <v>5</v>
      </c>
      <c r="BP27" s="45">
        <v>3</v>
      </c>
      <c r="BQ27" s="45">
        <v>2</v>
      </c>
      <c r="BR27" s="46">
        <f t="shared" si="13"/>
        <v>150</v>
      </c>
      <c r="BS27" s="47">
        <f t="shared" si="36"/>
        <v>1.0482180293501049</v>
      </c>
      <c r="BT27" s="44">
        <v>1</v>
      </c>
      <c r="BU27" s="45">
        <v>0</v>
      </c>
      <c r="BV27" s="45">
        <v>1</v>
      </c>
      <c r="BW27" s="46">
        <f t="shared" si="14"/>
        <v>0</v>
      </c>
      <c r="BX27" s="47">
        <f t="shared" si="37"/>
        <v>0.31645569620253167</v>
      </c>
      <c r="BY27" s="44"/>
      <c r="BZ27" s="45"/>
      <c r="CA27" s="45"/>
      <c r="CB27" s="46" t="str">
        <f t="shared" si="15"/>
        <v>***</v>
      </c>
      <c r="CC27" s="47">
        <f t="shared" si="38"/>
        <v>0</v>
      </c>
      <c r="CD27" s="44">
        <v>2</v>
      </c>
      <c r="CE27" s="45">
        <v>1</v>
      </c>
      <c r="CF27" s="45">
        <v>1</v>
      </c>
      <c r="CG27" s="46">
        <f t="shared" si="16"/>
        <v>100</v>
      </c>
      <c r="CH27" s="47">
        <f t="shared" si="39"/>
        <v>0.8968609865470852</v>
      </c>
      <c r="CI27" s="44">
        <v>1</v>
      </c>
      <c r="CJ27" s="45">
        <v>0</v>
      </c>
      <c r="CK27" s="45">
        <v>1</v>
      </c>
      <c r="CL27" s="46">
        <f t="shared" si="17"/>
        <v>0</v>
      </c>
      <c r="CM27" s="47">
        <f t="shared" si="40"/>
        <v>0.5747126436781609</v>
      </c>
      <c r="CN27" s="44"/>
      <c r="CO27" s="45"/>
      <c r="CP27" s="45"/>
      <c r="CQ27" s="46" t="str">
        <f t="shared" si="18"/>
        <v>***</v>
      </c>
      <c r="CR27" s="47">
        <f t="shared" si="41"/>
        <v>0</v>
      </c>
      <c r="CS27" s="44">
        <f t="shared" si="42"/>
        <v>0</v>
      </c>
      <c r="CT27" s="45"/>
      <c r="CU27" s="49"/>
      <c r="CV27" s="46" t="str">
        <f t="shared" si="19"/>
        <v>***</v>
      </c>
      <c r="CW27" s="48">
        <f t="shared" si="43"/>
        <v>0</v>
      </c>
      <c r="CX27" s="21"/>
      <c r="CY27" s="21"/>
    </row>
    <row r="28" spans="1:103" ht="13.5">
      <c r="A28" s="16" t="s">
        <v>73</v>
      </c>
      <c r="B28" s="51">
        <f t="shared" si="20"/>
        <v>157</v>
      </c>
      <c r="C28" s="52">
        <f t="shared" si="21"/>
        <v>66</v>
      </c>
      <c r="D28" s="52">
        <f t="shared" si="22"/>
        <v>91</v>
      </c>
      <c r="E28" s="53">
        <f t="shared" si="0"/>
        <v>72.52747252747253</v>
      </c>
      <c r="F28" s="54">
        <f t="shared" si="23"/>
        <v>0.5078112365365333</v>
      </c>
      <c r="G28" s="51">
        <v>5</v>
      </c>
      <c r="H28" s="52">
        <v>2</v>
      </c>
      <c r="I28" s="52">
        <v>3</v>
      </c>
      <c r="J28" s="53">
        <f t="shared" si="1"/>
        <v>66.66666666666666</v>
      </c>
      <c r="K28" s="54">
        <f t="shared" si="24"/>
        <v>0.22872827081427266</v>
      </c>
      <c r="L28" s="51">
        <v>3</v>
      </c>
      <c r="M28" s="52">
        <v>2</v>
      </c>
      <c r="N28" s="52">
        <v>1</v>
      </c>
      <c r="O28" s="53">
        <f t="shared" si="2"/>
        <v>200</v>
      </c>
      <c r="P28" s="54">
        <f t="shared" si="25"/>
        <v>0.21505376344086022</v>
      </c>
      <c r="Q28" s="51">
        <v>8</v>
      </c>
      <c r="R28" s="52">
        <v>4</v>
      </c>
      <c r="S28" s="52">
        <v>4</v>
      </c>
      <c r="T28" s="53">
        <f t="shared" si="3"/>
        <v>100</v>
      </c>
      <c r="U28" s="54">
        <f t="shared" si="26"/>
        <v>1.195814648729447</v>
      </c>
      <c r="V28" s="51">
        <v>15</v>
      </c>
      <c r="W28" s="52">
        <v>7</v>
      </c>
      <c r="X28" s="52">
        <v>8</v>
      </c>
      <c r="Y28" s="53">
        <f t="shared" si="4"/>
        <v>87.5</v>
      </c>
      <c r="Z28" s="54">
        <f t="shared" si="27"/>
        <v>0.8886255924170616</v>
      </c>
      <c r="AA28" s="51">
        <v>41</v>
      </c>
      <c r="AB28" s="52">
        <v>19</v>
      </c>
      <c r="AC28" s="52">
        <v>22</v>
      </c>
      <c r="AD28" s="53">
        <f t="shared" si="5"/>
        <v>86.36363636363636</v>
      </c>
      <c r="AE28" s="54">
        <f t="shared" si="28"/>
        <v>0.7062876830318691</v>
      </c>
      <c r="AF28" s="51">
        <v>26</v>
      </c>
      <c r="AG28" s="52">
        <v>9</v>
      </c>
      <c r="AH28" s="52">
        <v>17</v>
      </c>
      <c r="AI28" s="53">
        <f t="shared" si="6"/>
        <v>52.94117647058824</v>
      </c>
      <c r="AJ28" s="54">
        <f t="shared" si="29"/>
        <v>0.432396474305671</v>
      </c>
      <c r="AK28" s="51">
        <v>19</v>
      </c>
      <c r="AL28" s="52">
        <v>6</v>
      </c>
      <c r="AM28" s="52">
        <v>13</v>
      </c>
      <c r="AN28" s="53">
        <f t="shared" si="7"/>
        <v>46.15384615384615</v>
      </c>
      <c r="AO28" s="54">
        <f t="shared" si="30"/>
        <v>0.4230683589401024</v>
      </c>
      <c r="AP28" s="51">
        <v>11</v>
      </c>
      <c r="AQ28" s="52">
        <v>3</v>
      </c>
      <c r="AR28" s="52">
        <v>8</v>
      </c>
      <c r="AS28" s="53">
        <f t="shared" si="8"/>
        <v>37.5</v>
      </c>
      <c r="AT28" s="54">
        <f t="shared" si="31"/>
        <v>0.4489795918367347</v>
      </c>
      <c r="AU28" s="51">
        <v>9</v>
      </c>
      <c r="AV28" s="52">
        <v>4</v>
      </c>
      <c r="AW28" s="52">
        <v>5</v>
      </c>
      <c r="AX28" s="53">
        <f t="shared" si="9"/>
        <v>80</v>
      </c>
      <c r="AY28" s="54">
        <f t="shared" si="32"/>
        <v>0.6306937631394535</v>
      </c>
      <c r="AZ28" s="51">
        <v>6</v>
      </c>
      <c r="BA28" s="52">
        <v>6</v>
      </c>
      <c r="BB28" s="52">
        <v>0</v>
      </c>
      <c r="BC28" s="53" t="str">
        <f t="shared" si="10"/>
        <v>***</v>
      </c>
      <c r="BD28" s="54">
        <f t="shared" si="33"/>
        <v>0.5649717514124294</v>
      </c>
      <c r="BE28" s="51">
        <v>3</v>
      </c>
      <c r="BF28" s="52">
        <v>1</v>
      </c>
      <c r="BG28" s="52">
        <v>2</v>
      </c>
      <c r="BH28" s="53">
        <f t="shared" si="11"/>
        <v>50</v>
      </c>
      <c r="BI28" s="54">
        <f t="shared" si="34"/>
        <v>0.28195488721804507</v>
      </c>
      <c r="BJ28" s="51">
        <v>4</v>
      </c>
      <c r="BK28" s="52">
        <v>2</v>
      </c>
      <c r="BL28" s="52">
        <v>2</v>
      </c>
      <c r="BM28" s="53">
        <f t="shared" si="12"/>
        <v>100</v>
      </c>
      <c r="BN28" s="54">
        <f t="shared" si="35"/>
        <v>0.39920159680638717</v>
      </c>
      <c r="BO28" s="51"/>
      <c r="BP28" s="52"/>
      <c r="BQ28" s="52"/>
      <c r="BR28" s="53" t="str">
        <f t="shared" si="13"/>
        <v>***</v>
      </c>
      <c r="BS28" s="54">
        <f t="shared" si="36"/>
        <v>0</v>
      </c>
      <c r="BT28" s="51">
        <v>1</v>
      </c>
      <c r="BU28" s="52">
        <v>1</v>
      </c>
      <c r="BV28" s="52">
        <v>0</v>
      </c>
      <c r="BW28" s="53" t="str">
        <f t="shared" si="14"/>
        <v>***</v>
      </c>
      <c r="BX28" s="54">
        <f t="shared" si="37"/>
        <v>0.31645569620253167</v>
      </c>
      <c r="BY28" s="51"/>
      <c r="BZ28" s="52"/>
      <c r="CA28" s="52"/>
      <c r="CB28" s="53" t="str">
        <f t="shared" si="15"/>
        <v>***</v>
      </c>
      <c r="CC28" s="54">
        <f t="shared" si="38"/>
        <v>0</v>
      </c>
      <c r="CD28" s="51">
        <v>2</v>
      </c>
      <c r="CE28" s="52">
        <v>0</v>
      </c>
      <c r="CF28" s="52">
        <v>2</v>
      </c>
      <c r="CG28" s="53">
        <f t="shared" si="16"/>
        <v>0</v>
      </c>
      <c r="CH28" s="54">
        <f t="shared" si="39"/>
        <v>0.8968609865470852</v>
      </c>
      <c r="CI28" s="51">
        <v>1</v>
      </c>
      <c r="CJ28" s="52">
        <v>0</v>
      </c>
      <c r="CK28" s="52">
        <v>1</v>
      </c>
      <c r="CL28" s="53">
        <f t="shared" si="17"/>
        <v>0</v>
      </c>
      <c r="CM28" s="54">
        <f t="shared" si="40"/>
        <v>0.5747126436781609</v>
      </c>
      <c r="CN28" s="51">
        <v>2</v>
      </c>
      <c r="CO28" s="52">
        <v>0</v>
      </c>
      <c r="CP28" s="52">
        <v>2</v>
      </c>
      <c r="CQ28" s="53">
        <f t="shared" si="18"/>
        <v>0</v>
      </c>
      <c r="CR28" s="54">
        <f t="shared" si="41"/>
        <v>1.36986301369863</v>
      </c>
      <c r="CS28" s="51">
        <f t="shared" si="42"/>
        <v>1</v>
      </c>
      <c r="CT28" s="52"/>
      <c r="CU28" s="55">
        <v>1</v>
      </c>
      <c r="CV28" s="53">
        <f t="shared" si="19"/>
        <v>0</v>
      </c>
      <c r="CW28" s="57">
        <f t="shared" si="43"/>
        <v>1.1627906976744187</v>
      </c>
      <c r="CX28" s="21"/>
      <c r="CY28" s="21"/>
    </row>
    <row r="29" spans="1:103" ht="13.5">
      <c r="A29" s="12" t="s">
        <v>74</v>
      </c>
      <c r="B29" s="44">
        <f t="shared" si="20"/>
        <v>1077</v>
      </c>
      <c r="C29" s="45">
        <f t="shared" si="21"/>
        <v>621</v>
      </c>
      <c r="D29" s="45">
        <f t="shared" si="22"/>
        <v>456</v>
      </c>
      <c r="E29" s="46">
        <f t="shared" si="0"/>
        <v>136.1842105263158</v>
      </c>
      <c r="F29" s="47">
        <f t="shared" si="23"/>
        <v>3.4835203933111236</v>
      </c>
      <c r="G29" s="44">
        <v>97</v>
      </c>
      <c r="H29" s="45">
        <v>44</v>
      </c>
      <c r="I29" s="45">
        <v>53</v>
      </c>
      <c r="J29" s="46">
        <f t="shared" si="1"/>
        <v>83.01886792452831</v>
      </c>
      <c r="K29" s="47">
        <f t="shared" si="24"/>
        <v>4.437328453796889</v>
      </c>
      <c r="L29" s="44">
        <v>50</v>
      </c>
      <c r="M29" s="45">
        <v>22</v>
      </c>
      <c r="N29" s="45">
        <v>28</v>
      </c>
      <c r="O29" s="46">
        <f t="shared" si="2"/>
        <v>78.57142857142857</v>
      </c>
      <c r="P29" s="47">
        <f t="shared" si="25"/>
        <v>3.584229390681003</v>
      </c>
      <c r="Q29" s="44">
        <v>24</v>
      </c>
      <c r="R29" s="45">
        <v>13</v>
      </c>
      <c r="S29" s="45">
        <v>11</v>
      </c>
      <c r="T29" s="46">
        <f t="shared" si="3"/>
        <v>118.18181818181819</v>
      </c>
      <c r="U29" s="47">
        <f t="shared" si="26"/>
        <v>3.587443946188341</v>
      </c>
      <c r="V29" s="44">
        <v>42</v>
      </c>
      <c r="W29" s="45">
        <v>25</v>
      </c>
      <c r="X29" s="45">
        <v>17</v>
      </c>
      <c r="Y29" s="46">
        <f t="shared" si="4"/>
        <v>147.05882352941177</v>
      </c>
      <c r="Z29" s="47">
        <f t="shared" si="27"/>
        <v>2.4881516587677726</v>
      </c>
      <c r="AA29" s="44">
        <v>185</v>
      </c>
      <c r="AB29" s="45">
        <v>122</v>
      </c>
      <c r="AC29" s="45">
        <v>63</v>
      </c>
      <c r="AD29" s="46">
        <f t="shared" si="5"/>
        <v>193.65079365079364</v>
      </c>
      <c r="AE29" s="47">
        <f t="shared" si="28"/>
        <v>3.1869078380706286</v>
      </c>
      <c r="AF29" s="44">
        <v>208</v>
      </c>
      <c r="AG29" s="45">
        <v>125</v>
      </c>
      <c r="AH29" s="45">
        <v>83</v>
      </c>
      <c r="AI29" s="46">
        <f t="shared" si="6"/>
        <v>150.60240963855424</v>
      </c>
      <c r="AJ29" s="47">
        <f t="shared" si="29"/>
        <v>3.459171794445368</v>
      </c>
      <c r="AK29" s="44">
        <v>176</v>
      </c>
      <c r="AL29" s="45">
        <v>96</v>
      </c>
      <c r="AM29" s="45">
        <v>80</v>
      </c>
      <c r="AN29" s="46">
        <f t="shared" si="7"/>
        <v>120</v>
      </c>
      <c r="AO29" s="47">
        <f t="shared" si="30"/>
        <v>3.9189490091293697</v>
      </c>
      <c r="AP29" s="44">
        <v>92</v>
      </c>
      <c r="AQ29" s="45">
        <v>50</v>
      </c>
      <c r="AR29" s="45">
        <v>42</v>
      </c>
      <c r="AS29" s="46">
        <f t="shared" si="8"/>
        <v>119.04761904761905</v>
      </c>
      <c r="AT29" s="47">
        <f t="shared" si="31"/>
        <v>3.7551020408163263</v>
      </c>
      <c r="AU29" s="44">
        <v>50</v>
      </c>
      <c r="AV29" s="45">
        <v>29</v>
      </c>
      <c r="AW29" s="45">
        <v>21</v>
      </c>
      <c r="AX29" s="46">
        <f t="shared" si="9"/>
        <v>138.0952380952381</v>
      </c>
      <c r="AY29" s="47">
        <f t="shared" si="32"/>
        <v>3.50385423966363</v>
      </c>
      <c r="AZ29" s="44">
        <v>48</v>
      </c>
      <c r="BA29" s="45">
        <v>32</v>
      </c>
      <c r="BB29" s="45">
        <v>16</v>
      </c>
      <c r="BC29" s="46">
        <f t="shared" si="10"/>
        <v>200</v>
      </c>
      <c r="BD29" s="47">
        <f t="shared" si="33"/>
        <v>4.519774011299435</v>
      </c>
      <c r="BE29" s="44">
        <v>41</v>
      </c>
      <c r="BF29" s="45">
        <v>24</v>
      </c>
      <c r="BG29" s="45">
        <v>17</v>
      </c>
      <c r="BH29" s="46">
        <f t="shared" si="11"/>
        <v>141.1764705882353</v>
      </c>
      <c r="BI29" s="47">
        <f t="shared" si="34"/>
        <v>3.8533834586466162</v>
      </c>
      <c r="BJ29" s="44">
        <v>28</v>
      </c>
      <c r="BK29" s="45">
        <v>19</v>
      </c>
      <c r="BL29" s="45">
        <v>9</v>
      </c>
      <c r="BM29" s="46">
        <f t="shared" si="12"/>
        <v>211.11111111111111</v>
      </c>
      <c r="BN29" s="47">
        <f t="shared" si="35"/>
        <v>2.7944111776447107</v>
      </c>
      <c r="BO29" s="44">
        <v>17</v>
      </c>
      <c r="BP29" s="45">
        <v>12</v>
      </c>
      <c r="BQ29" s="45">
        <v>5</v>
      </c>
      <c r="BR29" s="46">
        <f t="shared" si="13"/>
        <v>240</v>
      </c>
      <c r="BS29" s="47">
        <f t="shared" si="36"/>
        <v>3.563941299790356</v>
      </c>
      <c r="BT29" s="44">
        <v>6</v>
      </c>
      <c r="BU29" s="45">
        <v>4</v>
      </c>
      <c r="BV29" s="45">
        <v>2</v>
      </c>
      <c r="BW29" s="46">
        <f t="shared" si="14"/>
        <v>200</v>
      </c>
      <c r="BX29" s="47">
        <f t="shared" si="37"/>
        <v>1.89873417721519</v>
      </c>
      <c r="BY29" s="44">
        <v>3</v>
      </c>
      <c r="BZ29" s="45">
        <v>2</v>
      </c>
      <c r="CA29" s="45">
        <v>1</v>
      </c>
      <c r="CB29" s="46">
        <f t="shared" si="15"/>
        <v>200</v>
      </c>
      <c r="CC29" s="47">
        <f t="shared" si="38"/>
        <v>1.2345679012345678</v>
      </c>
      <c r="CD29" s="44">
        <v>4</v>
      </c>
      <c r="CE29" s="45">
        <v>2</v>
      </c>
      <c r="CF29" s="45">
        <v>2</v>
      </c>
      <c r="CG29" s="46">
        <f t="shared" si="16"/>
        <v>100</v>
      </c>
      <c r="CH29" s="47">
        <f t="shared" si="39"/>
        <v>1.7937219730941705</v>
      </c>
      <c r="CI29" s="44">
        <v>3</v>
      </c>
      <c r="CJ29" s="45">
        <v>0</v>
      </c>
      <c r="CK29" s="45">
        <v>3</v>
      </c>
      <c r="CL29" s="46">
        <f t="shared" si="17"/>
        <v>0</v>
      </c>
      <c r="CM29" s="47">
        <f t="shared" si="40"/>
        <v>1.7241379310344827</v>
      </c>
      <c r="CN29" s="44">
        <v>3</v>
      </c>
      <c r="CO29" s="45">
        <v>0</v>
      </c>
      <c r="CP29" s="45">
        <v>3</v>
      </c>
      <c r="CQ29" s="46">
        <f t="shared" si="18"/>
        <v>0</v>
      </c>
      <c r="CR29" s="47">
        <f t="shared" si="41"/>
        <v>2.054794520547945</v>
      </c>
      <c r="CS29" s="44">
        <f t="shared" si="42"/>
        <v>0</v>
      </c>
      <c r="CT29" s="45"/>
      <c r="CU29" s="49"/>
      <c r="CV29" s="46" t="str">
        <f t="shared" si="19"/>
        <v>***</v>
      </c>
      <c r="CW29" s="48">
        <f t="shared" si="43"/>
        <v>0</v>
      </c>
      <c r="CX29" s="21"/>
      <c r="CY29" s="21"/>
    </row>
    <row r="30" spans="1:103" ht="13.5">
      <c r="A30" s="12" t="s">
        <v>75</v>
      </c>
      <c r="B30" s="44">
        <f t="shared" si="20"/>
        <v>1118</v>
      </c>
      <c r="C30" s="45">
        <f t="shared" si="21"/>
        <v>587</v>
      </c>
      <c r="D30" s="45">
        <f t="shared" si="22"/>
        <v>531</v>
      </c>
      <c r="E30" s="46">
        <f t="shared" si="0"/>
        <v>110.54613935969869</v>
      </c>
      <c r="F30" s="47">
        <f t="shared" si="23"/>
        <v>3.616133518776078</v>
      </c>
      <c r="G30" s="44">
        <v>138</v>
      </c>
      <c r="H30" s="45">
        <v>83</v>
      </c>
      <c r="I30" s="45">
        <v>55</v>
      </c>
      <c r="J30" s="46">
        <f t="shared" si="1"/>
        <v>150.9090909090909</v>
      </c>
      <c r="K30" s="47">
        <f t="shared" si="24"/>
        <v>6.312900274473924</v>
      </c>
      <c r="L30" s="44">
        <v>44</v>
      </c>
      <c r="M30" s="45">
        <v>29</v>
      </c>
      <c r="N30" s="45">
        <v>15</v>
      </c>
      <c r="O30" s="46">
        <f t="shared" si="2"/>
        <v>193.33333333333334</v>
      </c>
      <c r="P30" s="47">
        <f t="shared" si="25"/>
        <v>3.1541218637992836</v>
      </c>
      <c r="Q30" s="44">
        <v>21</v>
      </c>
      <c r="R30" s="45">
        <v>9</v>
      </c>
      <c r="S30" s="45">
        <v>12</v>
      </c>
      <c r="T30" s="46">
        <f t="shared" si="3"/>
        <v>75</v>
      </c>
      <c r="U30" s="47">
        <f t="shared" si="26"/>
        <v>3.1390134529147984</v>
      </c>
      <c r="V30" s="44">
        <v>51</v>
      </c>
      <c r="W30" s="45">
        <v>20</v>
      </c>
      <c r="X30" s="45">
        <v>31</v>
      </c>
      <c r="Y30" s="46">
        <f t="shared" si="4"/>
        <v>64.51612903225806</v>
      </c>
      <c r="Z30" s="47">
        <f t="shared" si="27"/>
        <v>3.0213270142180093</v>
      </c>
      <c r="AA30" s="44">
        <v>145</v>
      </c>
      <c r="AB30" s="45">
        <v>60</v>
      </c>
      <c r="AC30" s="45">
        <v>85</v>
      </c>
      <c r="AD30" s="46">
        <f t="shared" si="5"/>
        <v>70.58823529411765</v>
      </c>
      <c r="AE30" s="47">
        <f t="shared" si="28"/>
        <v>2.4978466838931954</v>
      </c>
      <c r="AF30" s="44">
        <v>229</v>
      </c>
      <c r="AG30" s="45">
        <v>123</v>
      </c>
      <c r="AH30" s="45">
        <v>106</v>
      </c>
      <c r="AI30" s="46">
        <f t="shared" si="6"/>
        <v>116.03773584905662</v>
      </c>
      <c r="AJ30" s="47">
        <f t="shared" si="29"/>
        <v>3.808415100615333</v>
      </c>
      <c r="AK30" s="44">
        <v>196</v>
      </c>
      <c r="AL30" s="45">
        <v>93</v>
      </c>
      <c r="AM30" s="45">
        <v>103</v>
      </c>
      <c r="AN30" s="46">
        <f t="shared" si="7"/>
        <v>90.29126213592234</v>
      </c>
      <c r="AO30" s="47">
        <f t="shared" si="30"/>
        <v>4.364284123803162</v>
      </c>
      <c r="AP30" s="44">
        <v>94</v>
      </c>
      <c r="AQ30" s="45">
        <v>51</v>
      </c>
      <c r="AR30" s="45">
        <v>43</v>
      </c>
      <c r="AS30" s="46">
        <f t="shared" si="8"/>
        <v>118.6046511627907</v>
      </c>
      <c r="AT30" s="47">
        <f t="shared" si="31"/>
        <v>3.8367346938775513</v>
      </c>
      <c r="AU30" s="44">
        <v>62</v>
      </c>
      <c r="AV30" s="45">
        <v>38</v>
      </c>
      <c r="AW30" s="45">
        <v>24</v>
      </c>
      <c r="AX30" s="46">
        <f t="shared" si="9"/>
        <v>158.33333333333331</v>
      </c>
      <c r="AY30" s="47">
        <f t="shared" si="32"/>
        <v>4.344779257182902</v>
      </c>
      <c r="AZ30" s="44">
        <v>41</v>
      </c>
      <c r="BA30" s="45">
        <v>26</v>
      </c>
      <c r="BB30" s="45">
        <v>15</v>
      </c>
      <c r="BC30" s="46">
        <f t="shared" si="10"/>
        <v>173.33333333333334</v>
      </c>
      <c r="BD30" s="47">
        <f t="shared" si="33"/>
        <v>3.8606403013182673</v>
      </c>
      <c r="BE30" s="44">
        <v>38</v>
      </c>
      <c r="BF30" s="45">
        <v>23</v>
      </c>
      <c r="BG30" s="45">
        <v>15</v>
      </c>
      <c r="BH30" s="46">
        <f t="shared" si="11"/>
        <v>153.33333333333334</v>
      </c>
      <c r="BI30" s="47">
        <f t="shared" si="34"/>
        <v>3.571428571428571</v>
      </c>
      <c r="BJ30" s="44">
        <v>26</v>
      </c>
      <c r="BK30" s="45">
        <v>17</v>
      </c>
      <c r="BL30" s="45">
        <v>9</v>
      </c>
      <c r="BM30" s="46">
        <f t="shared" si="12"/>
        <v>188.88888888888889</v>
      </c>
      <c r="BN30" s="47">
        <f t="shared" si="35"/>
        <v>2.5948103792415167</v>
      </c>
      <c r="BO30" s="44">
        <v>11</v>
      </c>
      <c r="BP30" s="45">
        <v>6</v>
      </c>
      <c r="BQ30" s="45">
        <v>5</v>
      </c>
      <c r="BR30" s="46">
        <f t="shared" si="13"/>
        <v>120</v>
      </c>
      <c r="BS30" s="47">
        <f t="shared" si="36"/>
        <v>2.3060796645702304</v>
      </c>
      <c r="BT30" s="44">
        <v>6</v>
      </c>
      <c r="BU30" s="45">
        <v>4</v>
      </c>
      <c r="BV30" s="45">
        <v>2</v>
      </c>
      <c r="BW30" s="46">
        <f t="shared" si="14"/>
        <v>200</v>
      </c>
      <c r="BX30" s="47">
        <f t="shared" si="37"/>
        <v>1.89873417721519</v>
      </c>
      <c r="BY30" s="44">
        <v>3</v>
      </c>
      <c r="BZ30" s="45">
        <v>1</v>
      </c>
      <c r="CA30" s="45">
        <v>2</v>
      </c>
      <c r="CB30" s="46">
        <f t="shared" si="15"/>
        <v>50</v>
      </c>
      <c r="CC30" s="47">
        <f t="shared" si="38"/>
        <v>1.2345679012345678</v>
      </c>
      <c r="CD30" s="44">
        <v>5</v>
      </c>
      <c r="CE30" s="45">
        <v>1</v>
      </c>
      <c r="CF30" s="45">
        <v>4</v>
      </c>
      <c r="CG30" s="46">
        <f t="shared" si="16"/>
        <v>25</v>
      </c>
      <c r="CH30" s="47">
        <f t="shared" si="39"/>
        <v>2.242152466367713</v>
      </c>
      <c r="CI30" s="44">
        <v>6</v>
      </c>
      <c r="CJ30" s="45">
        <v>3</v>
      </c>
      <c r="CK30" s="45">
        <v>3</v>
      </c>
      <c r="CL30" s="46">
        <f t="shared" si="17"/>
        <v>100</v>
      </c>
      <c r="CM30" s="47">
        <f t="shared" si="40"/>
        <v>3.4482758620689653</v>
      </c>
      <c r="CN30" s="44">
        <v>1</v>
      </c>
      <c r="CO30" s="45">
        <v>0</v>
      </c>
      <c r="CP30" s="45">
        <v>1</v>
      </c>
      <c r="CQ30" s="46">
        <f t="shared" si="18"/>
        <v>0</v>
      </c>
      <c r="CR30" s="47">
        <f t="shared" si="41"/>
        <v>0.684931506849315</v>
      </c>
      <c r="CS30" s="44">
        <f t="shared" si="42"/>
        <v>1</v>
      </c>
      <c r="CT30" s="45"/>
      <c r="CU30" s="49">
        <v>1</v>
      </c>
      <c r="CV30" s="46">
        <f t="shared" si="19"/>
        <v>0</v>
      </c>
      <c r="CW30" s="48">
        <f t="shared" si="43"/>
        <v>1.1627906976744187</v>
      </c>
      <c r="CX30" s="21"/>
      <c r="CY30" s="21"/>
    </row>
    <row r="31" spans="1:103" ht="13.5">
      <c r="A31" s="12" t="s">
        <v>76</v>
      </c>
      <c r="B31" s="44">
        <f t="shared" si="20"/>
        <v>1439</v>
      </c>
      <c r="C31" s="45">
        <f t="shared" si="21"/>
        <v>720</v>
      </c>
      <c r="D31" s="45">
        <f t="shared" si="22"/>
        <v>719</v>
      </c>
      <c r="E31" s="46">
        <f t="shared" si="0"/>
        <v>100.13908205841446</v>
      </c>
      <c r="F31" s="47">
        <f t="shared" si="23"/>
        <v>4.6543972571724295</v>
      </c>
      <c r="G31" s="44">
        <v>122</v>
      </c>
      <c r="H31" s="45">
        <v>57</v>
      </c>
      <c r="I31" s="45">
        <v>65</v>
      </c>
      <c r="J31" s="46">
        <f t="shared" si="1"/>
        <v>87.6923076923077</v>
      </c>
      <c r="K31" s="47">
        <f t="shared" si="24"/>
        <v>5.580969807868252</v>
      </c>
      <c r="L31" s="44">
        <v>67</v>
      </c>
      <c r="M31" s="45">
        <v>36</v>
      </c>
      <c r="N31" s="45">
        <v>31</v>
      </c>
      <c r="O31" s="46">
        <f t="shared" si="2"/>
        <v>116.12903225806453</v>
      </c>
      <c r="P31" s="47">
        <f t="shared" si="25"/>
        <v>4.802867383512545</v>
      </c>
      <c r="Q31" s="44">
        <v>33</v>
      </c>
      <c r="R31" s="45">
        <v>18</v>
      </c>
      <c r="S31" s="45">
        <v>15</v>
      </c>
      <c r="T31" s="46">
        <f t="shared" si="3"/>
        <v>120</v>
      </c>
      <c r="U31" s="47">
        <f t="shared" si="26"/>
        <v>4.932735426008969</v>
      </c>
      <c r="V31" s="44">
        <v>65</v>
      </c>
      <c r="W31" s="45">
        <v>37</v>
      </c>
      <c r="X31" s="45">
        <v>28</v>
      </c>
      <c r="Y31" s="46">
        <f t="shared" si="4"/>
        <v>132.14285714285714</v>
      </c>
      <c r="Z31" s="47">
        <f t="shared" si="27"/>
        <v>3.850710900473934</v>
      </c>
      <c r="AA31" s="44">
        <v>212</v>
      </c>
      <c r="AB31" s="45">
        <v>83</v>
      </c>
      <c r="AC31" s="45">
        <v>129</v>
      </c>
      <c r="AD31" s="46">
        <f t="shared" si="5"/>
        <v>64.34108527131784</v>
      </c>
      <c r="AE31" s="47">
        <f t="shared" si="28"/>
        <v>3.6520241171403964</v>
      </c>
      <c r="AF31" s="44">
        <v>294</v>
      </c>
      <c r="AG31" s="45">
        <v>134</v>
      </c>
      <c r="AH31" s="45">
        <v>160</v>
      </c>
      <c r="AI31" s="46">
        <f t="shared" si="6"/>
        <v>83.75</v>
      </c>
      <c r="AJ31" s="47">
        <f t="shared" si="29"/>
        <v>4.889406286379511</v>
      </c>
      <c r="AK31" s="44">
        <v>238</v>
      </c>
      <c r="AL31" s="45">
        <v>114</v>
      </c>
      <c r="AM31" s="45">
        <v>124</v>
      </c>
      <c r="AN31" s="46">
        <f t="shared" si="7"/>
        <v>91.93548387096774</v>
      </c>
      <c r="AO31" s="47">
        <f t="shared" si="30"/>
        <v>5.299487864618125</v>
      </c>
      <c r="AP31" s="44">
        <v>113</v>
      </c>
      <c r="AQ31" s="45">
        <v>71</v>
      </c>
      <c r="AR31" s="45">
        <v>42</v>
      </c>
      <c r="AS31" s="46">
        <f t="shared" si="8"/>
        <v>169.04761904761904</v>
      </c>
      <c r="AT31" s="47">
        <f t="shared" si="31"/>
        <v>4.612244897959183</v>
      </c>
      <c r="AU31" s="44">
        <v>48</v>
      </c>
      <c r="AV31" s="45">
        <v>31</v>
      </c>
      <c r="AW31" s="45">
        <v>17</v>
      </c>
      <c r="AX31" s="46">
        <f t="shared" si="9"/>
        <v>182.35294117647058</v>
      </c>
      <c r="AY31" s="47">
        <f t="shared" si="32"/>
        <v>3.363700070077085</v>
      </c>
      <c r="AZ31" s="44">
        <v>55</v>
      </c>
      <c r="BA31" s="45">
        <v>41</v>
      </c>
      <c r="BB31" s="45">
        <v>14</v>
      </c>
      <c r="BC31" s="46">
        <f t="shared" si="10"/>
        <v>292.85714285714283</v>
      </c>
      <c r="BD31" s="47">
        <f t="shared" si="33"/>
        <v>5.178907721280603</v>
      </c>
      <c r="BE31" s="44">
        <v>58</v>
      </c>
      <c r="BF31" s="45">
        <v>36</v>
      </c>
      <c r="BG31" s="45">
        <v>22</v>
      </c>
      <c r="BH31" s="46">
        <f t="shared" si="11"/>
        <v>163.63636363636365</v>
      </c>
      <c r="BI31" s="47">
        <f t="shared" si="34"/>
        <v>5.451127819548872</v>
      </c>
      <c r="BJ31" s="44">
        <v>51</v>
      </c>
      <c r="BK31" s="45">
        <v>31</v>
      </c>
      <c r="BL31" s="45">
        <v>20</v>
      </c>
      <c r="BM31" s="46">
        <f t="shared" si="12"/>
        <v>155</v>
      </c>
      <c r="BN31" s="47">
        <f t="shared" si="35"/>
        <v>5.089820359281437</v>
      </c>
      <c r="BO31" s="44">
        <v>33</v>
      </c>
      <c r="BP31" s="45">
        <v>12</v>
      </c>
      <c r="BQ31" s="45">
        <v>21</v>
      </c>
      <c r="BR31" s="46">
        <f t="shared" si="13"/>
        <v>57.14285714285714</v>
      </c>
      <c r="BS31" s="47">
        <f t="shared" si="36"/>
        <v>6.918238993710692</v>
      </c>
      <c r="BT31" s="44">
        <v>15</v>
      </c>
      <c r="BU31" s="45">
        <v>9</v>
      </c>
      <c r="BV31" s="45">
        <v>6</v>
      </c>
      <c r="BW31" s="46">
        <f t="shared" si="14"/>
        <v>150</v>
      </c>
      <c r="BX31" s="47">
        <f t="shared" si="37"/>
        <v>4.746835443037975</v>
      </c>
      <c r="BY31" s="44">
        <v>8</v>
      </c>
      <c r="BZ31" s="45">
        <v>3</v>
      </c>
      <c r="CA31" s="45">
        <v>5</v>
      </c>
      <c r="CB31" s="46">
        <f t="shared" si="15"/>
        <v>60</v>
      </c>
      <c r="CC31" s="47">
        <f t="shared" si="38"/>
        <v>3.292181069958848</v>
      </c>
      <c r="CD31" s="44">
        <v>7</v>
      </c>
      <c r="CE31" s="45">
        <v>1</v>
      </c>
      <c r="CF31" s="45">
        <v>6</v>
      </c>
      <c r="CG31" s="46">
        <f t="shared" si="16"/>
        <v>16.666666666666664</v>
      </c>
      <c r="CH31" s="47">
        <f t="shared" si="39"/>
        <v>3.1390134529147984</v>
      </c>
      <c r="CI31" s="44">
        <v>13</v>
      </c>
      <c r="CJ31" s="45">
        <v>4</v>
      </c>
      <c r="CK31" s="45">
        <v>9</v>
      </c>
      <c r="CL31" s="46">
        <f t="shared" si="17"/>
        <v>44.44444444444444</v>
      </c>
      <c r="CM31" s="47">
        <f t="shared" si="40"/>
        <v>7.471264367816093</v>
      </c>
      <c r="CN31" s="44">
        <v>5</v>
      </c>
      <c r="CO31" s="45">
        <v>1</v>
      </c>
      <c r="CP31" s="45">
        <v>4</v>
      </c>
      <c r="CQ31" s="46">
        <f t="shared" si="18"/>
        <v>25</v>
      </c>
      <c r="CR31" s="47">
        <f t="shared" si="41"/>
        <v>3.4246575342465753</v>
      </c>
      <c r="CS31" s="44">
        <f t="shared" si="42"/>
        <v>2</v>
      </c>
      <c r="CT31" s="45">
        <v>1</v>
      </c>
      <c r="CU31" s="49">
        <v>1</v>
      </c>
      <c r="CV31" s="46">
        <f t="shared" si="19"/>
        <v>100</v>
      </c>
      <c r="CW31" s="48">
        <f t="shared" si="43"/>
        <v>2.3255813953488373</v>
      </c>
      <c r="CX31" s="21"/>
      <c r="CY31" s="21"/>
    </row>
    <row r="32" spans="1:103" ht="13.5">
      <c r="A32" s="12" t="s">
        <v>77</v>
      </c>
      <c r="B32" s="44">
        <f t="shared" si="20"/>
        <v>543</v>
      </c>
      <c r="C32" s="45">
        <f t="shared" si="21"/>
        <v>239</v>
      </c>
      <c r="D32" s="45">
        <f t="shared" si="22"/>
        <v>304</v>
      </c>
      <c r="E32" s="46">
        <f t="shared" si="0"/>
        <v>78.61842105263158</v>
      </c>
      <c r="F32" s="47">
        <f t="shared" si="23"/>
        <v>1.7563152957919592</v>
      </c>
      <c r="G32" s="44">
        <v>35</v>
      </c>
      <c r="H32" s="45">
        <v>19</v>
      </c>
      <c r="I32" s="45">
        <v>16</v>
      </c>
      <c r="J32" s="46">
        <f t="shared" si="1"/>
        <v>118.75</v>
      </c>
      <c r="K32" s="47">
        <f t="shared" si="24"/>
        <v>1.6010978956999087</v>
      </c>
      <c r="L32" s="44">
        <v>19</v>
      </c>
      <c r="M32" s="45">
        <v>9</v>
      </c>
      <c r="N32" s="45">
        <v>10</v>
      </c>
      <c r="O32" s="46">
        <f t="shared" si="2"/>
        <v>90</v>
      </c>
      <c r="P32" s="47">
        <f t="shared" si="25"/>
        <v>1.3620071684587813</v>
      </c>
      <c r="Q32" s="44">
        <v>15</v>
      </c>
      <c r="R32" s="45">
        <v>6</v>
      </c>
      <c r="S32" s="45">
        <v>9</v>
      </c>
      <c r="T32" s="46">
        <f t="shared" si="3"/>
        <v>66.66666666666666</v>
      </c>
      <c r="U32" s="47">
        <f t="shared" si="26"/>
        <v>2.242152466367713</v>
      </c>
      <c r="V32" s="44">
        <v>33</v>
      </c>
      <c r="W32" s="45">
        <v>18</v>
      </c>
      <c r="X32" s="45">
        <v>15</v>
      </c>
      <c r="Y32" s="46">
        <f t="shared" si="4"/>
        <v>120</v>
      </c>
      <c r="Z32" s="47">
        <f t="shared" si="27"/>
        <v>1.9549763033175356</v>
      </c>
      <c r="AA32" s="44">
        <v>103</v>
      </c>
      <c r="AB32" s="45">
        <v>37</v>
      </c>
      <c r="AC32" s="45">
        <v>66</v>
      </c>
      <c r="AD32" s="46">
        <f t="shared" si="5"/>
        <v>56.060606060606055</v>
      </c>
      <c r="AE32" s="47">
        <f t="shared" si="28"/>
        <v>1.7743324720068905</v>
      </c>
      <c r="AF32" s="44">
        <v>112</v>
      </c>
      <c r="AG32" s="45">
        <v>46</v>
      </c>
      <c r="AH32" s="45">
        <v>66</v>
      </c>
      <c r="AI32" s="46">
        <f t="shared" si="6"/>
        <v>69.6969696969697</v>
      </c>
      <c r="AJ32" s="47">
        <f t="shared" si="29"/>
        <v>1.8626309662398137</v>
      </c>
      <c r="AK32" s="44">
        <v>97</v>
      </c>
      <c r="AL32" s="45">
        <v>40</v>
      </c>
      <c r="AM32" s="45">
        <v>57</v>
      </c>
      <c r="AN32" s="46">
        <f t="shared" si="7"/>
        <v>70.17543859649122</v>
      </c>
      <c r="AO32" s="47">
        <f t="shared" si="30"/>
        <v>2.1598753061678915</v>
      </c>
      <c r="AP32" s="44">
        <v>47</v>
      </c>
      <c r="AQ32" s="45">
        <v>24</v>
      </c>
      <c r="AR32" s="45">
        <v>23</v>
      </c>
      <c r="AS32" s="46">
        <f t="shared" si="8"/>
        <v>104.34782608695652</v>
      </c>
      <c r="AT32" s="47">
        <f t="shared" si="31"/>
        <v>1.9183673469387756</v>
      </c>
      <c r="AU32" s="44">
        <v>21</v>
      </c>
      <c r="AV32" s="45">
        <v>10</v>
      </c>
      <c r="AW32" s="45">
        <v>11</v>
      </c>
      <c r="AX32" s="46">
        <f t="shared" si="9"/>
        <v>90.9090909090909</v>
      </c>
      <c r="AY32" s="47">
        <f t="shared" si="32"/>
        <v>1.4716187806587244</v>
      </c>
      <c r="AZ32" s="44">
        <v>15</v>
      </c>
      <c r="BA32" s="45">
        <v>8</v>
      </c>
      <c r="BB32" s="45">
        <v>7</v>
      </c>
      <c r="BC32" s="46">
        <f t="shared" si="10"/>
        <v>114.28571428571428</v>
      </c>
      <c r="BD32" s="47">
        <f t="shared" si="33"/>
        <v>1.4124293785310735</v>
      </c>
      <c r="BE32" s="44">
        <v>11</v>
      </c>
      <c r="BF32" s="45">
        <v>7</v>
      </c>
      <c r="BG32" s="45">
        <v>4</v>
      </c>
      <c r="BH32" s="46">
        <f t="shared" si="11"/>
        <v>175</v>
      </c>
      <c r="BI32" s="47">
        <f t="shared" si="34"/>
        <v>1.0338345864661653</v>
      </c>
      <c r="BJ32" s="44">
        <v>15</v>
      </c>
      <c r="BK32" s="45">
        <v>9</v>
      </c>
      <c r="BL32" s="45">
        <v>6</v>
      </c>
      <c r="BM32" s="46">
        <f t="shared" si="12"/>
        <v>150</v>
      </c>
      <c r="BN32" s="47">
        <f t="shared" si="35"/>
        <v>1.4970059880239521</v>
      </c>
      <c r="BO32" s="44">
        <v>3</v>
      </c>
      <c r="BP32" s="45">
        <v>3</v>
      </c>
      <c r="BQ32" s="45">
        <v>0</v>
      </c>
      <c r="BR32" s="46" t="str">
        <f t="shared" si="13"/>
        <v>***</v>
      </c>
      <c r="BS32" s="47">
        <f t="shared" si="36"/>
        <v>0.628930817610063</v>
      </c>
      <c r="BT32" s="44">
        <v>1</v>
      </c>
      <c r="BU32" s="45">
        <v>1</v>
      </c>
      <c r="BV32" s="45">
        <v>0</v>
      </c>
      <c r="BW32" s="46" t="str">
        <f t="shared" si="14"/>
        <v>***</v>
      </c>
      <c r="BX32" s="47">
        <f t="shared" si="37"/>
        <v>0.31645569620253167</v>
      </c>
      <c r="BY32" s="44">
        <v>6</v>
      </c>
      <c r="BZ32" s="45">
        <v>1</v>
      </c>
      <c r="CA32" s="45">
        <v>5</v>
      </c>
      <c r="CB32" s="46">
        <f t="shared" si="15"/>
        <v>20</v>
      </c>
      <c r="CC32" s="47">
        <f t="shared" si="38"/>
        <v>2.4691358024691357</v>
      </c>
      <c r="CD32" s="44">
        <v>3</v>
      </c>
      <c r="CE32" s="45">
        <v>1</v>
      </c>
      <c r="CF32" s="45">
        <v>2</v>
      </c>
      <c r="CG32" s="46">
        <f t="shared" si="16"/>
        <v>50</v>
      </c>
      <c r="CH32" s="47">
        <f t="shared" si="39"/>
        <v>1.345291479820628</v>
      </c>
      <c r="CI32" s="44">
        <v>4</v>
      </c>
      <c r="CJ32" s="45">
        <v>0</v>
      </c>
      <c r="CK32" s="45">
        <v>4</v>
      </c>
      <c r="CL32" s="46">
        <f t="shared" si="17"/>
        <v>0</v>
      </c>
      <c r="CM32" s="47">
        <f t="shared" si="40"/>
        <v>2.2988505747126435</v>
      </c>
      <c r="CN32" s="44">
        <v>2</v>
      </c>
      <c r="CO32" s="45">
        <v>0</v>
      </c>
      <c r="CP32" s="45">
        <v>2</v>
      </c>
      <c r="CQ32" s="46">
        <f t="shared" si="18"/>
        <v>0</v>
      </c>
      <c r="CR32" s="47">
        <f t="shared" si="41"/>
        <v>1.36986301369863</v>
      </c>
      <c r="CS32" s="44">
        <f t="shared" si="42"/>
        <v>1</v>
      </c>
      <c r="CT32" s="45"/>
      <c r="CU32" s="49">
        <v>1</v>
      </c>
      <c r="CV32" s="46">
        <f t="shared" si="19"/>
        <v>0</v>
      </c>
      <c r="CW32" s="48">
        <f t="shared" si="43"/>
        <v>1.1627906976744187</v>
      </c>
      <c r="CX32" s="21"/>
      <c r="CY32" s="21"/>
    </row>
    <row r="33" spans="1:103" ht="13.5">
      <c r="A33" s="16" t="s">
        <v>78</v>
      </c>
      <c r="B33" s="51">
        <f t="shared" si="20"/>
        <v>408</v>
      </c>
      <c r="C33" s="52">
        <f t="shared" si="21"/>
        <v>186</v>
      </c>
      <c r="D33" s="52">
        <f t="shared" si="22"/>
        <v>222</v>
      </c>
      <c r="E33" s="53">
        <f t="shared" si="0"/>
        <v>83.78378378378379</v>
      </c>
      <c r="F33" s="54">
        <f t="shared" si="23"/>
        <v>1.3196623217000356</v>
      </c>
      <c r="G33" s="51">
        <v>41</v>
      </c>
      <c r="H33" s="52">
        <v>15</v>
      </c>
      <c r="I33" s="52">
        <v>26</v>
      </c>
      <c r="J33" s="53">
        <f t="shared" si="1"/>
        <v>57.692307692307686</v>
      </c>
      <c r="K33" s="54">
        <f t="shared" si="24"/>
        <v>1.8755718206770355</v>
      </c>
      <c r="L33" s="51">
        <v>21</v>
      </c>
      <c r="M33" s="52">
        <v>12</v>
      </c>
      <c r="N33" s="52">
        <v>9</v>
      </c>
      <c r="O33" s="53">
        <f t="shared" si="2"/>
        <v>133.33333333333331</v>
      </c>
      <c r="P33" s="54">
        <f t="shared" si="25"/>
        <v>1.5053763440860215</v>
      </c>
      <c r="Q33" s="51">
        <v>6</v>
      </c>
      <c r="R33" s="52">
        <v>6</v>
      </c>
      <c r="S33" s="52">
        <v>0</v>
      </c>
      <c r="T33" s="53" t="str">
        <f t="shared" si="3"/>
        <v>***</v>
      </c>
      <c r="U33" s="54">
        <f t="shared" si="26"/>
        <v>0.8968609865470852</v>
      </c>
      <c r="V33" s="51">
        <v>22</v>
      </c>
      <c r="W33" s="52">
        <v>14</v>
      </c>
      <c r="X33" s="52">
        <v>8</v>
      </c>
      <c r="Y33" s="53">
        <f t="shared" si="4"/>
        <v>175</v>
      </c>
      <c r="Z33" s="54">
        <f t="shared" si="27"/>
        <v>1.3033175355450237</v>
      </c>
      <c r="AA33" s="51">
        <v>74</v>
      </c>
      <c r="AB33" s="52">
        <v>36</v>
      </c>
      <c r="AC33" s="52">
        <v>38</v>
      </c>
      <c r="AD33" s="53">
        <f t="shared" si="5"/>
        <v>94.73684210526315</v>
      </c>
      <c r="AE33" s="54">
        <f t="shared" si="28"/>
        <v>1.2747631352282514</v>
      </c>
      <c r="AF33" s="51">
        <v>84</v>
      </c>
      <c r="AG33" s="52">
        <v>33</v>
      </c>
      <c r="AH33" s="52">
        <v>51</v>
      </c>
      <c r="AI33" s="53">
        <f t="shared" si="6"/>
        <v>64.70588235294117</v>
      </c>
      <c r="AJ33" s="54">
        <f t="shared" si="29"/>
        <v>1.3969732246798603</v>
      </c>
      <c r="AK33" s="51">
        <v>56</v>
      </c>
      <c r="AL33" s="52">
        <v>18</v>
      </c>
      <c r="AM33" s="52">
        <v>38</v>
      </c>
      <c r="AN33" s="53">
        <f t="shared" si="7"/>
        <v>47.368421052631575</v>
      </c>
      <c r="AO33" s="54">
        <f t="shared" si="30"/>
        <v>1.2469383210866178</v>
      </c>
      <c r="AP33" s="51">
        <v>23</v>
      </c>
      <c r="AQ33" s="52">
        <v>15</v>
      </c>
      <c r="AR33" s="52">
        <v>8</v>
      </c>
      <c r="AS33" s="53">
        <f t="shared" si="8"/>
        <v>187.5</v>
      </c>
      <c r="AT33" s="54">
        <f t="shared" si="31"/>
        <v>0.9387755102040816</v>
      </c>
      <c r="AU33" s="51">
        <v>14</v>
      </c>
      <c r="AV33" s="52">
        <v>9</v>
      </c>
      <c r="AW33" s="52">
        <v>5</v>
      </c>
      <c r="AX33" s="53">
        <f t="shared" si="9"/>
        <v>180</v>
      </c>
      <c r="AY33" s="54">
        <f t="shared" si="32"/>
        <v>0.9810791871058164</v>
      </c>
      <c r="AZ33" s="51">
        <v>12</v>
      </c>
      <c r="BA33" s="52">
        <v>6</v>
      </c>
      <c r="BB33" s="52">
        <v>6</v>
      </c>
      <c r="BC33" s="53">
        <f t="shared" si="10"/>
        <v>100</v>
      </c>
      <c r="BD33" s="54">
        <f t="shared" si="33"/>
        <v>1.1299435028248588</v>
      </c>
      <c r="BE33" s="51">
        <v>6</v>
      </c>
      <c r="BF33" s="52">
        <v>2</v>
      </c>
      <c r="BG33" s="52">
        <v>4</v>
      </c>
      <c r="BH33" s="53">
        <f t="shared" si="11"/>
        <v>50</v>
      </c>
      <c r="BI33" s="54">
        <f t="shared" si="34"/>
        <v>0.5639097744360901</v>
      </c>
      <c r="BJ33" s="51">
        <v>18</v>
      </c>
      <c r="BK33" s="52">
        <v>10</v>
      </c>
      <c r="BL33" s="52">
        <v>8</v>
      </c>
      <c r="BM33" s="53">
        <f t="shared" si="12"/>
        <v>125</v>
      </c>
      <c r="BN33" s="54">
        <f t="shared" si="35"/>
        <v>1.7964071856287425</v>
      </c>
      <c r="BO33" s="51">
        <v>4</v>
      </c>
      <c r="BP33" s="52">
        <v>1</v>
      </c>
      <c r="BQ33" s="52">
        <v>3</v>
      </c>
      <c r="BR33" s="53">
        <f t="shared" si="13"/>
        <v>33.33333333333333</v>
      </c>
      <c r="BS33" s="54">
        <f t="shared" si="36"/>
        <v>0.8385744234800839</v>
      </c>
      <c r="BT33" s="51">
        <v>9</v>
      </c>
      <c r="BU33" s="52">
        <v>2</v>
      </c>
      <c r="BV33" s="52">
        <v>7</v>
      </c>
      <c r="BW33" s="53">
        <f t="shared" si="14"/>
        <v>28.57142857142857</v>
      </c>
      <c r="BX33" s="54">
        <f t="shared" si="37"/>
        <v>2.848101265822785</v>
      </c>
      <c r="BY33" s="51">
        <v>6</v>
      </c>
      <c r="BZ33" s="52">
        <v>3</v>
      </c>
      <c r="CA33" s="52">
        <v>3</v>
      </c>
      <c r="CB33" s="53">
        <f t="shared" si="15"/>
        <v>100</v>
      </c>
      <c r="CC33" s="54">
        <f t="shared" si="38"/>
        <v>2.4691358024691357</v>
      </c>
      <c r="CD33" s="51">
        <v>3</v>
      </c>
      <c r="CE33" s="52">
        <v>2</v>
      </c>
      <c r="CF33" s="52">
        <v>1</v>
      </c>
      <c r="CG33" s="53">
        <f t="shared" si="16"/>
        <v>200</v>
      </c>
      <c r="CH33" s="54">
        <f t="shared" si="39"/>
        <v>1.345291479820628</v>
      </c>
      <c r="CI33" s="51"/>
      <c r="CJ33" s="52"/>
      <c r="CK33" s="52"/>
      <c r="CL33" s="53" t="str">
        <f t="shared" si="17"/>
        <v>***</v>
      </c>
      <c r="CM33" s="54">
        <f t="shared" si="40"/>
        <v>0</v>
      </c>
      <c r="CN33" s="51">
        <v>3</v>
      </c>
      <c r="CO33" s="52">
        <v>2</v>
      </c>
      <c r="CP33" s="52">
        <v>1</v>
      </c>
      <c r="CQ33" s="53">
        <f t="shared" si="18"/>
        <v>200</v>
      </c>
      <c r="CR33" s="54">
        <f t="shared" si="41"/>
        <v>2.054794520547945</v>
      </c>
      <c r="CS33" s="51">
        <f t="shared" si="42"/>
        <v>6</v>
      </c>
      <c r="CT33" s="52"/>
      <c r="CU33" s="55">
        <v>6</v>
      </c>
      <c r="CV33" s="53">
        <f t="shared" si="19"/>
        <v>0</v>
      </c>
      <c r="CW33" s="57">
        <f t="shared" si="43"/>
        <v>6.976744186046512</v>
      </c>
      <c r="CX33" s="21"/>
      <c r="CY33" s="21"/>
    </row>
    <row r="34" spans="1:103" ht="13.5">
      <c r="A34" s="16" t="s">
        <v>79</v>
      </c>
      <c r="B34" s="58">
        <f t="shared" si="20"/>
        <v>381</v>
      </c>
      <c r="C34" s="59">
        <f t="shared" si="21"/>
        <v>188</v>
      </c>
      <c r="D34" s="59">
        <f t="shared" si="22"/>
        <v>193</v>
      </c>
      <c r="E34" s="60">
        <f t="shared" si="0"/>
        <v>97.40932642487047</v>
      </c>
      <c r="F34" s="61">
        <f t="shared" si="23"/>
        <v>1.232331726881651</v>
      </c>
      <c r="G34" s="58">
        <v>17</v>
      </c>
      <c r="H34" s="59">
        <v>11</v>
      </c>
      <c r="I34" s="59">
        <v>6</v>
      </c>
      <c r="J34" s="60">
        <f t="shared" si="1"/>
        <v>183.33333333333331</v>
      </c>
      <c r="K34" s="61">
        <f t="shared" si="24"/>
        <v>0.777676120768527</v>
      </c>
      <c r="L34" s="58">
        <v>16</v>
      </c>
      <c r="M34" s="59">
        <v>10</v>
      </c>
      <c r="N34" s="59">
        <v>6</v>
      </c>
      <c r="O34" s="60">
        <f t="shared" si="2"/>
        <v>166.66666666666669</v>
      </c>
      <c r="P34" s="61">
        <f t="shared" si="25"/>
        <v>1.146953405017921</v>
      </c>
      <c r="Q34" s="58">
        <v>5</v>
      </c>
      <c r="R34" s="59">
        <v>2</v>
      </c>
      <c r="S34" s="59">
        <v>3</v>
      </c>
      <c r="T34" s="60">
        <f t="shared" si="3"/>
        <v>66.66666666666666</v>
      </c>
      <c r="U34" s="61">
        <f t="shared" si="26"/>
        <v>0.7473841554559043</v>
      </c>
      <c r="V34" s="58">
        <v>21</v>
      </c>
      <c r="W34" s="59">
        <v>16</v>
      </c>
      <c r="X34" s="59">
        <v>5</v>
      </c>
      <c r="Y34" s="60">
        <f t="shared" si="4"/>
        <v>320</v>
      </c>
      <c r="Z34" s="61">
        <f t="shared" si="27"/>
        <v>1.2440758293838863</v>
      </c>
      <c r="AA34" s="58">
        <v>76</v>
      </c>
      <c r="AB34" s="59">
        <v>27</v>
      </c>
      <c r="AC34" s="59">
        <v>49</v>
      </c>
      <c r="AD34" s="60">
        <f t="shared" si="5"/>
        <v>55.10204081632652</v>
      </c>
      <c r="AE34" s="61">
        <f t="shared" si="28"/>
        <v>1.3092161929371233</v>
      </c>
      <c r="AF34" s="58">
        <v>59</v>
      </c>
      <c r="AG34" s="59">
        <v>20</v>
      </c>
      <c r="AH34" s="59">
        <v>39</v>
      </c>
      <c r="AI34" s="60">
        <f t="shared" si="6"/>
        <v>51.28205128205128</v>
      </c>
      <c r="AJ34" s="61">
        <f t="shared" si="29"/>
        <v>0.9812073840013305</v>
      </c>
      <c r="AK34" s="58">
        <v>44</v>
      </c>
      <c r="AL34" s="59">
        <v>20</v>
      </c>
      <c r="AM34" s="59">
        <v>24</v>
      </c>
      <c r="AN34" s="60">
        <f t="shared" si="7"/>
        <v>83.33333333333334</v>
      </c>
      <c r="AO34" s="61">
        <f t="shared" si="30"/>
        <v>0.9797372522823424</v>
      </c>
      <c r="AP34" s="58">
        <v>25</v>
      </c>
      <c r="AQ34" s="59">
        <v>13</v>
      </c>
      <c r="AR34" s="59">
        <v>12</v>
      </c>
      <c r="AS34" s="60">
        <f t="shared" si="8"/>
        <v>108.33333333333333</v>
      </c>
      <c r="AT34" s="61">
        <f t="shared" si="31"/>
        <v>1.0204081632653061</v>
      </c>
      <c r="AU34" s="58">
        <v>18</v>
      </c>
      <c r="AV34" s="59">
        <v>13</v>
      </c>
      <c r="AW34" s="59">
        <v>5</v>
      </c>
      <c r="AX34" s="60">
        <f t="shared" si="9"/>
        <v>260</v>
      </c>
      <c r="AY34" s="61">
        <f t="shared" si="32"/>
        <v>1.261387526278907</v>
      </c>
      <c r="AZ34" s="58">
        <v>12</v>
      </c>
      <c r="BA34" s="59">
        <v>8</v>
      </c>
      <c r="BB34" s="59">
        <v>4</v>
      </c>
      <c r="BC34" s="60">
        <f t="shared" si="10"/>
        <v>200</v>
      </c>
      <c r="BD34" s="61">
        <f t="shared" si="33"/>
        <v>1.1299435028248588</v>
      </c>
      <c r="BE34" s="58">
        <v>17</v>
      </c>
      <c r="BF34" s="59">
        <v>8</v>
      </c>
      <c r="BG34" s="59">
        <v>9</v>
      </c>
      <c r="BH34" s="60">
        <f t="shared" si="11"/>
        <v>88.88888888888889</v>
      </c>
      <c r="BI34" s="61">
        <f t="shared" si="34"/>
        <v>1.5977443609022555</v>
      </c>
      <c r="BJ34" s="58">
        <v>23</v>
      </c>
      <c r="BK34" s="59">
        <v>16</v>
      </c>
      <c r="BL34" s="59">
        <v>7</v>
      </c>
      <c r="BM34" s="60">
        <f t="shared" si="12"/>
        <v>228.57142857142856</v>
      </c>
      <c r="BN34" s="61">
        <f t="shared" si="35"/>
        <v>2.2954091816367264</v>
      </c>
      <c r="BO34" s="58">
        <v>12</v>
      </c>
      <c r="BP34" s="59">
        <v>11</v>
      </c>
      <c r="BQ34" s="59">
        <v>1</v>
      </c>
      <c r="BR34" s="60">
        <f t="shared" si="13"/>
        <v>1100</v>
      </c>
      <c r="BS34" s="61">
        <f t="shared" si="36"/>
        <v>2.515723270440252</v>
      </c>
      <c r="BT34" s="58">
        <v>7</v>
      </c>
      <c r="BU34" s="59">
        <v>4</v>
      </c>
      <c r="BV34" s="59">
        <v>3</v>
      </c>
      <c r="BW34" s="60">
        <f t="shared" si="14"/>
        <v>133.33333333333331</v>
      </c>
      <c r="BX34" s="61">
        <f t="shared" si="37"/>
        <v>2.2151898734177213</v>
      </c>
      <c r="BY34" s="58">
        <v>8</v>
      </c>
      <c r="BZ34" s="59">
        <v>4</v>
      </c>
      <c r="CA34" s="59">
        <v>4</v>
      </c>
      <c r="CB34" s="60">
        <f t="shared" si="15"/>
        <v>100</v>
      </c>
      <c r="CC34" s="61">
        <f t="shared" si="38"/>
        <v>3.292181069958848</v>
      </c>
      <c r="CD34" s="58">
        <v>10</v>
      </c>
      <c r="CE34" s="59">
        <v>3</v>
      </c>
      <c r="CF34" s="59">
        <v>7</v>
      </c>
      <c r="CG34" s="60">
        <f t="shared" si="16"/>
        <v>42.857142857142854</v>
      </c>
      <c r="CH34" s="61">
        <f t="shared" si="39"/>
        <v>4.484304932735426</v>
      </c>
      <c r="CI34" s="58">
        <v>5</v>
      </c>
      <c r="CJ34" s="59">
        <v>0</v>
      </c>
      <c r="CK34" s="59">
        <v>5</v>
      </c>
      <c r="CL34" s="60">
        <f t="shared" si="17"/>
        <v>0</v>
      </c>
      <c r="CM34" s="61">
        <f t="shared" si="40"/>
        <v>2.8735632183908044</v>
      </c>
      <c r="CN34" s="58">
        <v>3</v>
      </c>
      <c r="CO34" s="59">
        <v>2</v>
      </c>
      <c r="CP34" s="59">
        <v>1</v>
      </c>
      <c r="CQ34" s="60">
        <f t="shared" si="18"/>
        <v>200</v>
      </c>
      <c r="CR34" s="61">
        <f t="shared" si="41"/>
        <v>2.054794520547945</v>
      </c>
      <c r="CS34" s="58">
        <f t="shared" si="42"/>
        <v>3</v>
      </c>
      <c r="CT34" s="59"/>
      <c r="CU34" s="62">
        <v>3</v>
      </c>
      <c r="CV34" s="60">
        <f t="shared" si="19"/>
        <v>0</v>
      </c>
      <c r="CW34" s="64">
        <f t="shared" si="43"/>
        <v>3.488372093023256</v>
      </c>
      <c r="CX34" s="21"/>
      <c r="CY34" s="21"/>
    </row>
    <row r="35" spans="1:103" ht="13.5">
      <c r="A35" s="12" t="s">
        <v>80</v>
      </c>
      <c r="B35" s="44">
        <f t="shared" si="20"/>
        <v>157</v>
      </c>
      <c r="C35" s="45">
        <f t="shared" si="21"/>
        <v>73</v>
      </c>
      <c r="D35" s="45">
        <f t="shared" si="22"/>
        <v>84</v>
      </c>
      <c r="E35" s="46">
        <f t="shared" si="0"/>
        <v>86.90476190476191</v>
      </c>
      <c r="F35" s="47">
        <f t="shared" si="23"/>
        <v>0.5078112365365333</v>
      </c>
      <c r="G35" s="44">
        <v>8</v>
      </c>
      <c r="H35" s="45">
        <v>6</v>
      </c>
      <c r="I35" s="45">
        <v>2</v>
      </c>
      <c r="J35" s="46">
        <f t="shared" si="1"/>
        <v>300</v>
      </c>
      <c r="K35" s="47">
        <f t="shared" si="24"/>
        <v>0.36596523330283626</v>
      </c>
      <c r="L35" s="44">
        <v>4</v>
      </c>
      <c r="M35" s="45">
        <v>3</v>
      </c>
      <c r="N35" s="45">
        <v>1</v>
      </c>
      <c r="O35" s="46">
        <f t="shared" si="2"/>
        <v>300</v>
      </c>
      <c r="P35" s="47">
        <f t="shared" si="25"/>
        <v>0.2867383512544803</v>
      </c>
      <c r="Q35" s="44">
        <v>2</v>
      </c>
      <c r="R35" s="45">
        <v>0</v>
      </c>
      <c r="S35" s="45">
        <v>2</v>
      </c>
      <c r="T35" s="46">
        <f t="shared" si="3"/>
        <v>0</v>
      </c>
      <c r="U35" s="47">
        <f t="shared" si="26"/>
        <v>0.29895366218236175</v>
      </c>
      <c r="V35" s="44">
        <v>12</v>
      </c>
      <c r="W35" s="45">
        <v>8</v>
      </c>
      <c r="X35" s="45">
        <v>4</v>
      </c>
      <c r="Y35" s="46">
        <f t="shared" si="4"/>
        <v>200</v>
      </c>
      <c r="Z35" s="47">
        <f t="shared" si="27"/>
        <v>0.7109004739336493</v>
      </c>
      <c r="AA35" s="44">
        <v>31</v>
      </c>
      <c r="AB35" s="45">
        <v>14</v>
      </c>
      <c r="AC35" s="45">
        <v>17</v>
      </c>
      <c r="AD35" s="46">
        <f t="shared" si="5"/>
        <v>82.35294117647058</v>
      </c>
      <c r="AE35" s="47">
        <f t="shared" si="28"/>
        <v>0.5340223944875108</v>
      </c>
      <c r="AF35" s="44">
        <v>31</v>
      </c>
      <c r="AG35" s="45">
        <v>12</v>
      </c>
      <c r="AH35" s="45">
        <v>19</v>
      </c>
      <c r="AI35" s="46">
        <f t="shared" si="6"/>
        <v>63.1578947368421</v>
      </c>
      <c r="AJ35" s="47">
        <f t="shared" si="29"/>
        <v>0.515549642441377</v>
      </c>
      <c r="AK35" s="44">
        <v>16</v>
      </c>
      <c r="AL35" s="45">
        <v>5</v>
      </c>
      <c r="AM35" s="45">
        <v>11</v>
      </c>
      <c r="AN35" s="46">
        <f t="shared" si="7"/>
        <v>45.45454545454545</v>
      </c>
      <c r="AO35" s="47">
        <f t="shared" si="30"/>
        <v>0.3562680917390336</v>
      </c>
      <c r="AP35" s="44">
        <v>18</v>
      </c>
      <c r="AQ35" s="45">
        <v>9</v>
      </c>
      <c r="AR35" s="45">
        <v>9</v>
      </c>
      <c r="AS35" s="46">
        <f t="shared" si="8"/>
        <v>100</v>
      </c>
      <c r="AT35" s="47">
        <f t="shared" si="31"/>
        <v>0.7346938775510203</v>
      </c>
      <c r="AU35" s="44">
        <v>8</v>
      </c>
      <c r="AV35" s="45">
        <v>4</v>
      </c>
      <c r="AW35" s="45">
        <v>4</v>
      </c>
      <c r="AX35" s="46">
        <f t="shared" si="9"/>
        <v>100</v>
      </c>
      <c r="AY35" s="47">
        <f t="shared" si="32"/>
        <v>0.5606166783461808</v>
      </c>
      <c r="AZ35" s="44">
        <v>5</v>
      </c>
      <c r="BA35" s="45">
        <v>1</v>
      </c>
      <c r="BB35" s="45">
        <v>4</v>
      </c>
      <c r="BC35" s="46">
        <f t="shared" si="10"/>
        <v>25</v>
      </c>
      <c r="BD35" s="47">
        <f t="shared" si="33"/>
        <v>0.4708097928436911</v>
      </c>
      <c r="BE35" s="44">
        <v>2</v>
      </c>
      <c r="BF35" s="45">
        <v>2</v>
      </c>
      <c r="BG35" s="45">
        <v>0</v>
      </c>
      <c r="BH35" s="46" t="str">
        <f t="shared" si="11"/>
        <v>***</v>
      </c>
      <c r="BI35" s="47">
        <f t="shared" si="34"/>
        <v>0.18796992481203006</v>
      </c>
      <c r="BJ35" s="44">
        <v>6</v>
      </c>
      <c r="BK35" s="45">
        <v>4</v>
      </c>
      <c r="BL35" s="45">
        <v>2</v>
      </c>
      <c r="BM35" s="46">
        <f t="shared" si="12"/>
        <v>200</v>
      </c>
      <c r="BN35" s="47">
        <f t="shared" si="35"/>
        <v>0.5988023952095809</v>
      </c>
      <c r="BO35" s="44">
        <v>2</v>
      </c>
      <c r="BP35" s="45">
        <v>1</v>
      </c>
      <c r="BQ35" s="45">
        <v>1</v>
      </c>
      <c r="BR35" s="46">
        <f t="shared" si="13"/>
        <v>100</v>
      </c>
      <c r="BS35" s="47">
        <f t="shared" si="36"/>
        <v>0.41928721174004197</v>
      </c>
      <c r="BT35" s="44">
        <v>3</v>
      </c>
      <c r="BU35" s="45">
        <v>1</v>
      </c>
      <c r="BV35" s="45">
        <v>2</v>
      </c>
      <c r="BW35" s="46">
        <f t="shared" si="14"/>
        <v>50</v>
      </c>
      <c r="BX35" s="47">
        <f t="shared" si="37"/>
        <v>0.949367088607595</v>
      </c>
      <c r="BY35" s="44">
        <v>2</v>
      </c>
      <c r="BZ35" s="45">
        <v>1</v>
      </c>
      <c r="CA35" s="45">
        <v>1</v>
      </c>
      <c r="CB35" s="46">
        <f t="shared" si="15"/>
        <v>100</v>
      </c>
      <c r="CC35" s="47">
        <f t="shared" si="38"/>
        <v>0.823045267489712</v>
      </c>
      <c r="CD35" s="44">
        <v>3</v>
      </c>
      <c r="CE35" s="45">
        <v>1</v>
      </c>
      <c r="CF35" s="45">
        <v>2</v>
      </c>
      <c r="CG35" s="46">
        <f t="shared" si="16"/>
        <v>50</v>
      </c>
      <c r="CH35" s="47">
        <f t="shared" si="39"/>
        <v>1.345291479820628</v>
      </c>
      <c r="CI35" s="44">
        <v>2</v>
      </c>
      <c r="CJ35" s="45">
        <v>1</v>
      </c>
      <c r="CK35" s="45">
        <v>1</v>
      </c>
      <c r="CL35" s="46">
        <f t="shared" si="17"/>
        <v>100</v>
      </c>
      <c r="CM35" s="47">
        <f t="shared" si="40"/>
        <v>1.1494252873563218</v>
      </c>
      <c r="CN35" s="44">
        <v>1</v>
      </c>
      <c r="CO35" s="45">
        <v>0</v>
      </c>
      <c r="CP35" s="45">
        <v>1</v>
      </c>
      <c r="CQ35" s="46">
        <f t="shared" si="18"/>
        <v>0</v>
      </c>
      <c r="CR35" s="47">
        <f t="shared" si="41"/>
        <v>0.684931506849315</v>
      </c>
      <c r="CS35" s="44">
        <f t="shared" si="42"/>
        <v>1</v>
      </c>
      <c r="CT35" s="45"/>
      <c r="CU35" s="49">
        <v>1</v>
      </c>
      <c r="CV35" s="46">
        <f t="shared" si="19"/>
        <v>0</v>
      </c>
      <c r="CW35" s="48">
        <f t="shared" si="43"/>
        <v>1.1627906976744187</v>
      </c>
      <c r="CX35" s="21"/>
      <c r="CY35" s="21"/>
    </row>
    <row r="36" spans="1:103" ht="13.5">
      <c r="A36" s="12" t="s">
        <v>81</v>
      </c>
      <c r="B36" s="44">
        <f t="shared" si="20"/>
        <v>227</v>
      </c>
      <c r="C36" s="45">
        <f t="shared" si="21"/>
        <v>103</v>
      </c>
      <c r="D36" s="45">
        <f t="shared" si="22"/>
        <v>124</v>
      </c>
      <c r="E36" s="46">
        <f t="shared" si="0"/>
        <v>83.06451612903226</v>
      </c>
      <c r="F36" s="47">
        <f t="shared" si="23"/>
        <v>0.7342238897693826</v>
      </c>
      <c r="G36" s="44">
        <v>17</v>
      </c>
      <c r="H36" s="45">
        <v>10</v>
      </c>
      <c r="I36" s="45">
        <v>7</v>
      </c>
      <c r="J36" s="46">
        <f t="shared" si="1"/>
        <v>142.85714285714286</v>
      </c>
      <c r="K36" s="47">
        <f t="shared" si="24"/>
        <v>0.777676120768527</v>
      </c>
      <c r="L36" s="44">
        <v>11</v>
      </c>
      <c r="M36" s="45">
        <v>7</v>
      </c>
      <c r="N36" s="45">
        <v>4</v>
      </c>
      <c r="O36" s="46">
        <f t="shared" si="2"/>
        <v>175</v>
      </c>
      <c r="P36" s="47">
        <f t="shared" si="25"/>
        <v>0.7885304659498209</v>
      </c>
      <c r="Q36" s="44">
        <v>3</v>
      </c>
      <c r="R36" s="45">
        <v>1</v>
      </c>
      <c r="S36" s="45">
        <v>2</v>
      </c>
      <c r="T36" s="46">
        <f t="shared" si="3"/>
        <v>50</v>
      </c>
      <c r="U36" s="47">
        <f t="shared" si="26"/>
        <v>0.4484304932735426</v>
      </c>
      <c r="V36" s="44">
        <v>18</v>
      </c>
      <c r="W36" s="45">
        <v>12</v>
      </c>
      <c r="X36" s="45">
        <v>6</v>
      </c>
      <c r="Y36" s="46">
        <f t="shared" si="4"/>
        <v>200</v>
      </c>
      <c r="Z36" s="47">
        <f t="shared" si="27"/>
        <v>1.066350710900474</v>
      </c>
      <c r="AA36" s="44">
        <v>47</v>
      </c>
      <c r="AB36" s="45">
        <v>19</v>
      </c>
      <c r="AC36" s="45">
        <v>28</v>
      </c>
      <c r="AD36" s="46">
        <f t="shared" si="5"/>
        <v>67.85714285714286</v>
      </c>
      <c r="AE36" s="47">
        <f t="shared" si="28"/>
        <v>0.809646856158484</v>
      </c>
      <c r="AF36" s="44">
        <v>43</v>
      </c>
      <c r="AG36" s="45">
        <v>20</v>
      </c>
      <c r="AH36" s="45">
        <v>23</v>
      </c>
      <c r="AI36" s="46">
        <f t="shared" si="6"/>
        <v>86.95652173913044</v>
      </c>
      <c r="AJ36" s="47">
        <f t="shared" si="29"/>
        <v>0.7151172459670714</v>
      </c>
      <c r="AK36" s="44">
        <v>29</v>
      </c>
      <c r="AL36" s="45">
        <v>9</v>
      </c>
      <c r="AM36" s="45">
        <v>20</v>
      </c>
      <c r="AN36" s="46">
        <f t="shared" si="7"/>
        <v>45</v>
      </c>
      <c r="AO36" s="47">
        <f t="shared" si="30"/>
        <v>0.6457359162769984</v>
      </c>
      <c r="AP36" s="44">
        <v>15</v>
      </c>
      <c r="AQ36" s="45">
        <v>8</v>
      </c>
      <c r="AR36" s="45">
        <v>7</v>
      </c>
      <c r="AS36" s="46">
        <f t="shared" si="8"/>
        <v>114.28571428571428</v>
      </c>
      <c r="AT36" s="47">
        <f t="shared" si="31"/>
        <v>0.6122448979591837</v>
      </c>
      <c r="AU36" s="44">
        <v>10</v>
      </c>
      <c r="AV36" s="45">
        <v>7</v>
      </c>
      <c r="AW36" s="45">
        <v>3</v>
      </c>
      <c r="AX36" s="46">
        <f t="shared" si="9"/>
        <v>233.33333333333334</v>
      </c>
      <c r="AY36" s="47">
        <f t="shared" si="32"/>
        <v>0.7007708479327259</v>
      </c>
      <c r="AZ36" s="44">
        <v>10</v>
      </c>
      <c r="BA36" s="45">
        <v>2</v>
      </c>
      <c r="BB36" s="45">
        <v>8</v>
      </c>
      <c r="BC36" s="46">
        <f t="shared" si="10"/>
        <v>25</v>
      </c>
      <c r="BD36" s="47">
        <f t="shared" si="33"/>
        <v>0.9416195856873822</v>
      </c>
      <c r="BE36" s="44">
        <v>6</v>
      </c>
      <c r="BF36" s="45">
        <v>3</v>
      </c>
      <c r="BG36" s="45">
        <v>3</v>
      </c>
      <c r="BH36" s="46">
        <f t="shared" si="11"/>
        <v>100</v>
      </c>
      <c r="BI36" s="47">
        <f t="shared" si="34"/>
        <v>0.5639097744360901</v>
      </c>
      <c r="BJ36" s="44">
        <v>5</v>
      </c>
      <c r="BK36" s="45">
        <v>2</v>
      </c>
      <c r="BL36" s="45">
        <v>3</v>
      </c>
      <c r="BM36" s="46">
        <f t="shared" si="12"/>
        <v>66.66666666666666</v>
      </c>
      <c r="BN36" s="47">
        <f t="shared" si="35"/>
        <v>0.499001996007984</v>
      </c>
      <c r="BO36" s="44">
        <v>2</v>
      </c>
      <c r="BP36" s="45">
        <v>1</v>
      </c>
      <c r="BQ36" s="45">
        <v>1</v>
      </c>
      <c r="BR36" s="46">
        <f t="shared" si="13"/>
        <v>100</v>
      </c>
      <c r="BS36" s="47">
        <f t="shared" si="36"/>
        <v>0.41928721174004197</v>
      </c>
      <c r="BT36" s="44">
        <v>3</v>
      </c>
      <c r="BU36" s="45">
        <v>1</v>
      </c>
      <c r="BV36" s="45">
        <v>2</v>
      </c>
      <c r="BW36" s="46">
        <f t="shared" si="14"/>
        <v>50</v>
      </c>
      <c r="BX36" s="47">
        <f t="shared" si="37"/>
        <v>0.949367088607595</v>
      </c>
      <c r="BY36" s="44">
        <v>2</v>
      </c>
      <c r="BZ36" s="45">
        <v>1</v>
      </c>
      <c r="CA36" s="45">
        <v>1</v>
      </c>
      <c r="CB36" s="46">
        <f t="shared" si="15"/>
        <v>100</v>
      </c>
      <c r="CC36" s="47">
        <f t="shared" si="38"/>
        <v>0.823045267489712</v>
      </c>
      <c r="CD36" s="44"/>
      <c r="CE36" s="45"/>
      <c r="CF36" s="45"/>
      <c r="CG36" s="46" t="str">
        <f t="shared" si="16"/>
        <v>***</v>
      </c>
      <c r="CH36" s="47">
        <f t="shared" si="39"/>
        <v>0</v>
      </c>
      <c r="CI36" s="44">
        <v>1</v>
      </c>
      <c r="CJ36" s="45">
        <v>0</v>
      </c>
      <c r="CK36" s="45">
        <v>1</v>
      </c>
      <c r="CL36" s="46">
        <f t="shared" si="17"/>
        <v>0</v>
      </c>
      <c r="CM36" s="47">
        <f t="shared" si="40"/>
        <v>0.5747126436781609</v>
      </c>
      <c r="CN36" s="44">
        <v>3</v>
      </c>
      <c r="CO36" s="45">
        <v>0</v>
      </c>
      <c r="CP36" s="45">
        <v>3</v>
      </c>
      <c r="CQ36" s="46">
        <f t="shared" si="18"/>
        <v>0</v>
      </c>
      <c r="CR36" s="47">
        <f t="shared" si="41"/>
        <v>2.054794520547945</v>
      </c>
      <c r="CS36" s="44">
        <f t="shared" si="42"/>
        <v>2</v>
      </c>
      <c r="CT36" s="45"/>
      <c r="CU36" s="49">
        <v>2</v>
      </c>
      <c r="CV36" s="46">
        <f t="shared" si="19"/>
        <v>0</v>
      </c>
      <c r="CW36" s="48">
        <f t="shared" si="43"/>
        <v>2.3255813953488373</v>
      </c>
      <c r="CX36" s="21"/>
      <c r="CY36" s="21"/>
    </row>
    <row r="37" spans="1:103" ht="13.5">
      <c r="A37" s="12" t="s">
        <v>82</v>
      </c>
      <c r="B37" s="44">
        <f t="shared" si="20"/>
        <v>751</v>
      </c>
      <c r="C37" s="45">
        <f t="shared" si="21"/>
        <v>352</v>
      </c>
      <c r="D37" s="45">
        <f t="shared" si="22"/>
        <v>399</v>
      </c>
      <c r="E37" s="46">
        <f t="shared" si="0"/>
        <v>88.22055137844612</v>
      </c>
      <c r="F37" s="47">
        <f t="shared" si="23"/>
        <v>2.4290843225409966</v>
      </c>
      <c r="G37" s="44">
        <v>51</v>
      </c>
      <c r="H37" s="45">
        <v>30</v>
      </c>
      <c r="I37" s="45">
        <v>21</v>
      </c>
      <c r="J37" s="46">
        <f t="shared" si="1"/>
        <v>142.85714285714286</v>
      </c>
      <c r="K37" s="47">
        <f t="shared" si="24"/>
        <v>2.3330283623055807</v>
      </c>
      <c r="L37" s="44">
        <v>33</v>
      </c>
      <c r="M37" s="45">
        <v>16</v>
      </c>
      <c r="N37" s="45">
        <v>17</v>
      </c>
      <c r="O37" s="46">
        <f t="shared" si="2"/>
        <v>94.11764705882352</v>
      </c>
      <c r="P37" s="47">
        <f t="shared" si="25"/>
        <v>2.3655913978494625</v>
      </c>
      <c r="Q37" s="44">
        <v>13</v>
      </c>
      <c r="R37" s="45">
        <v>6</v>
      </c>
      <c r="S37" s="45">
        <v>7</v>
      </c>
      <c r="T37" s="46">
        <f t="shared" si="3"/>
        <v>85.71428571428571</v>
      </c>
      <c r="U37" s="47">
        <f t="shared" si="26"/>
        <v>1.9431988041853512</v>
      </c>
      <c r="V37" s="44">
        <v>58</v>
      </c>
      <c r="W37" s="45">
        <v>36</v>
      </c>
      <c r="X37" s="45">
        <v>22</v>
      </c>
      <c r="Y37" s="46">
        <f t="shared" si="4"/>
        <v>163.63636363636365</v>
      </c>
      <c r="Z37" s="47">
        <f t="shared" si="27"/>
        <v>3.4360189573459716</v>
      </c>
      <c r="AA37" s="44">
        <v>185</v>
      </c>
      <c r="AB37" s="45">
        <v>68</v>
      </c>
      <c r="AC37" s="45">
        <v>117</v>
      </c>
      <c r="AD37" s="46">
        <f t="shared" si="5"/>
        <v>58.119658119658126</v>
      </c>
      <c r="AE37" s="47">
        <f t="shared" si="28"/>
        <v>3.1869078380706286</v>
      </c>
      <c r="AF37" s="44">
        <v>99</v>
      </c>
      <c r="AG37" s="45">
        <v>42</v>
      </c>
      <c r="AH37" s="45">
        <v>57</v>
      </c>
      <c r="AI37" s="46">
        <f t="shared" si="6"/>
        <v>73.68421052631578</v>
      </c>
      <c r="AJ37" s="47">
        <f t="shared" si="29"/>
        <v>1.646432729086978</v>
      </c>
      <c r="AK37" s="44">
        <v>89</v>
      </c>
      <c r="AL37" s="45">
        <v>36</v>
      </c>
      <c r="AM37" s="45">
        <v>53</v>
      </c>
      <c r="AN37" s="46">
        <f t="shared" si="7"/>
        <v>67.9245283018868</v>
      </c>
      <c r="AO37" s="47">
        <f t="shared" si="30"/>
        <v>1.9817412602983746</v>
      </c>
      <c r="AP37" s="44">
        <v>47</v>
      </c>
      <c r="AQ37" s="45">
        <v>27</v>
      </c>
      <c r="AR37" s="45">
        <v>20</v>
      </c>
      <c r="AS37" s="46">
        <f t="shared" si="8"/>
        <v>135</v>
      </c>
      <c r="AT37" s="47">
        <f t="shared" si="31"/>
        <v>1.9183673469387756</v>
      </c>
      <c r="AU37" s="44">
        <v>40</v>
      </c>
      <c r="AV37" s="45">
        <v>25</v>
      </c>
      <c r="AW37" s="45">
        <v>15</v>
      </c>
      <c r="AX37" s="46">
        <f t="shared" si="9"/>
        <v>166.66666666666669</v>
      </c>
      <c r="AY37" s="47">
        <f t="shared" si="32"/>
        <v>2.8030833917309037</v>
      </c>
      <c r="AZ37" s="44">
        <v>30</v>
      </c>
      <c r="BA37" s="45">
        <v>17</v>
      </c>
      <c r="BB37" s="45">
        <v>13</v>
      </c>
      <c r="BC37" s="46">
        <f t="shared" si="10"/>
        <v>130.76923076923077</v>
      </c>
      <c r="BD37" s="47">
        <f t="shared" si="33"/>
        <v>2.824858757062147</v>
      </c>
      <c r="BE37" s="44">
        <v>25</v>
      </c>
      <c r="BF37" s="45">
        <v>14</v>
      </c>
      <c r="BG37" s="45">
        <v>11</v>
      </c>
      <c r="BH37" s="46">
        <f t="shared" si="11"/>
        <v>127.27272727272727</v>
      </c>
      <c r="BI37" s="47">
        <f t="shared" si="34"/>
        <v>2.3496240601503757</v>
      </c>
      <c r="BJ37" s="44">
        <v>26</v>
      </c>
      <c r="BK37" s="45">
        <v>14</v>
      </c>
      <c r="BL37" s="45">
        <v>12</v>
      </c>
      <c r="BM37" s="46">
        <f t="shared" si="12"/>
        <v>116.66666666666667</v>
      </c>
      <c r="BN37" s="47">
        <f t="shared" si="35"/>
        <v>2.5948103792415167</v>
      </c>
      <c r="BO37" s="44">
        <v>16</v>
      </c>
      <c r="BP37" s="45">
        <v>9</v>
      </c>
      <c r="BQ37" s="45">
        <v>7</v>
      </c>
      <c r="BR37" s="46">
        <f t="shared" si="13"/>
        <v>128.57142857142858</v>
      </c>
      <c r="BS37" s="47">
        <f t="shared" si="36"/>
        <v>3.3542976939203357</v>
      </c>
      <c r="BT37" s="44">
        <v>5</v>
      </c>
      <c r="BU37" s="45">
        <v>2</v>
      </c>
      <c r="BV37" s="45">
        <v>3</v>
      </c>
      <c r="BW37" s="46">
        <f t="shared" si="14"/>
        <v>66.66666666666666</v>
      </c>
      <c r="BX37" s="47">
        <f t="shared" si="37"/>
        <v>1.5822784810126582</v>
      </c>
      <c r="BY37" s="44">
        <v>10</v>
      </c>
      <c r="BZ37" s="45">
        <v>4</v>
      </c>
      <c r="CA37" s="45">
        <v>6</v>
      </c>
      <c r="CB37" s="46">
        <f t="shared" si="15"/>
        <v>66.66666666666666</v>
      </c>
      <c r="CC37" s="47">
        <f t="shared" si="38"/>
        <v>4.11522633744856</v>
      </c>
      <c r="CD37" s="44">
        <v>11</v>
      </c>
      <c r="CE37" s="45">
        <v>4</v>
      </c>
      <c r="CF37" s="45">
        <v>7</v>
      </c>
      <c r="CG37" s="46">
        <f t="shared" si="16"/>
        <v>57.14285714285714</v>
      </c>
      <c r="CH37" s="47">
        <f t="shared" si="39"/>
        <v>4.932735426008969</v>
      </c>
      <c r="CI37" s="44">
        <v>8</v>
      </c>
      <c r="CJ37" s="45">
        <v>1</v>
      </c>
      <c r="CK37" s="45">
        <v>7</v>
      </c>
      <c r="CL37" s="46">
        <f t="shared" si="17"/>
        <v>14.285714285714285</v>
      </c>
      <c r="CM37" s="47">
        <f t="shared" si="40"/>
        <v>4.597701149425287</v>
      </c>
      <c r="CN37" s="44">
        <v>3</v>
      </c>
      <c r="CO37" s="45">
        <v>0</v>
      </c>
      <c r="CP37" s="45">
        <v>3</v>
      </c>
      <c r="CQ37" s="46">
        <f t="shared" si="18"/>
        <v>0</v>
      </c>
      <c r="CR37" s="47">
        <f t="shared" si="41"/>
        <v>2.054794520547945</v>
      </c>
      <c r="CS37" s="44">
        <f t="shared" si="42"/>
        <v>2</v>
      </c>
      <c r="CT37" s="45">
        <v>1</v>
      </c>
      <c r="CU37" s="49">
        <v>1</v>
      </c>
      <c r="CV37" s="46">
        <f t="shared" si="19"/>
        <v>100</v>
      </c>
      <c r="CW37" s="48">
        <f t="shared" si="43"/>
        <v>2.3255813953488373</v>
      </c>
      <c r="CX37" s="21"/>
      <c r="CY37" s="21"/>
    </row>
    <row r="38" spans="1:103" ht="13.5">
      <c r="A38" s="12" t="s">
        <v>83</v>
      </c>
      <c r="B38" s="44">
        <f t="shared" si="20"/>
        <v>138</v>
      </c>
      <c r="C38" s="45">
        <f t="shared" si="21"/>
        <v>73</v>
      </c>
      <c r="D38" s="45">
        <f t="shared" si="22"/>
        <v>65</v>
      </c>
      <c r="E38" s="46">
        <f t="shared" si="0"/>
        <v>112.3076923076923</v>
      </c>
      <c r="F38" s="47">
        <f t="shared" si="23"/>
        <v>0.44635637351618845</v>
      </c>
      <c r="G38" s="44">
        <v>7</v>
      </c>
      <c r="H38" s="45">
        <v>6</v>
      </c>
      <c r="I38" s="45">
        <v>1</v>
      </c>
      <c r="J38" s="46">
        <f t="shared" si="1"/>
        <v>600</v>
      </c>
      <c r="K38" s="47">
        <f t="shared" si="24"/>
        <v>0.32021957913998167</v>
      </c>
      <c r="L38" s="44">
        <v>3</v>
      </c>
      <c r="M38" s="45">
        <v>3</v>
      </c>
      <c r="N38" s="45">
        <v>0</v>
      </c>
      <c r="O38" s="46" t="str">
        <f t="shared" si="2"/>
        <v>***</v>
      </c>
      <c r="P38" s="47">
        <f t="shared" si="25"/>
        <v>0.21505376344086022</v>
      </c>
      <c r="Q38" s="44"/>
      <c r="R38" s="45"/>
      <c r="S38" s="45"/>
      <c r="T38" s="46" t="str">
        <f t="shared" si="3"/>
        <v>***</v>
      </c>
      <c r="U38" s="47">
        <f t="shared" si="26"/>
        <v>0</v>
      </c>
      <c r="V38" s="44">
        <v>17</v>
      </c>
      <c r="W38" s="45">
        <v>10</v>
      </c>
      <c r="X38" s="45">
        <v>7</v>
      </c>
      <c r="Y38" s="46">
        <f t="shared" si="4"/>
        <v>142.85714285714286</v>
      </c>
      <c r="Z38" s="47">
        <f t="shared" si="27"/>
        <v>1.0071090047393365</v>
      </c>
      <c r="AA38" s="44">
        <v>33</v>
      </c>
      <c r="AB38" s="45">
        <v>17</v>
      </c>
      <c r="AC38" s="45">
        <v>16</v>
      </c>
      <c r="AD38" s="46">
        <f t="shared" si="5"/>
        <v>106.25</v>
      </c>
      <c r="AE38" s="47">
        <f t="shared" si="28"/>
        <v>0.5684754521963824</v>
      </c>
      <c r="AF38" s="44">
        <v>17</v>
      </c>
      <c r="AG38" s="45">
        <v>6</v>
      </c>
      <c r="AH38" s="45">
        <v>11</v>
      </c>
      <c r="AI38" s="46">
        <f t="shared" si="6"/>
        <v>54.54545454545454</v>
      </c>
      <c r="AJ38" s="47">
        <f t="shared" si="29"/>
        <v>0.2827207716614003</v>
      </c>
      <c r="AK38" s="44">
        <v>8</v>
      </c>
      <c r="AL38" s="45">
        <v>2</v>
      </c>
      <c r="AM38" s="45">
        <v>6</v>
      </c>
      <c r="AN38" s="46">
        <f t="shared" si="7"/>
        <v>33.33333333333333</v>
      </c>
      <c r="AO38" s="47">
        <f t="shared" si="30"/>
        <v>0.1781340458695168</v>
      </c>
      <c r="AP38" s="44">
        <v>2</v>
      </c>
      <c r="AQ38" s="45">
        <v>2</v>
      </c>
      <c r="AR38" s="45">
        <v>0</v>
      </c>
      <c r="AS38" s="46" t="str">
        <f t="shared" si="8"/>
        <v>***</v>
      </c>
      <c r="AT38" s="47">
        <f t="shared" si="31"/>
        <v>0.0816326530612245</v>
      </c>
      <c r="AU38" s="44">
        <v>10</v>
      </c>
      <c r="AV38" s="45">
        <v>7</v>
      </c>
      <c r="AW38" s="45">
        <v>3</v>
      </c>
      <c r="AX38" s="46">
        <f t="shared" si="9"/>
        <v>233.33333333333334</v>
      </c>
      <c r="AY38" s="47">
        <f t="shared" si="32"/>
        <v>0.7007708479327259</v>
      </c>
      <c r="AZ38" s="44">
        <v>7</v>
      </c>
      <c r="BA38" s="45">
        <v>2</v>
      </c>
      <c r="BB38" s="45">
        <v>5</v>
      </c>
      <c r="BC38" s="46">
        <f t="shared" si="10"/>
        <v>40</v>
      </c>
      <c r="BD38" s="47">
        <f t="shared" si="33"/>
        <v>0.6591337099811676</v>
      </c>
      <c r="BE38" s="44">
        <v>11</v>
      </c>
      <c r="BF38" s="45">
        <v>6</v>
      </c>
      <c r="BG38" s="45">
        <v>5</v>
      </c>
      <c r="BH38" s="46">
        <f t="shared" si="11"/>
        <v>120</v>
      </c>
      <c r="BI38" s="47">
        <f t="shared" si="34"/>
        <v>1.0338345864661653</v>
      </c>
      <c r="BJ38" s="44">
        <v>8</v>
      </c>
      <c r="BK38" s="45">
        <v>6</v>
      </c>
      <c r="BL38" s="45">
        <v>2</v>
      </c>
      <c r="BM38" s="46">
        <f t="shared" si="12"/>
        <v>300</v>
      </c>
      <c r="BN38" s="47">
        <f t="shared" si="35"/>
        <v>0.7984031936127743</v>
      </c>
      <c r="BO38" s="44">
        <v>5</v>
      </c>
      <c r="BP38" s="45">
        <v>3</v>
      </c>
      <c r="BQ38" s="45">
        <v>2</v>
      </c>
      <c r="BR38" s="46">
        <f t="shared" si="13"/>
        <v>150</v>
      </c>
      <c r="BS38" s="47">
        <f t="shared" si="36"/>
        <v>1.0482180293501049</v>
      </c>
      <c r="BT38" s="44"/>
      <c r="BU38" s="45"/>
      <c r="BV38" s="45"/>
      <c r="BW38" s="46" t="str">
        <f t="shared" si="14"/>
        <v>***</v>
      </c>
      <c r="BX38" s="47">
        <f t="shared" si="37"/>
        <v>0</v>
      </c>
      <c r="BY38" s="44">
        <v>6</v>
      </c>
      <c r="BZ38" s="45">
        <v>2</v>
      </c>
      <c r="CA38" s="45">
        <v>4</v>
      </c>
      <c r="CB38" s="46">
        <f t="shared" si="15"/>
        <v>50</v>
      </c>
      <c r="CC38" s="47">
        <f t="shared" si="38"/>
        <v>2.4691358024691357</v>
      </c>
      <c r="CD38" s="44">
        <v>1</v>
      </c>
      <c r="CE38" s="45">
        <v>0</v>
      </c>
      <c r="CF38" s="45">
        <v>1</v>
      </c>
      <c r="CG38" s="46">
        <f t="shared" si="16"/>
        <v>0</v>
      </c>
      <c r="CH38" s="47">
        <f t="shared" si="39"/>
        <v>0.4484304932735426</v>
      </c>
      <c r="CI38" s="44">
        <v>2</v>
      </c>
      <c r="CJ38" s="45">
        <v>0</v>
      </c>
      <c r="CK38" s="45">
        <v>2</v>
      </c>
      <c r="CL38" s="46">
        <f t="shared" si="17"/>
        <v>0</v>
      </c>
      <c r="CM38" s="47">
        <f t="shared" si="40"/>
        <v>1.1494252873563218</v>
      </c>
      <c r="CN38" s="44">
        <v>1</v>
      </c>
      <c r="CO38" s="45">
        <v>1</v>
      </c>
      <c r="CP38" s="45">
        <v>0</v>
      </c>
      <c r="CQ38" s="46" t="str">
        <f t="shared" si="18"/>
        <v>***</v>
      </c>
      <c r="CR38" s="47">
        <f t="shared" si="41"/>
        <v>0.684931506849315</v>
      </c>
      <c r="CS38" s="44">
        <f t="shared" si="42"/>
        <v>0</v>
      </c>
      <c r="CT38" s="45"/>
      <c r="CU38" s="49"/>
      <c r="CV38" s="46" t="str">
        <f t="shared" si="19"/>
        <v>***</v>
      </c>
      <c r="CW38" s="48">
        <f t="shared" si="43"/>
        <v>0</v>
      </c>
      <c r="CX38" s="21"/>
      <c r="CY38" s="21"/>
    </row>
    <row r="39" spans="1:103" ht="13.5">
      <c r="A39" s="12" t="s">
        <v>84</v>
      </c>
      <c r="B39" s="44">
        <f t="shared" si="20"/>
        <v>169</v>
      </c>
      <c r="C39" s="45">
        <f t="shared" si="21"/>
        <v>84</v>
      </c>
      <c r="D39" s="45">
        <f t="shared" si="22"/>
        <v>85</v>
      </c>
      <c r="E39" s="46">
        <f t="shared" si="0"/>
        <v>98.82352941176471</v>
      </c>
      <c r="F39" s="47">
        <f t="shared" si="23"/>
        <v>0.5466248342335932</v>
      </c>
      <c r="G39" s="44">
        <v>8</v>
      </c>
      <c r="H39" s="45">
        <v>5</v>
      </c>
      <c r="I39" s="45">
        <v>3</v>
      </c>
      <c r="J39" s="46">
        <f t="shared" si="1"/>
        <v>166.66666666666669</v>
      </c>
      <c r="K39" s="47">
        <f t="shared" si="24"/>
        <v>0.36596523330283626</v>
      </c>
      <c r="L39" s="44">
        <v>5</v>
      </c>
      <c r="M39" s="45">
        <v>1</v>
      </c>
      <c r="N39" s="45">
        <v>4</v>
      </c>
      <c r="O39" s="46">
        <f t="shared" si="2"/>
        <v>25</v>
      </c>
      <c r="P39" s="47">
        <f t="shared" si="25"/>
        <v>0.35842293906810035</v>
      </c>
      <c r="Q39" s="44">
        <v>4</v>
      </c>
      <c r="R39" s="45">
        <v>2</v>
      </c>
      <c r="S39" s="45">
        <v>2</v>
      </c>
      <c r="T39" s="46">
        <f t="shared" si="3"/>
        <v>100</v>
      </c>
      <c r="U39" s="47">
        <f t="shared" si="26"/>
        <v>0.5979073243647235</v>
      </c>
      <c r="V39" s="44">
        <v>19</v>
      </c>
      <c r="W39" s="45">
        <v>14</v>
      </c>
      <c r="X39" s="45">
        <v>5</v>
      </c>
      <c r="Y39" s="46">
        <f t="shared" si="4"/>
        <v>280</v>
      </c>
      <c r="Z39" s="47">
        <f t="shared" si="27"/>
        <v>1.1255924170616114</v>
      </c>
      <c r="AA39" s="44">
        <v>28</v>
      </c>
      <c r="AB39" s="45">
        <v>12</v>
      </c>
      <c r="AC39" s="45">
        <v>16</v>
      </c>
      <c r="AD39" s="46">
        <f t="shared" si="5"/>
        <v>75</v>
      </c>
      <c r="AE39" s="47">
        <f t="shared" si="28"/>
        <v>0.48234280792420325</v>
      </c>
      <c r="AF39" s="44">
        <v>32</v>
      </c>
      <c r="AG39" s="45">
        <v>11</v>
      </c>
      <c r="AH39" s="45">
        <v>21</v>
      </c>
      <c r="AI39" s="46">
        <f t="shared" si="6"/>
        <v>52.38095238095239</v>
      </c>
      <c r="AJ39" s="47">
        <f t="shared" si="29"/>
        <v>0.5321802760685181</v>
      </c>
      <c r="AK39" s="44">
        <v>16</v>
      </c>
      <c r="AL39" s="45">
        <v>6</v>
      </c>
      <c r="AM39" s="45">
        <v>10</v>
      </c>
      <c r="AN39" s="46">
        <f t="shared" si="7"/>
        <v>60</v>
      </c>
      <c r="AO39" s="47">
        <f t="shared" si="30"/>
        <v>0.3562680917390336</v>
      </c>
      <c r="AP39" s="44">
        <v>10</v>
      </c>
      <c r="AQ39" s="45">
        <v>7</v>
      </c>
      <c r="AR39" s="45">
        <v>3</v>
      </c>
      <c r="AS39" s="46">
        <f t="shared" si="8"/>
        <v>233.33333333333334</v>
      </c>
      <c r="AT39" s="47">
        <f t="shared" si="31"/>
        <v>0.40816326530612246</v>
      </c>
      <c r="AU39" s="44">
        <v>4</v>
      </c>
      <c r="AV39" s="45">
        <v>3</v>
      </c>
      <c r="AW39" s="45">
        <v>1</v>
      </c>
      <c r="AX39" s="46">
        <f t="shared" si="9"/>
        <v>300</v>
      </c>
      <c r="AY39" s="47">
        <f t="shared" si="32"/>
        <v>0.2803083391730904</v>
      </c>
      <c r="AZ39" s="44">
        <v>5</v>
      </c>
      <c r="BA39" s="45">
        <v>3</v>
      </c>
      <c r="BB39" s="45">
        <v>2</v>
      </c>
      <c r="BC39" s="46">
        <f t="shared" si="10"/>
        <v>150</v>
      </c>
      <c r="BD39" s="47">
        <f t="shared" si="33"/>
        <v>0.4708097928436911</v>
      </c>
      <c r="BE39" s="44">
        <v>11</v>
      </c>
      <c r="BF39" s="45">
        <v>6</v>
      </c>
      <c r="BG39" s="45">
        <v>5</v>
      </c>
      <c r="BH39" s="46">
        <f t="shared" si="11"/>
        <v>120</v>
      </c>
      <c r="BI39" s="47">
        <f t="shared" si="34"/>
        <v>1.0338345864661653</v>
      </c>
      <c r="BJ39" s="44">
        <v>11</v>
      </c>
      <c r="BK39" s="45">
        <v>5</v>
      </c>
      <c r="BL39" s="45">
        <v>6</v>
      </c>
      <c r="BM39" s="46">
        <f t="shared" si="12"/>
        <v>83.33333333333334</v>
      </c>
      <c r="BN39" s="47">
        <f t="shared" si="35"/>
        <v>1.097804391217565</v>
      </c>
      <c r="BO39" s="44">
        <v>3</v>
      </c>
      <c r="BP39" s="45">
        <v>3</v>
      </c>
      <c r="BQ39" s="45">
        <v>0</v>
      </c>
      <c r="BR39" s="46" t="str">
        <f t="shared" si="13"/>
        <v>***</v>
      </c>
      <c r="BS39" s="47">
        <f t="shared" si="36"/>
        <v>0.628930817610063</v>
      </c>
      <c r="BT39" s="44">
        <v>2</v>
      </c>
      <c r="BU39" s="45">
        <v>1</v>
      </c>
      <c r="BV39" s="45">
        <v>1</v>
      </c>
      <c r="BW39" s="46">
        <f t="shared" si="14"/>
        <v>100</v>
      </c>
      <c r="BX39" s="47">
        <f t="shared" si="37"/>
        <v>0.6329113924050633</v>
      </c>
      <c r="BY39" s="44">
        <v>3</v>
      </c>
      <c r="BZ39" s="45">
        <v>2</v>
      </c>
      <c r="CA39" s="45">
        <v>1</v>
      </c>
      <c r="CB39" s="46">
        <f t="shared" si="15"/>
        <v>200</v>
      </c>
      <c r="CC39" s="47">
        <f t="shared" si="38"/>
        <v>1.2345679012345678</v>
      </c>
      <c r="CD39" s="44">
        <v>1</v>
      </c>
      <c r="CE39" s="45">
        <v>1</v>
      </c>
      <c r="CF39" s="45">
        <v>0</v>
      </c>
      <c r="CG39" s="46" t="str">
        <f t="shared" si="16"/>
        <v>***</v>
      </c>
      <c r="CH39" s="47">
        <f t="shared" si="39"/>
        <v>0.4484304932735426</v>
      </c>
      <c r="CI39" s="44">
        <v>3</v>
      </c>
      <c r="CJ39" s="45">
        <v>1</v>
      </c>
      <c r="CK39" s="45">
        <v>2</v>
      </c>
      <c r="CL39" s="46">
        <f t="shared" si="17"/>
        <v>50</v>
      </c>
      <c r="CM39" s="47">
        <f t="shared" si="40"/>
        <v>1.7241379310344827</v>
      </c>
      <c r="CN39" s="44">
        <v>1</v>
      </c>
      <c r="CO39" s="45">
        <v>0</v>
      </c>
      <c r="CP39" s="45">
        <v>1</v>
      </c>
      <c r="CQ39" s="46">
        <f t="shared" si="18"/>
        <v>0</v>
      </c>
      <c r="CR39" s="47">
        <f t="shared" si="41"/>
        <v>0.684931506849315</v>
      </c>
      <c r="CS39" s="44">
        <f t="shared" si="42"/>
        <v>3</v>
      </c>
      <c r="CT39" s="45">
        <v>1</v>
      </c>
      <c r="CU39" s="49">
        <v>2</v>
      </c>
      <c r="CV39" s="46">
        <f t="shared" si="19"/>
        <v>50</v>
      </c>
      <c r="CW39" s="48">
        <f t="shared" si="43"/>
        <v>3.488372093023256</v>
      </c>
      <c r="CX39" s="21"/>
      <c r="CY39" s="21"/>
    </row>
    <row r="40" spans="1:103" ht="13.5">
      <c r="A40" s="12" t="s">
        <v>85</v>
      </c>
      <c r="B40" s="44">
        <f t="shared" si="20"/>
        <v>440</v>
      </c>
      <c r="C40" s="45">
        <f t="shared" si="21"/>
        <v>177</v>
      </c>
      <c r="D40" s="45">
        <f t="shared" si="22"/>
        <v>263</v>
      </c>
      <c r="E40" s="46">
        <f t="shared" si="0"/>
        <v>67.30038022813687</v>
      </c>
      <c r="F40" s="47">
        <f t="shared" si="23"/>
        <v>1.4231652488921953</v>
      </c>
      <c r="G40" s="44">
        <v>26</v>
      </c>
      <c r="H40" s="45">
        <v>15</v>
      </c>
      <c r="I40" s="45">
        <v>11</v>
      </c>
      <c r="J40" s="46">
        <f t="shared" si="1"/>
        <v>136.36363636363635</v>
      </c>
      <c r="K40" s="47">
        <f t="shared" si="24"/>
        <v>1.1893870082342177</v>
      </c>
      <c r="L40" s="44">
        <v>14</v>
      </c>
      <c r="M40" s="45">
        <v>7</v>
      </c>
      <c r="N40" s="45">
        <v>7</v>
      </c>
      <c r="O40" s="46">
        <f t="shared" si="2"/>
        <v>100</v>
      </c>
      <c r="P40" s="47">
        <f t="shared" si="25"/>
        <v>1.003584229390681</v>
      </c>
      <c r="Q40" s="44">
        <v>9</v>
      </c>
      <c r="R40" s="45">
        <v>2</v>
      </c>
      <c r="S40" s="45">
        <v>7</v>
      </c>
      <c r="T40" s="46">
        <f t="shared" si="3"/>
        <v>28.57142857142857</v>
      </c>
      <c r="U40" s="47">
        <f t="shared" si="26"/>
        <v>1.345291479820628</v>
      </c>
      <c r="V40" s="44">
        <v>41</v>
      </c>
      <c r="W40" s="45">
        <v>20</v>
      </c>
      <c r="X40" s="45">
        <v>21</v>
      </c>
      <c r="Y40" s="46">
        <f t="shared" si="4"/>
        <v>95.23809523809523</v>
      </c>
      <c r="Z40" s="47">
        <f t="shared" si="27"/>
        <v>2.4289099526066353</v>
      </c>
      <c r="AA40" s="44">
        <v>126</v>
      </c>
      <c r="AB40" s="45">
        <v>30</v>
      </c>
      <c r="AC40" s="45">
        <v>96</v>
      </c>
      <c r="AD40" s="46">
        <f t="shared" si="5"/>
        <v>31.25</v>
      </c>
      <c r="AE40" s="47">
        <f t="shared" si="28"/>
        <v>2.1705426356589146</v>
      </c>
      <c r="AF40" s="44">
        <v>83</v>
      </c>
      <c r="AG40" s="45">
        <v>30</v>
      </c>
      <c r="AH40" s="45">
        <v>53</v>
      </c>
      <c r="AI40" s="46">
        <f t="shared" si="6"/>
        <v>56.60377358490566</v>
      </c>
      <c r="AJ40" s="47">
        <f t="shared" si="29"/>
        <v>1.3803425910527192</v>
      </c>
      <c r="AK40" s="44">
        <v>53</v>
      </c>
      <c r="AL40" s="45">
        <v>23</v>
      </c>
      <c r="AM40" s="45">
        <v>30</v>
      </c>
      <c r="AN40" s="46">
        <f t="shared" si="7"/>
        <v>76.66666666666667</v>
      </c>
      <c r="AO40" s="47">
        <f t="shared" si="30"/>
        <v>1.1801380538855488</v>
      </c>
      <c r="AP40" s="44">
        <v>20</v>
      </c>
      <c r="AQ40" s="45">
        <v>12</v>
      </c>
      <c r="AR40" s="45">
        <v>8</v>
      </c>
      <c r="AS40" s="46">
        <f t="shared" si="8"/>
        <v>150</v>
      </c>
      <c r="AT40" s="47">
        <f t="shared" si="31"/>
        <v>0.8163265306122449</v>
      </c>
      <c r="AU40" s="44">
        <v>8</v>
      </c>
      <c r="AV40" s="45">
        <v>4</v>
      </c>
      <c r="AW40" s="45">
        <v>4</v>
      </c>
      <c r="AX40" s="46">
        <f t="shared" si="9"/>
        <v>100</v>
      </c>
      <c r="AY40" s="47">
        <f t="shared" si="32"/>
        <v>0.5606166783461808</v>
      </c>
      <c r="AZ40" s="44">
        <v>16</v>
      </c>
      <c r="BA40" s="45">
        <v>12</v>
      </c>
      <c r="BB40" s="45">
        <v>4</v>
      </c>
      <c r="BC40" s="46">
        <f t="shared" si="10"/>
        <v>300</v>
      </c>
      <c r="BD40" s="47">
        <f t="shared" si="33"/>
        <v>1.5065913370998116</v>
      </c>
      <c r="BE40" s="44">
        <v>16</v>
      </c>
      <c r="BF40" s="45">
        <v>10</v>
      </c>
      <c r="BG40" s="45">
        <v>6</v>
      </c>
      <c r="BH40" s="46">
        <f t="shared" si="11"/>
        <v>166.66666666666669</v>
      </c>
      <c r="BI40" s="47">
        <f t="shared" si="34"/>
        <v>1.5037593984962405</v>
      </c>
      <c r="BJ40" s="44">
        <v>14</v>
      </c>
      <c r="BK40" s="45">
        <v>8</v>
      </c>
      <c r="BL40" s="45">
        <v>6</v>
      </c>
      <c r="BM40" s="46">
        <f t="shared" si="12"/>
        <v>133.33333333333331</v>
      </c>
      <c r="BN40" s="47">
        <f t="shared" si="35"/>
        <v>1.3972055888223553</v>
      </c>
      <c r="BO40" s="44"/>
      <c r="BP40" s="45"/>
      <c r="BQ40" s="45"/>
      <c r="BR40" s="46" t="str">
        <f t="shared" si="13"/>
        <v>***</v>
      </c>
      <c r="BS40" s="47">
        <f t="shared" si="36"/>
        <v>0</v>
      </c>
      <c r="BT40" s="44">
        <v>3</v>
      </c>
      <c r="BU40" s="45">
        <v>1</v>
      </c>
      <c r="BV40" s="45">
        <v>2</v>
      </c>
      <c r="BW40" s="46">
        <f t="shared" si="14"/>
        <v>50</v>
      </c>
      <c r="BX40" s="47">
        <f t="shared" si="37"/>
        <v>0.949367088607595</v>
      </c>
      <c r="BY40" s="44">
        <v>3</v>
      </c>
      <c r="BZ40" s="45">
        <v>1</v>
      </c>
      <c r="CA40" s="45">
        <v>2</v>
      </c>
      <c r="CB40" s="46">
        <f t="shared" si="15"/>
        <v>50</v>
      </c>
      <c r="CC40" s="47">
        <f t="shared" si="38"/>
        <v>1.2345679012345678</v>
      </c>
      <c r="CD40" s="44">
        <v>4</v>
      </c>
      <c r="CE40" s="45">
        <v>1</v>
      </c>
      <c r="CF40" s="45">
        <v>3</v>
      </c>
      <c r="CG40" s="46">
        <f t="shared" si="16"/>
        <v>33.33333333333333</v>
      </c>
      <c r="CH40" s="47">
        <f t="shared" si="39"/>
        <v>1.7937219730941705</v>
      </c>
      <c r="CI40" s="44">
        <v>2</v>
      </c>
      <c r="CJ40" s="45">
        <v>0</v>
      </c>
      <c r="CK40" s="45">
        <v>2</v>
      </c>
      <c r="CL40" s="46">
        <f t="shared" si="17"/>
        <v>0</v>
      </c>
      <c r="CM40" s="47">
        <f t="shared" si="40"/>
        <v>1.1494252873563218</v>
      </c>
      <c r="CN40" s="44">
        <v>2</v>
      </c>
      <c r="CO40" s="45">
        <v>1</v>
      </c>
      <c r="CP40" s="45">
        <v>1</v>
      </c>
      <c r="CQ40" s="46">
        <f t="shared" si="18"/>
        <v>100</v>
      </c>
      <c r="CR40" s="47">
        <f t="shared" si="41"/>
        <v>1.36986301369863</v>
      </c>
      <c r="CS40" s="44">
        <f t="shared" si="42"/>
        <v>0</v>
      </c>
      <c r="CT40" s="45"/>
      <c r="CU40" s="49"/>
      <c r="CV40" s="46" t="str">
        <f t="shared" si="19"/>
        <v>***</v>
      </c>
      <c r="CW40" s="48">
        <f t="shared" si="43"/>
        <v>0</v>
      </c>
      <c r="CX40" s="21"/>
      <c r="CY40" s="21"/>
    </row>
    <row r="41" spans="1:103" ht="13.5">
      <c r="A41" s="12" t="s">
        <v>86</v>
      </c>
      <c r="B41" s="44">
        <f t="shared" si="20"/>
        <v>110</v>
      </c>
      <c r="C41" s="45">
        <f t="shared" si="21"/>
        <v>57</v>
      </c>
      <c r="D41" s="45">
        <f t="shared" si="22"/>
        <v>53</v>
      </c>
      <c r="E41" s="46">
        <f t="shared" si="0"/>
        <v>107.54716981132076</v>
      </c>
      <c r="F41" s="47">
        <f t="shared" si="23"/>
        <v>0.35579131222304883</v>
      </c>
      <c r="G41" s="44">
        <v>9</v>
      </c>
      <c r="H41" s="45">
        <v>2</v>
      </c>
      <c r="I41" s="45">
        <v>7</v>
      </c>
      <c r="J41" s="46">
        <f t="shared" si="1"/>
        <v>28.57142857142857</v>
      </c>
      <c r="K41" s="47">
        <f t="shared" si="24"/>
        <v>0.41171088746569073</v>
      </c>
      <c r="L41" s="44">
        <v>4</v>
      </c>
      <c r="M41" s="45">
        <v>2</v>
      </c>
      <c r="N41" s="45">
        <v>2</v>
      </c>
      <c r="O41" s="46">
        <f t="shared" si="2"/>
        <v>100</v>
      </c>
      <c r="P41" s="47">
        <f t="shared" si="25"/>
        <v>0.2867383512544803</v>
      </c>
      <c r="Q41" s="44">
        <v>2</v>
      </c>
      <c r="R41" s="45">
        <v>1</v>
      </c>
      <c r="S41" s="45">
        <v>1</v>
      </c>
      <c r="T41" s="46">
        <f t="shared" si="3"/>
        <v>100</v>
      </c>
      <c r="U41" s="47">
        <f t="shared" si="26"/>
        <v>0.29895366218236175</v>
      </c>
      <c r="V41" s="44">
        <v>9</v>
      </c>
      <c r="W41" s="45">
        <v>4</v>
      </c>
      <c r="X41" s="45">
        <v>5</v>
      </c>
      <c r="Y41" s="46">
        <f t="shared" si="4"/>
        <v>80</v>
      </c>
      <c r="Z41" s="47">
        <f t="shared" si="27"/>
        <v>0.533175355450237</v>
      </c>
      <c r="AA41" s="44">
        <v>17</v>
      </c>
      <c r="AB41" s="45">
        <v>9</v>
      </c>
      <c r="AC41" s="45">
        <v>8</v>
      </c>
      <c r="AD41" s="46">
        <f t="shared" si="5"/>
        <v>112.5</v>
      </c>
      <c r="AE41" s="47">
        <f t="shared" si="28"/>
        <v>0.29285099052540914</v>
      </c>
      <c r="AF41" s="44">
        <v>13</v>
      </c>
      <c r="AG41" s="45">
        <v>4</v>
      </c>
      <c r="AH41" s="45">
        <v>9</v>
      </c>
      <c r="AI41" s="46">
        <f t="shared" si="6"/>
        <v>44.44444444444444</v>
      </c>
      <c r="AJ41" s="47">
        <f t="shared" si="29"/>
        <v>0.2161982371528355</v>
      </c>
      <c r="AK41" s="44">
        <v>7</v>
      </c>
      <c r="AL41" s="45">
        <v>5</v>
      </c>
      <c r="AM41" s="45">
        <v>2</v>
      </c>
      <c r="AN41" s="46">
        <f t="shared" si="7"/>
        <v>250</v>
      </c>
      <c r="AO41" s="47">
        <f t="shared" si="30"/>
        <v>0.15586729013582723</v>
      </c>
      <c r="AP41" s="44">
        <v>6</v>
      </c>
      <c r="AQ41" s="45">
        <v>3</v>
      </c>
      <c r="AR41" s="45">
        <v>3</v>
      </c>
      <c r="AS41" s="46">
        <f t="shared" si="8"/>
        <v>100</v>
      </c>
      <c r="AT41" s="47">
        <f t="shared" si="31"/>
        <v>0.24489795918367346</v>
      </c>
      <c r="AU41" s="44">
        <v>6</v>
      </c>
      <c r="AV41" s="45">
        <v>4</v>
      </c>
      <c r="AW41" s="45">
        <v>2</v>
      </c>
      <c r="AX41" s="46">
        <f t="shared" si="9"/>
        <v>200</v>
      </c>
      <c r="AY41" s="47">
        <f t="shared" si="32"/>
        <v>0.42046250875963564</v>
      </c>
      <c r="AZ41" s="44">
        <v>9</v>
      </c>
      <c r="BA41" s="45">
        <v>7</v>
      </c>
      <c r="BB41" s="45">
        <v>2</v>
      </c>
      <c r="BC41" s="46">
        <f t="shared" si="10"/>
        <v>350</v>
      </c>
      <c r="BD41" s="47">
        <f t="shared" si="33"/>
        <v>0.847457627118644</v>
      </c>
      <c r="BE41" s="44">
        <v>9</v>
      </c>
      <c r="BF41" s="45">
        <v>6</v>
      </c>
      <c r="BG41" s="45">
        <v>3</v>
      </c>
      <c r="BH41" s="46">
        <f t="shared" si="11"/>
        <v>200</v>
      </c>
      <c r="BI41" s="47">
        <f t="shared" si="34"/>
        <v>0.8458646616541353</v>
      </c>
      <c r="BJ41" s="44">
        <v>8</v>
      </c>
      <c r="BK41" s="45">
        <v>8</v>
      </c>
      <c r="BL41" s="45">
        <v>0</v>
      </c>
      <c r="BM41" s="46" t="str">
        <f t="shared" si="12"/>
        <v>***</v>
      </c>
      <c r="BN41" s="47">
        <f t="shared" si="35"/>
        <v>0.7984031936127743</v>
      </c>
      <c r="BO41" s="44">
        <v>1</v>
      </c>
      <c r="BP41" s="45">
        <v>0</v>
      </c>
      <c r="BQ41" s="45">
        <v>1</v>
      </c>
      <c r="BR41" s="46">
        <f t="shared" si="13"/>
        <v>0</v>
      </c>
      <c r="BS41" s="47">
        <f t="shared" si="36"/>
        <v>0.20964360587002098</v>
      </c>
      <c r="BT41" s="44">
        <v>1</v>
      </c>
      <c r="BU41" s="45">
        <v>0</v>
      </c>
      <c r="BV41" s="45">
        <v>1</v>
      </c>
      <c r="BW41" s="46">
        <f t="shared" si="14"/>
        <v>0</v>
      </c>
      <c r="BX41" s="47">
        <f t="shared" si="37"/>
        <v>0.31645569620253167</v>
      </c>
      <c r="BY41" s="44">
        <v>3</v>
      </c>
      <c r="BZ41" s="45">
        <v>1</v>
      </c>
      <c r="CA41" s="45">
        <v>2</v>
      </c>
      <c r="CB41" s="46">
        <f t="shared" si="15"/>
        <v>50</v>
      </c>
      <c r="CC41" s="47">
        <f t="shared" si="38"/>
        <v>1.2345679012345678</v>
      </c>
      <c r="CD41" s="44">
        <v>2</v>
      </c>
      <c r="CE41" s="45">
        <v>0</v>
      </c>
      <c r="CF41" s="45">
        <v>2</v>
      </c>
      <c r="CG41" s="46">
        <f t="shared" si="16"/>
        <v>0</v>
      </c>
      <c r="CH41" s="47">
        <f t="shared" si="39"/>
        <v>0.8968609865470852</v>
      </c>
      <c r="CI41" s="44"/>
      <c r="CJ41" s="45"/>
      <c r="CK41" s="45"/>
      <c r="CL41" s="46" t="str">
        <f t="shared" si="17"/>
        <v>***</v>
      </c>
      <c r="CM41" s="47">
        <f t="shared" si="40"/>
        <v>0</v>
      </c>
      <c r="CN41" s="44">
        <v>3</v>
      </c>
      <c r="CO41" s="45">
        <v>1</v>
      </c>
      <c r="CP41" s="45">
        <v>2</v>
      </c>
      <c r="CQ41" s="46">
        <f t="shared" si="18"/>
        <v>50</v>
      </c>
      <c r="CR41" s="47">
        <f t="shared" si="41"/>
        <v>2.054794520547945</v>
      </c>
      <c r="CS41" s="44">
        <f t="shared" si="42"/>
        <v>1</v>
      </c>
      <c r="CT41" s="45"/>
      <c r="CU41" s="49">
        <v>1</v>
      </c>
      <c r="CV41" s="46">
        <f t="shared" si="19"/>
        <v>0</v>
      </c>
      <c r="CW41" s="48">
        <f t="shared" si="43"/>
        <v>1.1627906976744187</v>
      </c>
      <c r="CX41" s="21"/>
      <c r="CY41" s="21"/>
    </row>
    <row r="42" spans="1:103" ht="14.25" thickBot="1">
      <c r="A42" s="22" t="s">
        <v>87</v>
      </c>
      <c r="B42" s="65">
        <f t="shared" si="20"/>
        <v>84</v>
      </c>
      <c r="C42" s="66">
        <f t="shared" si="21"/>
        <v>41</v>
      </c>
      <c r="D42" s="66">
        <f t="shared" si="22"/>
        <v>43</v>
      </c>
      <c r="E42" s="67">
        <f t="shared" si="0"/>
        <v>95.34883720930233</v>
      </c>
      <c r="F42" s="68">
        <f t="shared" si="23"/>
        <v>0.2716951838794191</v>
      </c>
      <c r="G42" s="65"/>
      <c r="H42" s="66"/>
      <c r="I42" s="66"/>
      <c r="J42" s="67" t="str">
        <f t="shared" si="1"/>
        <v>***</v>
      </c>
      <c r="K42" s="68">
        <f t="shared" si="24"/>
        <v>0</v>
      </c>
      <c r="L42" s="65">
        <v>9</v>
      </c>
      <c r="M42" s="66">
        <v>5</v>
      </c>
      <c r="N42" s="66">
        <v>4</v>
      </c>
      <c r="O42" s="67">
        <f t="shared" si="2"/>
        <v>125</v>
      </c>
      <c r="P42" s="68">
        <f t="shared" si="25"/>
        <v>0.6451612903225806</v>
      </c>
      <c r="Q42" s="65">
        <v>5</v>
      </c>
      <c r="R42" s="66">
        <v>3</v>
      </c>
      <c r="S42" s="66">
        <v>2</v>
      </c>
      <c r="T42" s="67">
        <f t="shared" si="3"/>
        <v>150</v>
      </c>
      <c r="U42" s="68">
        <f t="shared" si="26"/>
        <v>0.7473841554559043</v>
      </c>
      <c r="V42" s="65">
        <v>5</v>
      </c>
      <c r="W42" s="66">
        <v>2</v>
      </c>
      <c r="X42" s="66">
        <v>3</v>
      </c>
      <c r="Y42" s="67">
        <f t="shared" si="4"/>
        <v>66.66666666666666</v>
      </c>
      <c r="Z42" s="68">
        <f t="shared" si="27"/>
        <v>0.2962085308056872</v>
      </c>
      <c r="AA42" s="65">
        <v>13</v>
      </c>
      <c r="AB42" s="66">
        <v>5</v>
      </c>
      <c r="AC42" s="66">
        <v>8</v>
      </c>
      <c r="AD42" s="67">
        <f t="shared" si="5"/>
        <v>62.5</v>
      </c>
      <c r="AE42" s="68">
        <f t="shared" si="28"/>
        <v>0.2239448751076658</v>
      </c>
      <c r="AF42" s="65">
        <v>7</v>
      </c>
      <c r="AG42" s="66">
        <v>2</v>
      </c>
      <c r="AH42" s="66">
        <v>5</v>
      </c>
      <c r="AI42" s="67">
        <f t="shared" si="6"/>
        <v>40</v>
      </c>
      <c r="AJ42" s="68">
        <f t="shared" si="29"/>
        <v>0.11641443538998836</v>
      </c>
      <c r="AK42" s="65">
        <v>7</v>
      </c>
      <c r="AL42" s="66">
        <v>4</v>
      </c>
      <c r="AM42" s="66">
        <v>3</v>
      </c>
      <c r="AN42" s="67">
        <f t="shared" si="7"/>
        <v>133.33333333333331</v>
      </c>
      <c r="AO42" s="68">
        <f t="shared" si="30"/>
        <v>0.15586729013582723</v>
      </c>
      <c r="AP42" s="65">
        <v>8</v>
      </c>
      <c r="AQ42" s="66">
        <v>3</v>
      </c>
      <c r="AR42" s="66">
        <v>5</v>
      </c>
      <c r="AS42" s="67">
        <f t="shared" si="8"/>
        <v>60</v>
      </c>
      <c r="AT42" s="68">
        <f t="shared" si="31"/>
        <v>0.326530612244898</v>
      </c>
      <c r="AU42" s="65">
        <v>7</v>
      </c>
      <c r="AV42" s="66">
        <v>7</v>
      </c>
      <c r="AW42" s="66">
        <v>0</v>
      </c>
      <c r="AX42" s="67" t="str">
        <f t="shared" si="9"/>
        <v>***</v>
      </c>
      <c r="AY42" s="68">
        <f t="shared" si="32"/>
        <v>0.4905395935529082</v>
      </c>
      <c r="AZ42" s="65">
        <v>2</v>
      </c>
      <c r="BA42" s="66">
        <v>0</v>
      </c>
      <c r="BB42" s="66">
        <v>2</v>
      </c>
      <c r="BC42" s="67">
        <f t="shared" si="10"/>
        <v>0</v>
      </c>
      <c r="BD42" s="68">
        <f t="shared" si="33"/>
        <v>0.18832391713747645</v>
      </c>
      <c r="BE42" s="65">
        <v>3</v>
      </c>
      <c r="BF42" s="66">
        <v>2</v>
      </c>
      <c r="BG42" s="66">
        <v>1</v>
      </c>
      <c r="BH42" s="67">
        <f t="shared" si="11"/>
        <v>200</v>
      </c>
      <c r="BI42" s="68">
        <f t="shared" si="34"/>
        <v>0.28195488721804507</v>
      </c>
      <c r="BJ42" s="65">
        <v>7</v>
      </c>
      <c r="BK42" s="66">
        <v>4</v>
      </c>
      <c r="BL42" s="66">
        <v>3</v>
      </c>
      <c r="BM42" s="67">
        <f t="shared" si="12"/>
        <v>133.33333333333331</v>
      </c>
      <c r="BN42" s="68">
        <f t="shared" si="35"/>
        <v>0.6986027944111777</v>
      </c>
      <c r="BO42" s="65">
        <v>1</v>
      </c>
      <c r="BP42" s="66">
        <v>1</v>
      </c>
      <c r="BQ42" s="66">
        <v>0</v>
      </c>
      <c r="BR42" s="67" t="str">
        <f t="shared" si="13"/>
        <v>***</v>
      </c>
      <c r="BS42" s="68">
        <f t="shared" si="36"/>
        <v>0.20964360587002098</v>
      </c>
      <c r="BT42" s="65"/>
      <c r="BU42" s="66"/>
      <c r="BV42" s="66"/>
      <c r="BW42" s="67" t="str">
        <f t="shared" si="14"/>
        <v>***</v>
      </c>
      <c r="BX42" s="68">
        <f t="shared" si="37"/>
        <v>0</v>
      </c>
      <c r="BY42" s="65">
        <v>2</v>
      </c>
      <c r="BZ42" s="66">
        <v>1</v>
      </c>
      <c r="CA42" s="66">
        <v>1</v>
      </c>
      <c r="CB42" s="67">
        <f t="shared" si="15"/>
        <v>100</v>
      </c>
      <c r="CC42" s="68">
        <f t="shared" si="38"/>
        <v>0.823045267489712</v>
      </c>
      <c r="CD42" s="65">
        <v>2</v>
      </c>
      <c r="CE42" s="66">
        <v>1</v>
      </c>
      <c r="CF42" s="66">
        <v>1</v>
      </c>
      <c r="CG42" s="67">
        <f t="shared" si="16"/>
        <v>100</v>
      </c>
      <c r="CH42" s="68">
        <f t="shared" si="39"/>
        <v>0.8968609865470852</v>
      </c>
      <c r="CI42" s="65">
        <v>1</v>
      </c>
      <c r="CJ42" s="66">
        <v>1</v>
      </c>
      <c r="CK42" s="66">
        <v>0</v>
      </c>
      <c r="CL42" s="67" t="str">
        <f t="shared" si="17"/>
        <v>***</v>
      </c>
      <c r="CM42" s="68">
        <f t="shared" si="40"/>
        <v>0.5747126436781609</v>
      </c>
      <c r="CN42" s="65">
        <v>5</v>
      </c>
      <c r="CO42" s="66">
        <v>0</v>
      </c>
      <c r="CP42" s="66">
        <v>5</v>
      </c>
      <c r="CQ42" s="67">
        <f t="shared" si="18"/>
        <v>0</v>
      </c>
      <c r="CR42" s="68">
        <f t="shared" si="41"/>
        <v>3.4246575342465753</v>
      </c>
      <c r="CS42" s="65">
        <f t="shared" si="42"/>
        <v>0</v>
      </c>
      <c r="CT42" s="66"/>
      <c r="CU42" s="69"/>
      <c r="CV42" s="67" t="str">
        <f t="shared" si="19"/>
        <v>***</v>
      </c>
      <c r="CW42" s="71">
        <f t="shared" si="43"/>
        <v>0</v>
      </c>
      <c r="CX42" s="21"/>
      <c r="CY42" s="21"/>
    </row>
    <row r="43" spans="62:102" s="4" customFormat="1" ht="12.75" customHeight="1"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U43" s="28"/>
      <c r="CV43" s="30"/>
      <c r="CX43" s="28"/>
    </row>
    <row r="44" ht="13.5">
      <c r="CX44" s="21"/>
    </row>
    <row r="45" ht="13.5">
      <c r="CX45" s="21"/>
    </row>
    <row r="46" ht="13.5">
      <c r="CX46" s="21"/>
    </row>
  </sheetData>
  <mergeCells count="85">
    <mergeCell ref="CT5:CT6"/>
    <mergeCell ref="CU5:CU6"/>
    <mergeCell ref="CN5:CN6"/>
    <mergeCell ref="CO5:CO6"/>
    <mergeCell ref="CP5:CP6"/>
    <mergeCell ref="CS5:CS6"/>
    <mergeCell ref="CF5:CF6"/>
    <mergeCell ref="CI5:CI6"/>
    <mergeCell ref="CJ5:CJ6"/>
    <mergeCell ref="CK5:CK6"/>
    <mergeCell ref="BZ5:BZ6"/>
    <mergeCell ref="CA5:CA6"/>
    <mergeCell ref="CD5:CD6"/>
    <mergeCell ref="CE5:CE6"/>
    <mergeCell ref="BT5:BT6"/>
    <mergeCell ref="BU5:BU6"/>
    <mergeCell ref="BV5:BV6"/>
    <mergeCell ref="BY5:BY6"/>
    <mergeCell ref="BL5:BL6"/>
    <mergeCell ref="BO5:BO6"/>
    <mergeCell ref="BP5:BP6"/>
    <mergeCell ref="BQ5:BQ6"/>
    <mergeCell ref="AL5:AL6"/>
    <mergeCell ref="AM5:AM6"/>
    <mergeCell ref="BJ5:BJ6"/>
    <mergeCell ref="BK5:BK6"/>
    <mergeCell ref="AU5:AU6"/>
    <mergeCell ref="AV5:AV6"/>
    <mergeCell ref="BE5:BE6"/>
    <mergeCell ref="BF5:BF6"/>
    <mergeCell ref="BG5:BG6"/>
    <mergeCell ref="AW5:AW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AK4:AO4"/>
    <mergeCell ref="AA3:AC3"/>
    <mergeCell ref="L3:N3"/>
    <mergeCell ref="AF4:AJ4"/>
    <mergeCell ref="AU4:AY4"/>
    <mergeCell ref="V4:Z4"/>
    <mergeCell ref="AA4:AE4"/>
    <mergeCell ref="BE3:BG3"/>
    <mergeCell ref="AP3:AR3"/>
    <mergeCell ref="AZ4:BD4"/>
    <mergeCell ref="BE4:BI4"/>
    <mergeCell ref="AP4:AT4"/>
    <mergeCell ref="A4:A6"/>
    <mergeCell ref="AP5:AP6"/>
    <mergeCell ref="AQ5:AQ6"/>
    <mergeCell ref="AR5:AR6"/>
    <mergeCell ref="N5:N6"/>
    <mergeCell ref="Q5:Q6"/>
    <mergeCell ref="R5:R6"/>
    <mergeCell ref="S5:S6"/>
    <mergeCell ref="V5:V6"/>
    <mergeCell ref="W5:W6"/>
    <mergeCell ref="AZ5:AZ6"/>
    <mergeCell ref="BA5:BA6"/>
    <mergeCell ref="BB5:BB6"/>
    <mergeCell ref="CN4:CR4"/>
    <mergeCell ref="CI4:CM4"/>
    <mergeCell ref="CD4:CH4"/>
    <mergeCell ref="BJ4:BN4"/>
    <mergeCell ref="BO4:BS4"/>
    <mergeCell ref="BT4:BX4"/>
    <mergeCell ref="BY4:CC4"/>
    <mergeCell ref="B4:F4"/>
    <mergeCell ref="G4:K4"/>
    <mergeCell ref="L4:P4"/>
    <mergeCell ref="Q4:U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43" man="1"/>
    <brk id="31" max="43" man="1"/>
    <brk id="41" max="43" man="1"/>
    <brk id="51" max="43" man="1"/>
    <brk id="61" max="43" man="1"/>
    <brk id="71" max="43" man="1"/>
    <brk id="81" max="43" man="1"/>
    <brk id="9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2009-07-28T04:18:51Z</cp:lastPrinted>
  <dcterms:created xsi:type="dcterms:W3CDTF">2009-07-08T07:13:34Z</dcterms:created>
  <dcterms:modified xsi:type="dcterms:W3CDTF">2009-07-28T04:19:48Z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