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560" activeTab="0"/>
  </bookViews>
  <sheets>
    <sheet name="menu" sheetId="1" r:id="rId1"/>
    <sheet name="県外移動状況　（総　数）" sheetId="2" r:id="rId2"/>
    <sheet name="県外ブロック別移動状況　（総　数）" sheetId="3" r:id="rId3"/>
    <sheet name="県内市町村間の移動状況　（総　数）" sheetId="4" r:id="rId4"/>
    <sheet name="5歳階級別移動状況　（総　数）" sheetId="5" r:id="rId5"/>
    <sheet name="(転入)総数" sheetId="6" r:id="rId6"/>
    <sheet name="(転入)県内" sheetId="7" r:id="rId7"/>
    <sheet name="(転入)県外" sheetId="8" r:id="rId8"/>
    <sheet name="(転入)北海道" sheetId="9" r:id="rId9"/>
    <sheet name="(転入)東　北" sheetId="10" r:id="rId10"/>
    <sheet name="(転入)関　東" sheetId="11" r:id="rId11"/>
    <sheet name="(転入)中　部" sheetId="12" r:id="rId12"/>
    <sheet name="(転入)近　畿" sheetId="13" r:id="rId13"/>
    <sheet name="(転入)中　国" sheetId="14" r:id="rId14"/>
    <sheet name="(転入)四　国" sheetId="15" r:id="rId15"/>
    <sheet name="(転入)九　州" sheetId="16" r:id="rId16"/>
    <sheet name="(転入)国　外" sheetId="17" r:id="rId17"/>
    <sheet name="(転出)総数" sheetId="18" r:id="rId18"/>
    <sheet name="(転出)県内" sheetId="19" r:id="rId19"/>
    <sheet name="(転出)県外" sheetId="20" r:id="rId20"/>
    <sheet name="(転出)北海道" sheetId="21" r:id="rId21"/>
    <sheet name="(転出)東　北" sheetId="22" r:id="rId22"/>
    <sheet name="(転出)関　東" sheetId="23" r:id="rId23"/>
    <sheet name="(転出)中　部" sheetId="24" r:id="rId24"/>
    <sheet name="(転出)近　畿" sheetId="25" r:id="rId25"/>
    <sheet name="(転出)中　国" sheetId="26" r:id="rId26"/>
    <sheet name="(転出)四　国" sheetId="27" r:id="rId27"/>
    <sheet name="(転出)九　州" sheetId="28" r:id="rId28"/>
    <sheet name="(転出)国　外" sheetId="29" r:id="rId29"/>
  </sheets>
  <definedNames>
    <definedName name="_xlnm.Print_Area" localSheetId="4">'5歳階級別移動状況　（総　数）'!$A$1:$CW$68</definedName>
    <definedName name="_xlnm.Print_Area" localSheetId="2">'県外ブロック別移動状況　（総　数）'!$A$1:$K$66</definedName>
    <definedName name="_xlnm.Print_Area" localSheetId="1">'県外移動状況　（総　数）'!$A$1:$BC$66</definedName>
    <definedName name="_xlnm.Print_Area" localSheetId="3">'県内市町村間の移動状況　（総　数）'!$A$1:$Z$66</definedName>
  </definedNames>
  <calcPr fullCalcOnLoad="1"/>
</workbook>
</file>

<file path=xl/sharedStrings.xml><?xml version="1.0" encoding="utf-8"?>
<sst xmlns="http://schemas.openxmlformats.org/spreadsheetml/2006/main" count="2522" uniqueCount="240">
  <si>
    <t>県外移動状況　（総　数）</t>
  </si>
  <si>
    <t>転 入　</t>
  </si>
  <si>
    <t>（総 数）</t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</si>
  <si>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</si>
  <si>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</si>
  <si>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</si>
  <si>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</si>
  <si>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</si>
  <si>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</si>
  <si>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</si>
  <si>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</si>
  <si>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</si>
  <si>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</si>
  <si>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</si>
  <si>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</si>
  <si>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</si>
  <si>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</si>
  <si>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</si>
  <si>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</si>
  <si>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</si>
  <si>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</si>
  <si>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</si>
  <si>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</si>
  <si>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</si>
  <si>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</si>
  <si>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</si>
  <si>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</si>
  <si>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</si>
  <si>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</si>
  <si>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</si>
  <si>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</si>
  <si>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</si>
  <si>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</si>
  <si>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</si>
  <si>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</si>
  <si>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</si>
  <si>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</si>
  <si>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</si>
  <si>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</si>
  <si>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</si>
  <si>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</si>
  <si>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</si>
  <si>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</si>
  <si>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</si>
  <si>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</si>
  <si>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</si>
  <si>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</si>
  <si>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</si>
  <si>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</si>
  <si>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</si>
  <si>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</si>
  <si>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</si>
  <si>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</si>
  <si>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</si>
  <si>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</si>
  <si>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</si>
  <si>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</si>
  <si>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</si>
  <si>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</si>
  <si>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</si>
  <si>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</si>
  <si>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</si>
  <si>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</si>
  <si>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</si>
  <si>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</si>
  <si>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</si>
  <si>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</si>
  <si>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</si>
  <si>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</si>
  <si>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</si>
  <si>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</si>
  <si>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</si>
  <si>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</si>
  <si>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</si>
  <si>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</si>
  <si>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</si>
  <si>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転 出　</t>
  </si>
  <si>
    <r>
      <t>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年12月の状況）</t>
    </r>
  </si>
  <si>
    <r>
      <t>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年12月の状況）</t>
    </r>
  </si>
  <si>
    <t>県外ブロック別移動状況　（総　数）</t>
  </si>
  <si>
    <t>（総 数）</t>
  </si>
  <si>
    <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</si>
  <si>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</si>
  <si>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</si>
  <si>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</si>
  <si>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</si>
  <si>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</si>
  <si>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</si>
  <si>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</si>
  <si>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</si>
  <si>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</si>
  <si>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年12月の状況）</t>
    </r>
  </si>
  <si>
    <t>県内市町村間の移動状況　（総　数）</t>
  </si>
  <si>
    <t>（総 数）</t>
  </si>
  <si>
    <r>
      <t>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</si>
  <si>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</si>
  <si>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</si>
  <si>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</si>
  <si>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</si>
  <si>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</si>
  <si>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</si>
  <si>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</si>
  <si>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</si>
  <si>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</si>
  <si>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</si>
  <si>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</si>
  <si>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</si>
  <si>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</si>
  <si>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牟岐町</t>
  </si>
  <si>
    <t>藍住町</t>
  </si>
  <si>
    <t>板野町</t>
  </si>
  <si>
    <t>上板町</t>
  </si>
  <si>
    <t>つるぎ町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</si>
  <si>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</si>
  <si>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</si>
  <si>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</si>
  <si>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</si>
  <si>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</si>
  <si>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</si>
  <si>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</si>
  <si>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</si>
  <si>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</si>
  <si>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5歳階級別移動状況　（総　数）</t>
  </si>
  <si>
    <t>総　　数</t>
  </si>
  <si>
    <t>0 ～  4歳　　</t>
  </si>
  <si>
    <t>5 ～  9歳　　</t>
  </si>
  <si>
    <t>10 ～ 14歳　　</t>
  </si>
  <si>
    <t>15 ～ 19歳　　</t>
  </si>
  <si>
    <t>20 ～ 24歳　　</t>
  </si>
  <si>
    <t>25 ～ 29歳　　</t>
  </si>
  <si>
    <t>30 ～ 34歳　　</t>
  </si>
  <si>
    <t>35 ～ 39歳　　</t>
  </si>
  <si>
    <t>40 ～ 44歳　　</t>
  </si>
  <si>
    <t>45 ～ 49歳　　</t>
  </si>
  <si>
    <t>50 ～ 54歳　　</t>
  </si>
  <si>
    <t>55 ～ 59歳　　</t>
  </si>
  <si>
    <t>60 ～ 64歳　　</t>
  </si>
  <si>
    <t>65 ～ 69歳　　</t>
  </si>
  <si>
    <t>70 ～ 74歳　　</t>
  </si>
  <si>
    <t>75 ～ 79歳　　</t>
  </si>
  <si>
    <t>80 ～ 84歳　　</t>
  </si>
  <si>
    <t>85 ～ 89歳　　</t>
  </si>
  <si>
    <t>90歳以上　　</t>
  </si>
  <si>
    <t>男</t>
  </si>
  <si>
    <t>女</t>
  </si>
  <si>
    <t>性　比</t>
  </si>
  <si>
    <t>構成比</t>
  </si>
  <si>
    <t>女＝100</t>
  </si>
  <si>
    <t>***</t>
  </si>
  <si>
    <t>5 歳階級別移動状況　(総　数）</t>
  </si>
  <si>
    <t>（％）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</si>
  <si>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</si>
  <si>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</si>
  <si>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</si>
  <si>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</si>
  <si>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</si>
  <si>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</si>
  <si>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</si>
  <si>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</si>
  <si>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</si>
  <si>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</si>
  <si>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</si>
  <si>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</si>
  <si>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</si>
  <si>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</si>
  <si>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</si>
  <si>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</si>
  <si>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</si>
  <si>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</si>
  <si>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</si>
  <si>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</si>
  <si>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</si>
  <si>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/>
  </si>
  <si>
    <t>年齢（各歳）男女別転入者数　(総　数）</t>
  </si>
  <si>
    <t>（平成19年 1月～19年12月の状況）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</si>
  <si>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</si>
  <si>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</si>
  <si>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</si>
  <si>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</si>
  <si>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</si>
  <si>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</si>
  <si>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</si>
  <si>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</si>
  <si>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</si>
  <si>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</si>
  <si>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</si>
  <si>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</si>
  <si>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</si>
  <si>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</si>
  <si>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</si>
  <si>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</si>
  <si>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</si>
  <si>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</si>
  <si>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</si>
  <si>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</si>
  <si>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</si>
  <si>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</si>
  <si>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</si>
  <si>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</si>
  <si>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</si>
  <si>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</si>
  <si>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</si>
  <si>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</si>
  <si>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</si>
  <si>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</si>
  <si>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</si>
  <si>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</si>
  <si>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県外移動状況　（総　数）</t>
  </si>
  <si>
    <t>県内市町村間の移動状況　（総　数）</t>
  </si>
  <si>
    <t>(転入)総数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</si>
  <si>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</si>
  <si>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</si>
  <si>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</si>
  <si>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</si>
  <si>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</si>
  <si>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</si>
  <si>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</si>
  <si>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</si>
  <si>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</si>
  <si>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</si>
  <si>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</si>
  <si>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</si>
  <si>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</si>
  <si>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</si>
  <si>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</si>
  <si>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</si>
  <si>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</si>
  <si>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</si>
  <si>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</si>
  <si>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</si>
  <si>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</si>
  <si>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</si>
  <si>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</si>
  <si>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5歳階級別移動状況　（総　数）</t>
  </si>
  <si>
    <t>クリックして頂ければ各シートにジャンプします。</t>
  </si>
  <si>
    <t>年齢（各歳）男女別転入者数</t>
  </si>
  <si>
    <t>年齢（各歳）男女別転出者数</t>
  </si>
  <si>
    <t>menu</t>
  </si>
  <si>
    <t>県外ブロック別移動状況　（総　数）</t>
  </si>
  <si>
    <t>年齢は平成２０年 １月 １日現在で計算しています。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</si>
</sst>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;0"/>
    <numFmt numFmtId="178" formatCode="#,##0.0;[Red]\-#,##0.0"/>
    <numFmt numFmtId="179" formatCode="0.0_ "/>
    <numFmt numFmtId="180" formatCode="_ * #,##0.0_ ;_ * \-#,##0.0_ ;_ * &quot;-&quot;?_ ;_ @_ "/>
    <numFmt numFmtId="181" formatCode="#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horizontal="right" vertical="center"/>
    </xf>
    <xf numFmtId="179" fontId="0" fillId="0" borderId="36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horizontal="right" vertical="center"/>
    </xf>
    <xf numFmtId="179" fontId="0" fillId="0" borderId="37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horizontal="right" vertical="center"/>
    </xf>
    <xf numFmtId="3" fontId="0" fillId="0" borderId="37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horizontal="right" vertical="center"/>
    </xf>
    <xf numFmtId="179" fontId="0" fillId="0" borderId="38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0" fontId="27" fillId="0" borderId="36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right" vertical="center"/>
    </xf>
    <xf numFmtId="176" fontId="27" fillId="0" borderId="19" xfId="0" applyNumberFormat="1" applyFont="1" applyBorder="1" applyAlignment="1">
      <alignment vertical="center"/>
    </xf>
    <xf numFmtId="176" fontId="27" fillId="0" borderId="20" xfId="0" applyNumberFormat="1" applyFont="1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176" fontId="27" fillId="0" borderId="28" xfId="0" applyNumberFormat="1" applyFont="1" applyBorder="1" applyAlignment="1">
      <alignment horizontal="right" vertical="center"/>
    </xf>
    <xf numFmtId="176" fontId="27" fillId="0" borderId="28" xfId="0" applyNumberFormat="1" applyFont="1" applyBorder="1" applyAlignment="1">
      <alignment vertical="center"/>
    </xf>
    <xf numFmtId="176" fontId="27" fillId="0" borderId="29" xfId="0" applyNumberFormat="1" applyFont="1" applyBorder="1" applyAlignment="1">
      <alignment vertical="center"/>
    </xf>
    <xf numFmtId="181" fontId="27" fillId="0" borderId="15" xfId="0" applyNumberFormat="1" applyFont="1" applyBorder="1" applyAlignment="1">
      <alignment horizontal="right" vertical="center"/>
    </xf>
    <xf numFmtId="181" fontId="27" fillId="0" borderId="15" xfId="0" applyNumberFormat="1" applyFont="1" applyBorder="1" applyAlignment="1">
      <alignment vertical="center"/>
    </xf>
    <xf numFmtId="181" fontId="27" fillId="0" borderId="16" xfId="0" applyNumberFormat="1" applyFont="1" applyBorder="1" applyAlignment="1">
      <alignment vertical="center"/>
    </xf>
    <xf numFmtId="181" fontId="27" fillId="0" borderId="19" xfId="0" applyNumberFormat="1" applyFont="1" applyBorder="1" applyAlignment="1">
      <alignment horizontal="right" vertical="center"/>
    </xf>
    <xf numFmtId="181" fontId="27" fillId="0" borderId="19" xfId="0" applyNumberFormat="1" applyFont="1" applyBorder="1" applyAlignment="1">
      <alignment vertical="center"/>
    </xf>
    <xf numFmtId="181" fontId="27" fillId="0" borderId="20" xfId="0" applyNumberFormat="1" applyFont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vertical="center"/>
    </xf>
    <xf numFmtId="0" fontId="27" fillId="0" borderId="36" xfId="0" applyFont="1" applyFill="1" applyBorder="1" applyAlignment="1">
      <alignment horizontal="center" vertical="center"/>
    </xf>
    <xf numFmtId="181" fontId="27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181" fontId="27" fillId="0" borderId="19" xfId="0" applyNumberFormat="1" applyFont="1" applyFill="1" applyBorder="1" applyAlignment="1">
      <alignment horizontal="right" vertical="center"/>
    </xf>
    <xf numFmtId="181" fontId="27" fillId="0" borderId="2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181" fontId="27" fillId="0" borderId="15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181" fontId="27" fillId="0" borderId="15" xfId="0" applyNumberFormat="1" applyFont="1" applyFill="1" applyBorder="1" applyAlignment="1">
      <alignment horizontal="right"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right" vertical="center"/>
    </xf>
    <xf numFmtId="0" fontId="2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right" vertical="center"/>
    </xf>
    <xf numFmtId="176" fontId="27" fillId="0" borderId="19" xfId="0" applyNumberFormat="1" applyFont="1" applyFill="1" applyBorder="1" applyAlignment="1">
      <alignment vertical="center"/>
    </xf>
    <xf numFmtId="176" fontId="27" fillId="0" borderId="20" xfId="0" applyNumberFormat="1" applyFont="1" applyFill="1" applyBorder="1" applyAlignment="1">
      <alignment vertical="center"/>
    </xf>
    <xf numFmtId="0" fontId="27" fillId="0" borderId="39" xfId="0" applyFont="1" applyFill="1" applyBorder="1" applyAlignment="1">
      <alignment horizontal="center" vertical="center"/>
    </xf>
    <xf numFmtId="181" fontId="27" fillId="0" borderId="28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176" fontId="27" fillId="0" borderId="28" xfId="0" applyNumberFormat="1" applyFont="1" applyFill="1" applyBorder="1" applyAlignment="1">
      <alignment horizontal="right" vertical="center"/>
    </xf>
    <xf numFmtId="176" fontId="27" fillId="0" borderId="28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6" fillId="0" borderId="0" xfId="43" applyAlignment="1">
      <alignment vertical="center"/>
    </xf>
    <xf numFmtId="0" fontId="6" fillId="0" borderId="0" xfId="43" applyFill="1" applyAlignment="1">
      <alignment horizontal="center" vertical="center"/>
    </xf>
    <xf numFmtId="176" fontId="6" fillId="0" borderId="0" xfId="43" applyNumberFormat="1" applyFill="1" applyAlignment="1">
      <alignment horizontal="right" vertical="center"/>
    </xf>
    <xf numFmtId="0" fontId="6" fillId="0" borderId="0" xfId="43" applyFill="1" applyAlignment="1">
      <alignment vertical="center"/>
    </xf>
    <xf numFmtId="0" fontId="6" fillId="0" borderId="21" xfId="43" applyBorder="1" applyAlignment="1">
      <alignment vertical="center"/>
    </xf>
    <xf numFmtId="0" fontId="6" fillId="0" borderId="22" xfId="43" applyBorder="1" applyAlignment="1">
      <alignment vertical="center"/>
    </xf>
    <xf numFmtId="0" fontId="6" fillId="0" borderId="43" xfId="43" applyBorder="1" applyAlignment="1">
      <alignment vertical="center"/>
    </xf>
    <xf numFmtId="0" fontId="6" fillId="0" borderId="44" xfId="43" applyBorder="1" applyAlignment="1">
      <alignment vertical="center"/>
    </xf>
    <xf numFmtId="0" fontId="6" fillId="0" borderId="45" xfId="43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8" fillId="0" borderId="46" xfId="0" applyFont="1" applyBorder="1" applyAlignment="1">
      <alignment horizontal="center" vertical="center" textRotation="255"/>
    </xf>
    <xf numFmtId="0" fontId="28" fillId="0" borderId="47" xfId="0" applyFont="1" applyBorder="1" applyAlignment="1">
      <alignment horizontal="center" vertical="center" textRotation="255"/>
    </xf>
    <xf numFmtId="0" fontId="28" fillId="0" borderId="32" xfId="0" applyFont="1" applyBorder="1" applyAlignment="1">
      <alignment horizontal="center" vertical="center" textRotation="255"/>
    </xf>
    <xf numFmtId="0" fontId="28" fillId="0" borderId="48" xfId="0" applyFont="1" applyBorder="1" applyAlignment="1">
      <alignment horizontal="center" vertical="center" textRotation="255"/>
    </xf>
    <xf numFmtId="0" fontId="28" fillId="0" borderId="49" xfId="0" applyFont="1" applyBorder="1" applyAlignment="1">
      <alignment horizontal="center" vertical="center" textRotation="255"/>
    </xf>
    <xf numFmtId="0" fontId="6" fillId="0" borderId="50" xfId="43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52" xfId="43" applyBorder="1" applyAlignment="1">
      <alignment vertical="center"/>
    </xf>
    <xf numFmtId="0" fontId="6" fillId="0" borderId="53" xfId="43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762000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666750</xdr:colOff>
      <xdr:row>5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95375"/>
          <a:ext cx="666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36</xdr:row>
      <xdr:rowOff>19050</xdr:rowOff>
    </xdr:from>
    <xdr:to>
      <xdr:col>0</xdr:col>
      <xdr:colOff>762000</xdr:colOff>
      <xdr:row>37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66579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37</xdr:row>
      <xdr:rowOff>161925</xdr:rowOff>
    </xdr:from>
    <xdr:to>
      <xdr:col>0</xdr:col>
      <xdr:colOff>561975</xdr:colOff>
      <xdr:row>39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972300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19050</xdr:colOff>
      <xdr:row>0</xdr:row>
      <xdr:rowOff>257175</xdr:rowOff>
    </xdr:from>
    <xdr:to>
      <xdr:col>6</xdr:col>
      <xdr:colOff>228600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505200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66675</xdr:rowOff>
    </xdr:from>
    <xdr:to>
      <xdr:col>5</xdr:col>
      <xdr:colOff>895350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609600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36</xdr:row>
      <xdr:rowOff>19050</xdr:rowOff>
    </xdr:from>
    <xdr:to>
      <xdr:col>0</xdr:col>
      <xdr:colOff>714375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6657975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37</xdr:row>
      <xdr:rowOff>161925</xdr:rowOff>
    </xdr:from>
    <xdr:to>
      <xdr:col>0</xdr:col>
      <xdr:colOff>571500</xdr:colOff>
      <xdr:row>38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972300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285750</xdr:colOff>
      <xdr:row>3</xdr:row>
      <xdr:rowOff>19050</xdr:rowOff>
    </xdr:from>
    <xdr:to>
      <xdr:col>1</xdr:col>
      <xdr:colOff>0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0" y="7620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5</xdr:col>
      <xdr:colOff>19050</xdr:colOff>
      <xdr:row>0</xdr:row>
      <xdr:rowOff>266700</xdr:rowOff>
    </xdr:from>
    <xdr:to>
      <xdr:col>6</xdr:col>
      <xdr:colOff>228600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50520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5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36</xdr:row>
      <xdr:rowOff>19050</xdr:rowOff>
    </xdr:from>
    <xdr:to>
      <xdr:col>0</xdr:col>
      <xdr:colOff>771525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66579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37</xdr:row>
      <xdr:rowOff>161925</xdr:rowOff>
    </xdr:from>
    <xdr:to>
      <xdr:col>0</xdr:col>
      <xdr:colOff>609600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9723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361950</xdr:colOff>
      <xdr:row>3</xdr:row>
      <xdr:rowOff>19050</xdr:rowOff>
    </xdr:from>
    <xdr:to>
      <xdr:col>0</xdr:col>
      <xdr:colOff>809625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61950" y="7620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5</xdr:col>
      <xdr:colOff>19050</xdr:colOff>
      <xdr:row>0</xdr:row>
      <xdr:rowOff>266700</xdr:rowOff>
    </xdr:from>
    <xdr:to>
      <xdr:col>6</xdr:col>
      <xdr:colOff>152400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1000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628650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39</xdr:row>
      <xdr:rowOff>161925</xdr:rowOff>
    </xdr:from>
    <xdr:to>
      <xdr:col>0</xdr:col>
      <xdr:colOff>638175</xdr:colOff>
      <xdr:row>41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72961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5" name="Rectangle 5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11.875" style="0" customWidth="1"/>
  </cols>
  <sheetData>
    <row r="1" ht="13.5">
      <c r="A1" t="s">
        <v>234</v>
      </c>
    </row>
    <row r="2" ht="14.25" thickBot="1">
      <c r="A2" t="s">
        <v>237</v>
      </c>
    </row>
    <row r="3" spans="1:2" ht="14.25" thickBot="1">
      <c r="A3" s="196" t="s">
        <v>207</v>
      </c>
      <c r="B3" s="197"/>
    </row>
    <row r="4" spans="1:2" ht="15" thickBot="1" thickTop="1">
      <c r="A4" s="198" t="s">
        <v>238</v>
      </c>
      <c r="B4" s="199"/>
    </row>
    <row r="5" spans="1:2" ht="15" thickBot="1" thickTop="1">
      <c r="A5" s="198" t="s">
        <v>208</v>
      </c>
      <c r="B5" s="200"/>
    </row>
    <row r="6" spans="1:2" ht="15" thickBot="1" thickTop="1">
      <c r="A6" s="198" t="s">
        <v>233</v>
      </c>
      <c r="B6" s="200"/>
    </row>
    <row r="7" spans="1:2" ht="14.25" thickTop="1">
      <c r="A7" s="184" t="s">
        <v>209</v>
      </c>
      <c r="B7" s="191" t="s">
        <v>235</v>
      </c>
    </row>
    <row r="8" spans="1:2" ht="13.5">
      <c r="A8" s="185" t="s">
        <v>210</v>
      </c>
      <c r="B8" s="192"/>
    </row>
    <row r="9" spans="1:2" ht="13.5">
      <c r="A9" s="185" t="s">
        <v>211</v>
      </c>
      <c r="B9" s="192"/>
    </row>
    <row r="10" spans="1:2" ht="13.5">
      <c r="A10" s="185" t="s">
        <v>212</v>
      </c>
      <c r="B10" s="192"/>
    </row>
    <row r="11" spans="1:2" ht="13.5">
      <c r="A11" s="185" t="s">
        <v>213</v>
      </c>
      <c r="B11" s="192"/>
    </row>
    <row r="12" spans="1:2" ht="13.5">
      <c r="A12" s="185" t="s">
        <v>214</v>
      </c>
      <c r="B12" s="192"/>
    </row>
    <row r="13" spans="1:2" ht="13.5">
      <c r="A13" s="185" t="s">
        <v>215</v>
      </c>
      <c r="B13" s="192"/>
    </row>
    <row r="14" spans="1:2" ht="13.5">
      <c r="A14" s="185" t="s">
        <v>216</v>
      </c>
      <c r="B14" s="192"/>
    </row>
    <row r="15" spans="1:2" ht="13.5">
      <c r="A15" s="185" t="s">
        <v>217</v>
      </c>
      <c r="B15" s="192"/>
    </row>
    <row r="16" spans="1:2" ht="13.5">
      <c r="A16" s="185" t="s">
        <v>218</v>
      </c>
      <c r="B16" s="192"/>
    </row>
    <row r="17" spans="1:2" ht="13.5">
      <c r="A17" s="185" t="s">
        <v>219</v>
      </c>
      <c r="B17" s="192"/>
    </row>
    <row r="18" spans="1:2" ht="14.25" thickBot="1">
      <c r="A18" s="186" t="s">
        <v>220</v>
      </c>
      <c r="B18" s="193"/>
    </row>
    <row r="19" spans="1:2" ht="14.25" thickTop="1">
      <c r="A19" s="187" t="s">
        <v>221</v>
      </c>
      <c r="B19" s="194" t="s">
        <v>236</v>
      </c>
    </row>
    <row r="20" spans="1:2" ht="13.5">
      <c r="A20" s="185" t="s">
        <v>222</v>
      </c>
      <c r="B20" s="192"/>
    </row>
    <row r="21" spans="1:2" ht="13.5">
      <c r="A21" s="185" t="s">
        <v>223</v>
      </c>
      <c r="B21" s="192"/>
    </row>
    <row r="22" spans="1:2" ht="13.5">
      <c r="A22" s="185" t="s">
        <v>224</v>
      </c>
      <c r="B22" s="192"/>
    </row>
    <row r="23" spans="1:2" ht="13.5">
      <c r="A23" s="185" t="s">
        <v>225</v>
      </c>
      <c r="B23" s="192"/>
    </row>
    <row r="24" spans="1:2" ht="13.5">
      <c r="A24" s="185" t="s">
        <v>226</v>
      </c>
      <c r="B24" s="192"/>
    </row>
    <row r="25" spans="1:2" ht="13.5">
      <c r="A25" s="185" t="s">
        <v>227</v>
      </c>
      <c r="B25" s="192"/>
    </row>
    <row r="26" spans="1:2" ht="13.5">
      <c r="A26" s="185" t="s">
        <v>228</v>
      </c>
      <c r="B26" s="192"/>
    </row>
    <row r="27" spans="1:2" ht="13.5">
      <c r="A27" s="185" t="s">
        <v>229</v>
      </c>
      <c r="B27" s="192"/>
    </row>
    <row r="28" spans="1:2" ht="13.5">
      <c r="A28" s="185" t="s">
        <v>230</v>
      </c>
      <c r="B28" s="192"/>
    </row>
    <row r="29" spans="1:2" ht="13.5">
      <c r="A29" s="185" t="s">
        <v>231</v>
      </c>
      <c r="B29" s="192"/>
    </row>
    <row r="30" spans="1:2" ht="14.25" thickBot="1">
      <c r="A30" s="188" t="s">
        <v>232</v>
      </c>
      <c r="B30" s="195"/>
    </row>
  </sheetData>
  <mergeCells count="6">
    <mergeCell ref="B7:B18"/>
    <mergeCell ref="B19:B30"/>
    <mergeCell ref="A3:B3"/>
    <mergeCell ref="A4:B4"/>
    <mergeCell ref="A5:B5"/>
    <mergeCell ref="A6:B6"/>
  </mergeCells>
  <hyperlinks>
    <hyperlink ref="A3" location="'県外移動状況　（総　数）'!A1" display="県外移動状況　（総　数）"/>
    <hyperlink ref="A4" location="'県外ブロック移動状況　（総　数）'!A1" display="県外ブロック移動状況　（総　数）"/>
    <hyperlink ref="A5" location="'県内市町村間の移動状況　（総　数）'!A1" display="県内市町村間の移動状況　（総　数）"/>
    <hyperlink ref="A6" location="'5歳階級別移動状況　（総　数）'!A1" display="5歳階級別移動状況　（総　数）"/>
    <hyperlink ref="A7" location="'(転入)総数'!A1" display="(転入)総数"/>
    <hyperlink ref="A8" location="'(転入)県内'!A1" display="(転入)県内"/>
    <hyperlink ref="A9" location="'(転入)県外'!A1" display="(転入)県外"/>
    <hyperlink ref="A10" location="'(転入)北海道'!A1" display="(転入)北海道"/>
    <hyperlink ref="A11" location="'(転入)東　北'!A1" display="(転入)東　北"/>
    <hyperlink ref="A12" location="'(転入)関　東'!A1" display="(転入)関　東"/>
    <hyperlink ref="A13" location="'(転入)中　部'!A1" display="(転入)中　部"/>
    <hyperlink ref="A14" location="'(転入)近　畿'!A1" display="(転入)近　畿"/>
    <hyperlink ref="A15" location="'(転入)中　国'!A1" display="(転入)中　国"/>
    <hyperlink ref="A16" location="'(転入)四　国'!A1" display="(転入)四　国"/>
    <hyperlink ref="A17" location="'(転入)九　州'!A1" display="(転入)九　州"/>
    <hyperlink ref="A18" location="'(転入)国　外'!A1" display="(転入)国　外"/>
    <hyperlink ref="A19" location="'(転出)総数'!A1" display="(転出)総数"/>
    <hyperlink ref="A20" location="'(転出)県内'!A1" display="(転出)県内"/>
    <hyperlink ref="A21" location="'(転出)県外'!A1" display="(転出)県外"/>
    <hyperlink ref="A22" location="'(転出)北海道'!A1" display="(転出)北海道"/>
    <hyperlink ref="A23" location="'(転出)東　北'!A1" display="(転出)東　北"/>
    <hyperlink ref="A24" location="'(転出)関　東'!A1" display="(転出)関　東"/>
    <hyperlink ref="A25" location="'(転出)中　部'!A1" display="(転出)中　部"/>
    <hyperlink ref="A26" location="'(転出)近　畿'!A1" display="(転出)近　畿"/>
    <hyperlink ref="A27" location="'(転出)中　国'!A1" display="(転出)中　国"/>
    <hyperlink ref="A28" location="'(転出)四　国'!A1" display="(転出)四　国"/>
    <hyperlink ref="A29" location="'(転出)九　州'!A1" display="(転出)九　州"/>
    <hyperlink ref="A30" location="'(転出)国　外'!A1" display="(転出)国　外"/>
    <hyperlink ref="A4:B4" location="'県外ブロック別移動状況　（総　数）'!A1" display="県外ブロック別移動状況　（総　数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187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131</v>
      </c>
      <c r="C5" s="146">
        <f>SUM(C7,C14,C21,C28,C35,C42,C49,C56,C63,C70,C77,G7,G14,G21,G28,G35,G42,G49,G56,G63,G70,G71)</f>
        <v>68</v>
      </c>
      <c r="D5" s="147">
        <f>SUM(D7,D14,D21,D28,D35,D42,D49,D56,D63,D70,D77,H7,H14,H21,H28,H35,H42,H49,H56,H63,H70,H71)</f>
        <v>63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15</v>
      </c>
      <c r="C7" s="153">
        <v>8</v>
      </c>
      <c r="D7" s="153">
        <v>7</v>
      </c>
      <c r="E7" s="154" t="s">
        <v>153</v>
      </c>
      <c r="F7" s="155">
        <v>3</v>
      </c>
      <c r="G7" s="153">
        <v>1</v>
      </c>
      <c r="H7" s="156">
        <v>2</v>
      </c>
      <c r="I7" s="157"/>
    </row>
    <row r="8" spans="1:9" ht="14.25">
      <c r="A8" s="152">
        <v>0</v>
      </c>
      <c r="B8" s="153" t="s">
        <v>172</v>
      </c>
      <c r="C8" s="153" t="s">
        <v>172</v>
      </c>
      <c r="D8" s="153" t="s">
        <v>172</v>
      </c>
      <c r="E8" s="154">
        <v>55</v>
      </c>
      <c r="F8" s="155">
        <v>2</v>
      </c>
      <c r="G8" s="153">
        <v>0</v>
      </c>
      <c r="H8" s="156">
        <v>2</v>
      </c>
      <c r="I8" s="157"/>
    </row>
    <row r="9" spans="1:9" ht="14.25">
      <c r="A9" s="152">
        <v>1</v>
      </c>
      <c r="B9" s="153">
        <v>5</v>
      </c>
      <c r="C9" s="153">
        <v>3</v>
      </c>
      <c r="D9" s="153">
        <v>2</v>
      </c>
      <c r="E9" s="154">
        <v>56</v>
      </c>
      <c r="F9" s="155" t="s">
        <v>172</v>
      </c>
      <c r="G9" s="153" t="s">
        <v>172</v>
      </c>
      <c r="H9" s="156" t="s">
        <v>172</v>
      </c>
      <c r="I9" s="157"/>
    </row>
    <row r="10" spans="1:9" ht="14.25">
      <c r="A10" s="152">
        <v>2</v>
      </c>
      <c r="B10" s="153">
        <v>3</v>
      </c>
      <c r="C10" s="153">
        <v>1</v>
      </c>
      <c r="D10" s="153">
        <v>2</v>
      </c>
      <c r="E10" s="154">
        <v>57</v>
      </c>
      <c r="F10" s="155">
        <v>1</v>
      </c>
      <c r="G10" s="153">
        <v>1</v>
      </c>
      <c r="H10" s="156">
        <v>0</v>
      </c>
      <c r="I10" s="157"/>
    </row>
    <row r="11" spans="1:9" ht="14.25">
      <c r="A11" s="152">
        <v>3</v>
      </c>
      <c r="B11" s="153">
        <v>6</v>
      </c>
      <c r="C11" s="153">
        <v>3</v>
      </c>
      <c r="D11" s="153">
        <v>3</v>
      </c>
      <c r="E11" s="154">
        <v>58</v>
      </c>
      <c r="F11" s="155" t="s">
        <v>172</v>
      </c>
      <c r="G11" s="153" t="s">
        <v>172</v>
      </c>
      <c r="H11" s="156" t="s">
        <v>172</v>
      </c>
      <c r="I11" s="157"/>
    </row>
    <row r="12" spans="1:9" ht="14.25">
      <c r="A12" s="158">
        <v>4</v>
      </c>
      <c r="B12" s="159">
        <v>1</v>
      </c>
      <c r="C12" s="159">
        <v>1</v>
      </c>
      <c r="D12" s="159">
        <v>0</v>
      </c>
      <c r="E12" s="160">
        <v>59</v>
      </c>
      <c r="F12" s="161" t="s">
        <v>172</v>
      </c>
      <c r="G12" s="159" t="s">
        <v>172</v>
      </c>
      <c r="H12" s="162" t="s">
        <v>172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8</v>
      </c>
      <c r="C14" s="153">
        <v>4</v>
      </c>
      <c r="D14" s="153">
        <v>4</v>
      </c>
      <c r="E14" s="154" t="s">
        <v>155</v>
      </c>
      <c r="F14" s="155">
        <v>0</v>
      </c>
      <c r="G14" s="153">
        <v>0</v>
      </c>
      <c r="H14" s="156">
        <v>0</v>
      </c>
      <c r="I14" s="157"/>
    </row>
    <row r="15" spans="1:9" ht="14.25">
      <c r="A15" s="152">
        <v>5</v>
      </c>
      <c r="B15" s="153">
        <v>3</v>
      </c>
      <c r="C15" s="153">
        <v>2</v>
      </c>
      <c r="D15" s="153">
        <v>1</v>
      </c>
      <c r="E15" s="154">
        <v>60</v>
      </c>
      <c r="F15" s="155" t="s">
        <v>172</v>
      </c>
      <c r="G15" s="153" t="s">
        <v>172</v>
      </c>
      <c r="H15" s="156" t="s">
        <v>172</v>
      </c>
      <c r="I15" s="157"/>
    </row>
    <row r="16" spans="1:9" ht="14.25">
      <c r="A16" s="152">
        <v>6</v>
      </c>
      <c r="B16" s="153">
        <v>1</v>
      </c>
      <c r="C16" s="153">
        <v>0</v>
      </c>
      <c r="D16" s="153">
        <v>1</v>
      </c>
      <c r="E16" s="154">
        <v>61</v>
      </c>
      <c r="F16" s="155" t="s">
        <v>172</v>
      </c>
      <c r="G16" s="153" t="s">
        <v>172</v>
      </c>
      <c r="H16" s="156" t="s">
        <v>172</v>
      </c>
      <c r="I16" s="157"/>
    </row>
    <row r="17" spans="1:9" ht="14.25">
      <c r="A17" s="152">
        <v>7</v>
      </c>
      <c r="B17" s="153">
        <v>2</v>
      </c>
      <c r="C17" s="153">
        <v>1</v>
      </c>
      <c r="D17" s="153">
        <v>1</v>
      </c>
      <c r="E17" s="154">
        <v>62</v>
      </c>
      <c r="F17" s="155" t="s">
        <v>172</v>
      </c>
      <c r="G17" s="153" t="s">
        <v>172</v>
      </c>
      <c r="H17" s="156" t="s">
        <v>172</v>
      </c>
      <c r="I17" s="157"/>
    </row>
    <row r="18" spans="1:9" ht="14.25">
      <c r="A18" s="152">
        <v>8</v>
      </c>
      <c r="B18" s="153" t="s">
        <v>172</v>
      </c>
      <c r="C18" s="153" t="s">
        <v>172</v>
      </c>
      <c r="D18" s="153" t="s">
        <v>172</v>
      </c>
      <c r="E18" s="154">
        <v>63</v>
      </c>
      <c r="F18" s="155" t="s">
        <v>172</v>
      </c>
      <c r="G18" s="153" t="s">
        <v>172</v>
      </c>
      <c r="H18" s="156" t="s">
        <v>172</v>
      </c>
      <c r="I18" s="157"/>
    </row>
    <row r="19" spans="1:9" ht="14.25">
      <c r="A19" s="158">
        <v>9</v>
      </c>
      <c r="B19" s="159">
        <v>2</v>
      </c>
      <c r="C19" s="159">
        <v>1</v>
      </c>
      <c r="D19" s="159">
        <v>1</v>
      </c>
      <c r="E19" s="160">
        <v>64</v>
      </c>
      <c r="F19" s="161" t="s">
        <v>172</v>
      </c>
      <c r="G19" s="159" t="s">
        <v>172</v>
      </c>
      <c r="H19" s="162" t="s">
        <v>172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5</v>
      </c>
      <c r="C21" s="153">
        <v>2</v>
      </c>
      <c r="D21" s="153">
        <v>3</v>
      </c>
      <c r="E21" s="154" t="s">
        <v>157</v>
      </c>
      <c r="F21" s="155">
        <v>1</v>
      </c>
      <c r="G21" s="153">
        <v>1</v>
      </c>
      <c r="H21" s="156">
        <v>0</v>
      </c>
      <c r="I21" s="157"/>
    </row>
    <row r="22" spans="1:9" ht="14.25">
      <c r="A22" s="152">
        <v>10</v>
      </c>
      <c r="B22" s="153">
        <v>3</v>
      </c>
      <c r="C22" s="153">
        <v>1</v>
      </c>
      <c r="D22" s="153">
        <v>2</v>
      </c>
      <c r="E22" s="154">
        <v>65</v>
      </c>
      <c r="F22" s="155">
        <v>1</v>
      </c>
      <c r="G22" s="153">
        <v>1</v>
      </c>
      <c r="H22" s="156">
        <v>0</v>
      </c>
      <c r="I22" s="157"/>
    </row>
    <row r="23" spans="1:9" ht="14.25">
      <c r="A23" s="152">
        <v>11</v>
      </c>
      <c r="B23" s="153" t="s">
        <v>172</v>
      </c>
      <c r="C23" s="153" t="s">
        <v>172</v>
      </c>
      <c r="D23" s="153" t="s">
        <v>172</v>
      </c>
      <c r="E23" s="154">
        <v>66</v>
      </c>
      <c r="F23" s="155"/>
      <c r="G23" s="153"/>
      <c r="H23" s="156"/>
      <c r="I23" s="157"/>
    </row>
    <row r="24" spans="1:9" ht="14.25">
      <c r="A24" s="152">
        <v>12</v>
      </c>
      <c r="B24" s="153" t="s">
        <v>172</v>
      </c>
      <c r="C24" s="153" t="s">
        <v>172</v>
      </c>
      <c r="D24" s="153" t="s">
        <v>172</v>
      </c>
      <c r="E24" s="154">
        <v>67</v>
      </c>
      <c r="F24" s="155"/>
      <c r="G24" s="153"/>
      <c r="H24" s="156"/>
      <c r="I24" s="157"/>
    </row>
    <row r="25" spans="1:9" ht="14.25">
      <c r="A25" s="152">
        <v>13</v>
      </c>
      <c r="B25" s="153">
        <v>2</v>
      </c>
      <c r="C25" s="153">
        <v>1</v>
      </c>
      <c r="D25" s="153">
        <v>1</v>
      </c>
      <c r="E25" s="154">
        <v>68</v>
      </c>
      <c r="F25" s="155"/>
      <c r="G25" s="153"/>
      <c r="H25" s="156"/>
      <c r="I25" s="157"/>
    </row>
    <row r="26" spans="1:9" ht="14.25">
      <c r="A26" s="158">
        <v>14</v>
      </c>
      <c r="B26" s="159" t="s">
        <v>172</v>
      </c>
      <c r="C26" s="159" t="s">
        <v>172</v>
      </c>
      <c r="D26" s="159" t="s">
        <v>172</v>
      </c>
      <c r="E26" s="160">
        <v>69</v>
      </c>
      <c r="F26" s="161"/>
      <c r="G26" s="159"/>
      <c r="H26" s="162"/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5</v>
      </c>
      <c r="C28" s="153">
        <v>0</v>
      </c>
      <c r="D28" s="153">
        <v>5</v>
      </c>
      <c r="E28" s="154" t="s">
        <v>159</v>
      </c>
      <c r="F28" s="155"/>
      <c r="G28" s="153"/>
      <c r="H28" s="156"/>
      <c r="I28" s="157"/>
    </row>
    <row r="29" spans="1:9" ht="14.25">
      <c r="A29" s="152">
        <v>15</v>
      </c>
      <c r="B29" s="153">
        <v>1</v>
      </c>
      <c r="C29" s="153">
        <v>0</v>
      </c>
      <c r="D29" s="153">
        <v>1</v>
      </c>
      <c r="E29" s="154">
        <v>70</v>
      </c>
      <c r="F29" s="155"/>
      <c r="G29" s="153"/>
      <c r="H29" s="156"/>
      <c r="I29" s="157"/>
    </row>
    <row r="30" spans="1:9" ht="14.25">
      <c r="A30" s="152">
        <v>16</v>
      </c>
      <c r="B30" s="153">
        <v>2</v>
      </c>
      <c r="C30" s="153">
        <v>0</v>
      </c>
      <c r="D30" s="153">
        <v>2</v>
      </c>
      <c r="E30" s="154">
        <v>71</v>
      </c>
      <c r="F30" s="155"/>
      <c r="G30" s="153"/>
      <c r="H30" s="156"/>
      <c r="I30" s="157"/>
    </row>
    <row r="31" spans="1:9" ht="14.25">
      <c r="A31" s="152">
        <v>17</v>
      </c>
      <c r="B31" s="153">
        <v>1</v>
      </c>
      <c r="C31" s="153">
        <v>0</v>
      </c>
      <c r="D31" s="153">
        <v>1</v>
      </c>
      <c r="E31" s="154">
        <v>72</v>
      </c>
      <c r="F31" s="155"/>
      <c r="G31" s="153"/>
      <c r="H31" s="156"/>
      <c r="I31" s="157"/>
    </row>
    <row r="32" spans="1:9" ht="14.25">
      <c r="A32" s="152">
        <v>18</v>
      </c>
      <c r="B32" s="153" t="s">
        <v>172</v>
      </c>
      <c r="C32" s="153" t="s">
        <v>172</v>
      </c>
      <c r="D32" s="153" t="s">
        <v>172</v>
      </c>
      <c r="E32" s="154">
        <v>73</v>
      </c>
      <c r="F32" s="155"/>
      <c r="G32" s="153"/>
      <c r="H32" s="156"/>
      <c r="I32" s="157"/>
    </row>
    <row r="33" spans="1:9" ht="14.25">
      <c r="A33" s="158">
        <v>19</v>
      </c>
      <c r="B33" s="159">
        <v>1</v>
      </c>
      <c r="C33" s="159">
        <v>0</v>
      </c>
      <c r="D33" s="159">
        <v>1</v>
      </c>
      <c r="E33" s="160">
        <v>74</v>
      </c>
      <c r="F33" s="161"/>
      <c r="G33" s="159"/>
      <c r="H33" s="162"/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9</v>
      </c>
      <c r="C35" s="153">
        <v>3</v>
      </c>
      <c r="D35" s="153">
        <v>6</v>
      </c>
      <c r="E35" s="154" t="s">
        <v>161</v>
      </c>
      <c r="F35" s="155"/>
      <c r="G35" s="153"/>
      <c r="H35" s="156"/>
      <c r="I35" s="157"/>
    </row>
    <row r="36" spans="1:9" ht="14.25">
      <c r="A36" s="152">
        <v>20</v>
      </c>
      <c r="B36" s="153">
        <v>2</v>
      </c>
      <c r="C36" s="153">
        <v>0</v>
      </c>
      <c r="D36" s="153">
        <v>2</v>
      </c>
      <c r="E36" s="154">
        <v>75</v>
      </c>
      <c r="F36" s="155"/>
      <c r="G36" s="153"/>
      <c r="H36" s="156"/>
      <c r="I36" s="157"/>
    </row>
    <row r="37" spans="1:9" ht="14.25">
      <c r="A37" s="152">
        <v>21</v>
      </c>
      <c r="B37" s="153">
        <v>2</v>
      </c>
      <c r="C37" s="153">
        <v>1</v>
      </c>
      <c r="D37" s="153">
        <v>1</v>
      </c>
      <c r="E37" s="154">
        <v>76</v>
      </c>
      <c r="F37" s="155"/>
      <c r="G37" s="153"/>
      <c r="H37" s="156"/>
      <c r="I37" s="157"/>
    </row>
    <row r="38" spans="1:9" ht="14.25">
      <c r="A38" s="152">
        <v>22</v>
      </c>
      <c r="B38" s="153">
        <v>1</v>
      </c>
      <c r="C38" s="153">
        <v>0</v>
      </c>
      <c r="D38" s="153">
        <v>1</v>
      </c>
      <c r="E38" s="154">
        <v>77</v>
      </c>
      <c r="F38" s="155"/>
      <c r="G38" s="153"/>
      <c r="H38" s="156"/>
      <c r="I38" s="157"/>
    </row>
    <row r="39" spans="1:9" ht="14.25">
      <c r="A39" s="152">
        <v>23</v>
      </c>
      <c r="B39" s="153" t="s">
        <v>172</v>
      </c>
      <c r="C39" s="153" t="s">
        <v>172</v>
      </c>
      <c r="D39" s="153" t="s">
        <v>172</v>
      </c>
      <c r="E39" s="154">
        <v>78</v>
      </c>
      <c r="F39" s="155"/>
      <c r="G39" s="153"/>
      <c r="H39" s="156"/>
      <c r="I39" s="157"/>
    </row>
    <row r="40" spans="1:9" ht="14.25">
      <c r="A40" s="158">
        <v>24</v>
      </c>
      <c r="B40" s="159">
        <v>4</v>
      </c>
      <c r="C40" s="159">
        <v>2</v>
      </c>
      <c r="D40" s="159">
        <v>2</v>
      </c>
      <c r="E40" s="160">
        <v>79</v>
      </c>
      <c r="F40" s="161"/>
      <c r="G40" s="159"/>
      <c r="H40" s="162"/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28</v>
      </c>
      <c r="C42" s="153">
        <v>17</v>
      </c>
      <c r="D42" s="153">
        <v>11</v>
      </c>
      <c r="E42" s="154" t="s">
        <v>163</v>
      </c>
      <c r="F42" s="155"/>
      <c r="G42" s="153"/>
      <c r="H42" s="156"/>
      <c r="I42" s="157"/>
    </row>
    <row r="43" spans="1:9" ht="14.25">
      <c r="A43" s="152">
        <v>25</v>
      </c>
      <c r="B43" s="153">
        <v>8</v>
      </c>
      <c r="C43" s="153">
        <v>7</v>
      </c>
      <c r="D43" s="153">
        <v>1</v>
      </c>
      <c r="E43" s="154">
        <v>80</v>
      </c>
      <c r="F43" s="155"/>
      <c r="G43" s="153"/>
      <c r="H43" s="156"/>
      <c r="I43" s="157"/>
    </row>
    <row r="44" spans="1:9" ht="14.25">
      <c r="A44" s="152">
        <v>26</v>
      </c>
      <c r="B44" s="153">
        <v>7</v>
      </c>
      <c r="C44" s="153">
        <v>5</v>
      </c>
      <c r="D44" s="153">
        <v>2</v>
      </c>
      <c r="E44" s="154">
        <v>81</v>
      </c>
      <c r="F44" s="155"/>
      <c r="G44" s="153"/>
      <c r="H44" s="156"/>
      <c r="I44" s="157"/>
    </row>
    <row r="45" spans="1:9" ht="14.25">
      <c r="A45" s="152">
        <v>27</v>
      </c>
      <c r="B45" s="153">
        <v>3</v>
      </c>
      <c r="C45" s="153">
        <v>1</v>
      </c>
      <c r="D45" s="153">
        <v>2</v>
      </c>
      <c r="E45" s="154">
        <v>82</v>
      </c>
      <c r="F45" s="155"/>
      <c r="G45" s="153"/>
      <c r="H45" s="156"/>
      <c r="I45" s="157"/>
    </row>
    <row r="46" spans="1:9" ht="14.25">
      <c r="A46" s="152">
        <v>28</v>
      </c>
      <c r="B46" s="153">
        <v>6</v>
      </c>
      <c r="C46" s="153">
        <v>3</v>
      </c>
      <c r="D46" s="153">
        <v>3</v>
      </c>
      <c r="E46" s="154">
        <v>83</v>
      </c>
      <c r="F46" s="155"/>
      <c r="G46" s="153"/>
      <c r="H46" s="156"/>
      <c r="I46" s="157"/>
    </row>
    <row r="47" spans="1:9" ht="14.25">
      <c r="A47" s="158">
        <v>29</v>
      </c>
      <c r="B47" s="159">
        <v>4</v>
      </c>
      <c r="C47" s="159">
        <v>1</v>
      </c>
      <c r="D47" s="159">
        <v>3</v>
      </c>
      <c r="E47" s="160">
        <v>84</v>
      </c>
      <c r="F47" s="161"/>
      <c r="G47" s="159"/>
      <c r="H47" s="162"/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19</v>
      </c>
      <c r="C49" s="153">
        <v>8</v>
      </c>
      <c r="D49" s="153">
        <v>11</v>
      </c>
      <c r="E49" s="154" t="s">
        <v>165</v>
      </c>
      <c r="F49" s="155"/>
      <c r="G49" s="153"/>
      <c r="H49" s="156"/>
      <c r="I49" s="157"/>
    </row>
    <row r="50" spans="1:9" ht="14.25">
      <c r="A50" s="152">
        <v>30</v>
      </c>
      <c r="B50" s="153">
        <v>4</v>
      </c>
      <c r="C50" s="153">
        <v>2</v>
      </c>
      <c r="D50" s="153">
        <v>2</v>
      </c>
      <c r="E50" s="154">
        <v>85</v>
      </c>
      <c r="F50" s="155"/>
      <c r="G50" s="153"/>
      <c r="H50" s="156"/>
      <c r="I50" s="157"/>
    </row>
    <row r="51" spans="1:9" ht="14.25">
      <c r="A51" s="152">
        <v>31</v>
      </c>
      <c r="B51" s="153">
        <v>5</v>
      </c>
      <c r="C51" s="153">
        <v>3</v>
      </c>
      <c r="D51" s="153">
        <v>2</v>
      </c>
      <c r="E51" s="154">
        <v>86</v>
      </c>
      <c r="F51" s="155"/>
      <c r="G51" s="153"/>
      <c r="H51" s="156"/>
      <c r="I51" s="157"/>
    </row>
    <row r="52" spans="1:9" ht="14.25">
      <c r="A52" s="152">
        <v>32</v>
      </c>
      <c r="B52" s="153">
        <v>4</v>
      </c>
      <c r="C52" s="153">
        <v>1</v>
      </c>
      <c r="D52" s="153">
        <v>3</v>
      </c>
      <c r="E52" s="154">
        <v>87</v>
      </c>
      <c r="F52" s="155"/>
      <c r="G52" s="153"/>
      <c r="H52" s="156"/>
      <c r="I52" s="157"/>
    </row>
    <row r="53" spans="1:9" ht="14.25">
      <c r="A53" s="152">
        <v>33</v>
      </c>
      <c r="B53" s="153">
        <v>2</v>
      </c>
      <c r="C53" s="153">
        <v>1</v>
      </c>
      <c r="D53" s="153">
        <v>1</v>
      </c>
      <c r="E53" s="154">
        <v>88</v>
      </c>
      <c r="F53" s="155"/>
      <c r="G53" s="153"/>
      <c r="H53" s="156"/>
      <c r="I53" s="157"/>
    </row>
    <row r="54" spans="1:9" ht="14.25">
      <c r="A54" s="158">
        <v>34</v>
      </c>
      <c r="B54" s="159">
        <v>4</v>
      </c>
      <c r="C54" s="159">
        <v>1</v>
      </c>
      <c r="D54" s="159">
        <v>3</v>
      </c>
      <c r="E54" s="160">
        <v>89</v>
      </c>
      <c r="F54" s="161"/>
      <c r="G54" s="159"/>
      <c r="H54" s="162"/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15</v>
      </c>
      <c r="C56" s="153">
        <v>7</v>
      </c>
      <c r="D56" s="153">
        <v>8</v>
      </c>
      <c r="E56" s="154" t="s">
        <v>167</v>
      </c>
      <c r="F56" s="155"/>
      <c r="G56" s="153"/>
      <c r="H56" s="156"/>
      <c r="I56" s="157"/>
    </row>
    <row r="57" spans="1:9" ht="14.25">
      <c r="A57" s="152">
        <v>35</v>
      </c>
      <c r="B57" s="153">
        <v>1</v>
      </c>
      <c r="C57" s="153">
        <v>1</v>
      </c>
      <c r="D57" s="153">
        <v>0</v>
      </c>
      <c r="E57" s="154">
        <v>90</v>
      </c>
      <c r="F57" s="155"/>
      <c r="G57" s="153"/>
      <c r="H57" s="156"/>
      <c r="I57" s="157"/>
    </row>
    <row r="58" spans="1:9" ht="14.25">
      <c r="A58" s="152">
        <v>36</v>
      </c>
      <c r="B58" s="153">
        <v>2</v>
      </c>
      <c r="C58" s="153">
        <v>0</v>
      </c>
      <c r="D58" s="153">
        <v>2</v>
      </c>
      <c r="E58" s="154">
        <v>91</v>
      </c>
      <c r="F58" s="155"/>
      <c r="G58" s="153"/>
      <c r="H58" s="156"/>
      <c r="I58" s="157"/>
    </row>
    <row r="59" spans="1:9" ht="14.25">
      <c r="A59" s="152">
        <v>37</v>
      </c>
      <c r="B59" s="153">
        <v>3</v>
      </c>
      <c r="C59" s="153">
        <v>2</v>
      </c>
      <c r="D59" s="153">
        <v>1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5</v>
      </c>
      <c r="C60" s="153">
        <v>3</v>
      </c>
      <c r="D60" s="153">
        <v>2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4</v>
      </c>
      <c r="C61" s="159">
        <v>1</v>
      </c>
      <c r="D61" s="159">
        <v>3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6</v>
      </c>
      <c r="C63" s="153">
        <v>5</v>
      </c>
      <c r="D63" s="153">
        <v>1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2</v>
      </c>
      <c r="C64" s="153">
        <v>2</v>
      </c>
      <c r="D64" s="153">
        <v>0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1</v>
      </c>
      <c r="C65" s="153">
        <v>1</v>
      </c>
      <c r="D65" s="153">
        <v>0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1</v>
      </c>
      <c r="C66" s="153">
        <v>1</v>
      </c>
      <c r="D66" s="153">
        <v>0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2</v>
      </c>
      <c r="C67" s="153">
        <v>1</v>
      </c>
      <c r="D67" s="153">
        <v>1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 t="s">
        <v>172</v>
      </c>
      <c r="C68" s="159" t="s">
        <v>172</v>
      </c>
      <c r="D68" s="159" t="s">
        <v>172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7</v>
      </c>
      <c r="C70" s="153">
        <v>5</v>
      </c>
      <c r="D70" s="153">
        <v>2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4</v>
      </c>
      <c r="C71" s="153">
        <v>2</v>
      </c>
      <c r="D71" s="153">
        <v>2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 t="s">
        <v>172</v>
      </c>
      <c r="C72" s="153" t="s">
        <v>172</v>
      </c>
      <c r="D72" s="153" t="s">
        <v>172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1</v>
      </c>
      <c r="C73" s="153">
        <v>1</v>
      </c>
      <c r="D73" s="153">
        <v>0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1</v>
      </c>
      <c r="C74" s="153">
        <v>1</v>
      </c>
      <c r="D74" s="153">
        <v>0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1</v>
      </c>
      <c r="C75" s="159">
        <v>1</v>
      </c>
      <c r="D75" s="159">
        <v>0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28</v>
      </c>
      <c r="G76" s="164">
        <f>C7+C14+C21</f>
        <v>14</v>
      </c>
      <c r="H76" s="148">
        <f>D7+D14+D21</f>
        <v>14</v>
      </c>
    </row>
    <row r="77" spans="1:8" ht="14.25">
      <c r="A77" s="152" t="s">
        <v>171</v>
      </c>
      <c r="B77" s="153">
        <v>10</v>
      </c>
      <c r="C77" s="153">
        <v>7</v>
      </c>
      <c r="D77" s="153">
        <v>3</v>
      </c>
      <c r="E77" s="154" t="s">
        <v>181</v>
      </c>
      <c r="F77" s="163">
        <f>B28+B35+B42+B49+B56+B63+B70+B77+F7+F14</f>
        <v>102</v>
      </c>
      <c r="G77" s="164">
        <f>C28+C35+C42+C49+C56+C63+C70+C77+G7+G14</f>
        <v>53</v>
      </c>
      <c r="H77" s="148">
        <f>D28+D35+D42+D49+D56+D63+D70+D77+H7+H14</f>
        <v>49</v>
      </c>
    </row>
    <row r="78" spans="1:8" ht="14.25">
      <c r="A78" s="152">
        <v>50</v>
      </c>
      <c r="B78" s="153">
        <v>2</v>
      </c>
      <c r="C78" s="153">
        <v>2</v>
      </c>
      <c r="D78" s="153">
        <v>0</v>
      </c>
      <c r="E78" s="154" t="s">
        <v>182</v>
      </c>
      <c r="F78" s="163">
        <f>F21+F28+F35+F42+F49+F56+F63+F70</f>
        <v>1</v>
      </c>
      <c r="G78" s="164">
        <f>G21+G28+G35+G42+G49+G56+G63+G70</f>
        <v>1</v>
      </c>
      <c r="H78" s="148">
        <f>H21+H28+H35+H42+H49+H56+H63+H70</f>
        <v>0</v>
      </c>
    </row>
    <row r="79" spans="1:8" ht="14.25">
      <c r="A79" s="152">
        <v>51</v>
      </c>
      <c r="B79" s="153">
        <v>1</v>
      </c>
      <c r="C79" s="153">
        <v>0</v>
      </c>
      <c r="D79" s="153">
        <v>1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 t="s">
        <v>172</v>
      </c>
      <c r="C80" s="153" t="s">
        <v>172</v>
      </c>
      <c r="D80" s="153" t="s">
        <v>172</v>
      </c>
      <c r="E80" s="154" t="s">
        <v>180</v>
      </c>
      <c r="F80" s="166">
        <f>F76/$B$5*100</f>
        <v>21.374045801526716</v>
      </c>
      <c r="G80" s="167">
        <f>G76/$C$5*100</f>
        <v>20.588235294117645</v>
      </c>
      <c r="H80" s="168">
        <f>H76/$D$5*100</f>
        <v>22.22222222222222</v>
      </c>
    </row>
    <row r="81" spans="1:8" ht="14.25">
      <c r="A81" s="152">
        <v>53</v>
      </c>
      <c r="B81" s="153">
        <v>1</v>
      </c>
      <c r="C81" s="153">
        <v>0</v>
      </c>
      <c r="D81" s="153">
        <v>1</v>
      </c>
      <c r="E81" s="154" t="s">
        <v>181</v>
      </c>
      <c r="F81" s="166">
        <f>F77/$B$5*100</f>
        <v>77.86259541984732</v>
      </c>
      <c r="G81" s="167">
        <f>G77/$C$5*100</f>
        <v>77.94117647058823</v>
      </c>
      <c r="H81" s="168">
        <f>H77/$D$5*100</f>
        <v>77.77777777777779</v>
      </c>
    </row>
    <row r="82" spans="1:8" ht="15" thickBot="1">
      <c r="A82" s="169">
        <v>54</v>
      </c>
      <c r="B82" s="170">
        <v>6</v>
      </c>
      <c r="C82" s="170">
        <v>5</v>
      </c>
      <c r="D82" s="170">
        <v>1</v>
      </c>
      <c r="E82" s="171" t="s">
        <v>182</v>
      </c>
      <c r="F82" s="172">
        <f>F78/$B$5*100</f>
        <v>0.7633587786259541</v>
      </c>
      <c r="G82" s="173">
        <f>G78/$C$5*100</f>
        <v>1.4705882352941175</v>
      </c>
      <c r="H82" s="174">
        <f>H78/$D$5*100</f>
        <v>0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188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1651</v>
      </c>
      <c r="C5" s="146">
        <f>SUM(C7,C14,C21,C28,C35,C42,C49,C56,C63,C70,C77,G7,G14,G21,G28,G35,G42,G49,G56,G63,G70,G71)</f>
        <v>951</v>
      </c>
      <c r="D5" s="147">
        <f>SUM(D7,D14,D21,D28,D35,D42,D49,D56,D63,D70,D77,H7,H14,H21,H28,H35,H42,H49,H56,H63,H70,H71)</f>
        <v>700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106</v>
      </c>
      <c r="C7" s="153">
        <v>51</v>
      </c>
      <c r="D7" s="153">
        <v>55</v>
      </c>
      <c r="E7" s="154" t="s">
        <v>153</v>
      </c>
      <c r="F7" s="155">
        <v>59</v>
      </c>
      <c r="G7" s="153">
        <v>40</v>
      </c>
      <c r="H7" s="156">
        <v>19</v>
      </c>
      <c r="I7" s="157"/>
    </row>
    <row r="8" spans="1:9" ht="14.25">
      <c r="A8" s="152">
        <v>0</v>
      </c>
      <c r="B8" s="153">
        <v>21</v>
      </c>
      <c r="C8" s="153">
        <v>8</v>
      </c>
      <c r="D8" s="153">
        <v>13</v>
      </c>
      <c r="E8" s="154">
        <v>55</v>
      </c>
      <c r="F8" s="155">
        <v>15</v>
      </c>
      <c r="G8" s="153">
        <v>10</v>
      </c>
      <c r="H8" s="156">
        <v>5</v>
      </c>
      <c r="I8" s="157"/>
    </row>
    <row r="9" spans="1:9" ht="14.25">
      <c r="A9" s="152">
        <v>1</v>
      </c>
      <c r="B9" s="153">
        <v>19</v>
      </c>
      <c r="C9" s="153">
        <v>8</v>
      </c>
      <c r="D9" s="153">
        <v>11</v>
      </c>
      <c r="E9" s="154">
        <v>56</v>
      </c>
      <c r="F9" s="155">
        <v>11</v>
      </c>
      <c r="G9" s="153">
        <v>8</v>
      </c>
      <c r="H9" s="156">
        <v>3</v>
      </c>
      <c r="I9" s="157"/>
    </row>
    <row r="10" spans="1:9" ht="14.25">
      <c r="A10" s="152">
        <v>2</v>
      </c>
      <c r="B10" s="153">
        <v>22</v>
      </c>
      <c r="C10" s="153">
        <v>12</v>
      </c>
      <c r="D10" s="153">
        <v>10</v>
      </c>
      <c r="E10" s="154">
        <v>57</v>
      </c>
      <c r="F10" s="155">
        <v>12</v>
      </c>
      <c r="G10" s="153">
        <v>10</v>
      </c>
      <c r="H10" s="156">
        <v>2</v>
      </c>
      <c r="I10" s="157"/>
    </row>
    <row r="11" spans="1:9" ht="14.25">
      <c r="A11" s="152">
        <v>3</v>
      </c>
      <c r="B11" s="153">
        <v>23</v>
      </c>
      <c r="C11" s="153">
        <v>13</v>
      </c>
      <c r="D11" s="153">
        <v>10</v>
      </c>
      <c r="E11" s="154">
        <v>58</v>
      </c>
      <c r="F11" s="155">
        <v>15</v>
      </c>
      <c r="G11" s="153">
        <v>9</v>
      </c>
      <c r="H11" s="156">
        <v>6</v>
      </c>
      <c r="I11" s="157"/>
    </row>
    <row r="12" spans="1:9" ht="14.25">
      <c r="A12" s="158">
        <v>4</v>
      </c>
      <c r="B12" s="159">
        <v>21</v>
      </c>
      <c r="C12" s="159">
        <v>10</v>
      </c>
      <c r="D12" s="159">
        <v>11</v>
      </c>
      <c r="E12" s="160">
        <v>59</v>
      </c>
      <c r="F12" s="161">
        <v>6</v>
      </c>
      <c r="G12" s="159">
        <v>3</v>
      </c>
      <c r="H12" s="162">
        <v>3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87</v>
      </c>
      <c r="C14" s="153">
        <v>44</v>
      </c>
      <c r="D14" s="153">
        <v>43</v>
      </c>
      <c r="E14" s="154" t="s">
        <v>155</v>
      </c>
      <c r="F14" s="155">
        <v>43</v>
      </c>
      <c r="G14" s="153">
        <v>29</v>
      </c>
      <c r="H14" s="156">
        <v>14</v>
      </c>
      <c r="I14" s="157"/>
    </row>
    <row r="15" spans="1:9" ht="14.25">
      <c r="A15" s="152">
        <v>5</v>
      </c>
      <c r="B15" s="153">
        <v>18</v>
      </c>
      <c r="C15" s="153">
        <v>9</v>
      </c>
      <c r="D15" s="153">
        <v>9</v>
      </c>
      <c r="E15" s="154">
        <v>60</v>
      </c>
      <c r="F15" s="155">
        <v>17</v>
      </c>
      <c r="G15" s="153">
        <v>13</v>
      </c>
      <c r="H15" s="156">
        <v>4</v>
      </c>
      <c r="I15" s="157"/>
    </row>
    <row r="16" spans="1:9" ht="14.25">
      <c r="A16" s="152">
        <v>6</v>
      </c>
      <c r="B16" s="153">
        <v>14</v>
      </c>
      <c r="C16" s="153">
        <v>7</v>
      </c>
      <c r="D16" s="153">
        <v>7</v>
      </c>
      <c r="E16" s="154">
        <v>61</v>
      </c>
      <c r="F16" s="155">
        <v>6</v>
      </c>
      <c r="G16" s="153">
        <v>1</v>
      </c>
      <c r="H16" s="156">
        <v>5</v>
      </c>
      <c r="I16" s="157"/>
    </row>
    <row r="17" spans="1:9" ht="14.25">
      <c r="A17" s="152">
        <v>7</v>
      </c>
      <c r="B17" s="153">
        <v>27</v>
      </c>
      <c r="C17" s="153">
        <v>14</v>
      </c>
      <c r="D17" s="153">
        <v>13</v>
      </c>
      <c r="E17" s="154">
        <v>62</v>
      </c>
      <c r="F17" s="155">
        <v>7</v>
      </c>
      <c r="G17" s="153">
        <v>6</v>
      </c>
      <c r="H17" s="156">
        <v>1</v>
      </c>
      <c r="I17" s="157"/>
    </row>
    <row r="18" spans="1:9" ht="14.25">
      <c r="A18" s="152">
        <v>8</v>
      </c>
      <c r="B18" s="153">
        <v>11</v>
      </c>
      <c r="C18" s="153">
        <v>5</v>
      </c>
      <c r="D18" s="153">
        <v>6</v>
      </c>
      <c r="E18" s="154">
        <v>63</v>
      </c>
      <c r="F18" s="155">
        <v>3</v>
      </c>
      <c r="G18" s="153">
        <v>2</v>
      </c>
      <c r="H18" s="156">
        <v>1</v>
      </c>
      <c r="I18" s="157"/>
    </row>
    <row r="19" spans="1:9" ht="14.25">
      <c r="A19" s="158">
        <v>9</v>
      </c>
      <c r="B19" s="159">
        <v>17</v>
      </c>
      <c r="C19" s="159">
        <v>9</v>
      </c>
      <c r="D19" s="159">
        <v>8</v>
      </c>
      <c r="E19" s="160">
        <v>64</v>
      </c>
      <c r="F19" s="161">
        <v>10</v>
      </c>
      <c r="G19" s="159">
        <v>7</v>
      </c>
      <c r="H19" s="162">
        <v>3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43</v>
      </c>
      <c r="C21" s="153">
        <v>28</v>
      </c>
      <c r="D21" s="153">
        <v>15</v>
      </c>
      <c r="E21" s="154" t="s">
        <v>157</v>
      </c>
      <c r="F21" s="155">
        <v>19</v>
      </c>
      <c r="G21" s="153">
        <v>10</v>
      </c>
      <c r="H21" s="156">
        <v>9</v>
      </c>
      <c r="I21" s="157"/>
    </row>
    <row r="22" spans="1:9" ht="14.25">
      <c r="A22" s="152">
        <v>10</v>
      </c>
      <c r="B22" s="153">
        <v>14</v>
      </c>
      <c r="C22" s="153">
        <v>7</v>
      </c>
      <c r="D22" s="153">
        <v>7</v>
      </c>
      <c r="E22" s="154">
        <v>65</v>
      </c>
      <c r="F22" s="155">
        <v>4</v>
      </c>
      <c r="G22" s="153">
        <v>3</v>
      </c>
      <c r="H22" s="156">
        <v>1</v>
      </c>
      <c r="I22" s="157"/>
    </row>
    <row r="23" spans="1:9" ht="14.25">
      <c r="A23" s="152">
        <v>11</v>
      </c>
      <c r="B23" s="153">
        <v>7</v>
      </c>
      <c r="C23" s="153">
        <v>6</v>
      </c>
      <c r="D23" s="153">
        <v>1</v>
      </c>
      <c r="E23" s="154">
        <v>66</v>
      </c>
      <c r="F23" s="155">
        <v>7</v>
      </c>
      <c r="G23" s="153">
        <v>2</v>
      </c>
      <c r="H23" s="156">
        <v>5</v>
      </c>
      <c r="I23" s="157"/>
    </row>
    <row r="24" spans="1:9" ht="14.25">
      <c r="A24" s="152">
        <v>12</v>
      </c>
      <c r="B24" s="153">
        <v>9</v>
      </c>
      <c r="C24" s="153">
        <v>7</v>
      </c>
      <c r="D24" s="153">
        <v>2</v>
      </c>
      <c r="E24" s="154">
        <v>67</v>
      </c>
      <c r="F24" s="155">
        <v>3</v>
      </c>
      <c r="G24" s="153">
        <v>2</v>
      </c>
      <c r="H24" s="156">
        <v>1</v>
      </c>
      <c r="I24" s="157"/>
    </row>
    <row r="25" spans="1:9" ht="14.25">
      <c r="A25" s="152">
        <v>13</v>
      </c>
      <c r="B25" s="153">
        <v>10</v>
      </c>
      <c r="C25" s="153">
        <v>5</v>
      </c>
      <c r="D25" s="153">
        <v>5</v>
      </c>
      <c r="E25" s="154">
        <v>68</v>
      </c>
      <c r="F25" s="155">
        <v>3</v>
      </c>
      <c r="G25" s="153">
        <v>2</v>
      </c>
      <c r="H25" s="156">
        <v>1</v>
      </c>
      <c r="I25" s="157"/>
    </row>
    <row r="26" spans="1:9" ht="14.25">
      <c r="A26" s="158">
        <v>14</v>
      </c>
      <c r="B26" s="159">
        <v>3</v>
      </c>
      <c r="C26" s="159">
        <v>3</v>
      </c>
      <c r="D26" s="159">
        <v>0</v>
      </c>
      <c r="E26" s="160">
        <v>69</v>
      </c>
      <c r="F26" s="161">
        <v>2</v>
      </c>
      <c r="G26" s="159">
        <v>1</v>
      </c>
      <c r="H26" s="162">
        <v>1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26</v>
      </c>
      <c r="C28" s="153">
        <v>11</v>
      </c>
      <c r="D28" s="153">
        <v>15</v>
      </c>
      <c r="E28" s="154" t="s">
        <v>159</v>
      </c>
      <c r="F28" s="155">
        <v>18</v>
      </c>
      <c r="G28" s="153">
        <v>7</v>
      </c>
      <c r="H28" s="156">
        <v>11</v>
      </c>
      <c r="I28" s="157"/>
    </row>
    <row r="29" spans="1:9" ht="14.25">
      <c r="A29" s="152">
        <v>15</v>
      </c>
      <c r="B29" s="153">
        <v>1</v>
      </c>
      <c r="C29" s="153">
        <v>0</v>
      </c>
      <c r="D29" s="153">
        <v>1</v>
      </c>
      <c r="E29" s="154">
        <v>70</v>
      </c>
      <c r="F29" s="155">
        <v>4</v>
      </c>
      <c r="G29" s="153">
        <v>3</v>
      </c>
      <c r="H29" s="156">
        <v>1</v>
      </c>
      <c r="I29" s="157"/>
    </row>
    <row r="30" spans="1:9" ht="14.25">
      <c r="A30" s="152">
        <v>16</v>
      </c>
      <c r="B30" s="153" t="s">
        <v>172</v>
      </c>
      <c r="C30" s="153" t="s">
        <v>172</v>
      </c>
      <c r="D30" s="153" t="s">
        <v>172</v>
      </c>
      <c r="E30" s="154">
        <v>71</v>
      </c>
      <c r="F30" s="155">
        <v>4</v>
      </c>
      <c r="G30" s="153">
        <v>2</v>
      </c>
      <c r="H30" s="156">
        <v>2</v>
      </c>
      <c r="I30" s="157"/>
    </row>
    <row r="31" spans="1:9" ht="14.25">
      <c r="A31" s="152">
        <v>17</v>
      </c>
      <c r="B31" s="153">
        <v>1</v>
      </c>
      <c r="C31" s="153">
        <v>0</v>
      </c>
      <c r="D31" s="153">
        <v>1</v>
      </c>
      <c r="E31" s="154">
        <v>72</v>
      </c>
      <c r="F31" s="155">
        <v>3</v>
      </c>
      <c r="G31" s="153">
        <v>1</v>
      </c>
      <c r="H31" s="156">
        <v>2</v>
      </c>
      <c r="I31" s="157"/>
    </row>
    <row r="32" spans="1:9" ht="14.25">
      <c r="A32" s="152">
        <v>18</v>
      </c>
      <c r="B32" s="153">
        <v>5</v>
      </c>
      <c r="C32" s="153">
        <v>3</v>
      </c>
      <c r="D32" s="153">
        <v>2</v>
      </c>
      <c r="E32" s="154">
        <v>73</v>
      </c>
      <c r="F32" s="155">
        <v>1</v>
      </c>
      <c r="G32" s="153">
        <v>0</v>
      </c>
      <c r="H32" s="156">
        <v>1</v>
      </c>
      <c r="I32" s="157"/>
    </row>
    <row r="33" spans="1:9" ht="14.25">
      <c r="A33" s="158">
        <v>19</v>
      </c>
      <c r="B33" s="159">
        <v>19</v>
      </c>
      <c r="C33" s="159">
        <v>8</v>
      </c>
      <c r="D33" s="159">
        <v>11</v>
      </c>
      <c r="E33" s="160">
        <v>74</v>
      </c>
      <c r="F33" s="161">
        <v>6</v>
      </c>
      <c r="G33" s="159">
        <v>1</v>
      </c>
      <c r="H33" s="162">
        <v>5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226</v>
      </c>
      <c r="C35" s="153">
        <v>131</v>
      </c>
      <c r="D35" s="153">
        <v>95</v>
      </c>
      <c r="E35" s="154" t="s">
        <v>161</v>
      </c>
      <c r="F35" s="155">
        <v>5</v>
      </c>
      <c r="G35" s="153">
        <v>3</v>
      </c>
      <c r="H35" s="156">
        <v>2</v>
      </c>
      <c r="I35" s="157"/>
    </row>
    <row r="36" spans="1:9" ht="14.25">
      <c r="A36" s="152">
        <v>20</v>
      </c>
      <c r="B36" s="153">
        <v>20</v>
      </c>
      <c r="C36" s="153">
        <v>10</v>
      </c>
      <c r="D36" s="153">
        <v>10</v>
      </c>
      <c r="E36" s="154">
        <v>75</v>
      </c>
      <c r="F36" s="155" t="s">
        <v>172</v>
      </c>
      <c r="G36" s="153" t="s">
        <v>172</v>
      </c>
      <c r="H36" s="156" t="s">
        <v>172</v>
      </c>
      <c r="I36" s="157"/>
    </row>
    <row r="37" spans="1:9" ht="14.25">
      <c r="A37" s="152">
        <v>21</v>
      </c>
      <c r="B37" s="153">
        <v>30</v>
      </c>
      <c r="C37" s="153">
        <v>15</v>
      </c>
      <c r="D37" s="153">
        <v>15</v>
      </c>
      <c r="E37" s="154">
        <v>76</v>
      </c>
      <c r="F37" s="155" t="s">
        <v>172</v>
      </c>
      <c r="G37" s="153" t="s">
        <v>172</v>
      </c>
      <c r="H37" s="156" t="s">
        <v>172</v>
      </c>
      <c r="I37" s="157"/>
    </row>
    <row r="38" spans="1:9" ht="14.25">
      <c r="A38" s="152">
        <v>22</v>
      </c>
      <c r="B38" s="153">
        <v>35</v>
      </c>
      <c r="C38" s="153">
        <v>18</v>
      </c>
      <c r="D38" s="153">
        <v>17</v>
      </c>
      <c r="E38" s="154">
        <v>77</v>
      </c>
      <c r="F38" s="155" t="s">
        <v>172</v>
      </c>
      <c r="G38" s="153" t="s">
        <v>172</v>
      </c>
      <c r="H38" s="156" t="s">
        <v>172</v>
      </c>
      <c r="I38" s="157"/>
    </row>
    <row r="39" spans="1:9" ht="14.25">
      <c r="A39" s="152">
        <v>23</v>
      </c>
      <c r="B39" s="153">
        <v>77</v>
      </c>
      <c r="C39" s="153">
        <v>48</v>
      </c>
      <c r="D39" s="153">
        <v>29</v>
      </c>
      <c r="E39" s="154">
        <v>78</v>
      </c>
      <c r="F39" s="155">
        <v>3</v>
      </c>
      <c r="G39" s="153">
        <v>2</v>
      </c>
      <c r="H39" s="156">
        <v>1</v>
      </c>
      <c r="I39" s="157"/>
    </row>
    <row r="40" spans="1:9" ht="14.25">
      <c r="A40" s="158">
        <v>24</v>
      </c>
      <c r="B40" s="159">
        <v>64</v>
      </c>
      <c r="C40" s="159">
        <v>40</v>
      </c>
      <c r="D40" s="159">
        <v>24</v>
      </c>
      <c r="E40" s="160">
        <v>79</v>
      </c>
      <c r="F40" s="161">
        <v>2</v>
      </c>
      <c r="G40" s="159">
        <v>1</v>
      </c>
      <c r="H40" s="162">
        <v>1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351</v>
      </c>
      <c r="C42" s="153">
        <v>201</v>
      </c>
      <c r="D42" s="153">
        <v>150</v>
      </c>
      <c r="E42" s="154" t="s">
        <v>163</v>
      </c>
      <c r="F42" s="155">
        <v>9</v>
      </c>
      <c r="G42" s="153">
        <v>0</v>
      </c>
      <c r="H42" s="156">
        <v>9</v>
      </c>
      <c r="I42" s="157"/>
    </row>
    <row r="43" spans="1:9" ht="14.25">
      <c r="A43" s="152">
        <v>25</v>
      </c>
      <c r="B43" s="153">
        <v>82</v>
      </c>
      <c r="C43" s="153">
        <v>48</v>
      </c>
      <c r="D43" s="153">
        <v>34</v>
      </c>
      <c r="E43" s="154">
        <v>80</v>
      </c>
      <c r="F43" s="155">
        <v>3</v>
      </c>
      <c r="G43" s="153">
        <v>0</v>
      </c>
      <c r="H43" s="156">
        <v>3</v>
      </c>
      <c r="I43" s="157"/>
    </row>
    <row r="44" spans="1:9" ht="14.25">
      <c r="A44" s="152">
        <v>26</v>
      </c>
      <c r="B44" s="153">
        <v>76</v>
      </c>
      <c r="C44" s="153">
        <v>44</v>
      </c>
      <c r="D44" s="153">
        <v>32</v>
      </c>
      <c r="E44" s="154">
        <v>81</v>
      </c>
      <c r="F44" s="155" t="s">
        <v>172</v>
      </c>
      <c r="G44" s="153" t="s">
        <v>172</v>
      </c>
      <c r="H44" s="156" t="s">
        <v>172</v>
      </c>
      <c r="I44" s="157"/>
    </row>
    <row r="45" spans="1:9" ht="14.25">
      <c r="A45" s="152">
        <v>27</v>
      </c>
      <c r="B45" s="153">
        <v>74</v>
      </c>
      <c r="C45" s="153">
        <v>39</v>
      </c>
      <c r="D45" s="153">
        <v>35</v>
      </c>
      <c r="E45" s="154">
        <v>82</v>
      </c>
      <c r="F45" s="155">
        <v>2</v>
      </c>
      <c r="G45" s="153">
        <v>0</v>
      </c>
      <c r="H45" s="156">
        <v>2</v>
      </c>
      <c r="I45" s="157"/>
    </row>
    <row r="46" spans="1:9" ht="14.25">
      <c r="A46" s="152">
        <v>28</v>
      </c>
      <c r="B46" s="153">
        <v>62</v>
      </c>
      <c r="C46" s="153">
        <v>35</v>
      </c>
      <c r="D46" s="153">
        <v>27</v>
      </c>
      <c r="E46" s="154">
        <v>83</v>
      </c>
      <c r="F46" s="155">
        <v>3</v>
      </c>
      <c r="G46" s="153">
        <v>0</v>
      </c>
      <c r="H46" s="156">
        <v>3</v>
      </c>
      <c r="I46" s="157"/>
    </row>
    <row r="47" spans="1:9" ht="14.25">
      <c r="A47" s="158">
        <v>29</v>
      </c>
      <c r="B47" s="159">
        <v>57</v>
      </c>
      <c r="C47" s="159">
        <v>35</v>
      </c>
      <c r="D47" s="159">
        <v>22</v>
      </c>
      <c r="E47" s="160">
        <v>84</v>
      </c>
      <c r="F47" s="161">
        <v>1</v>
      </c>
      <c r="G47" s="159">
        <v>0</v>
      </c>
      <c r="H47" s="162">
        <v>1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252</v>
      </c>
      <c r="C49" s="153">
        <v>137</v>
      </c>
      <c r="D49" s="153">
        <v>115</v>
      </c>
      <c r="E49" s="154" t="s">
        <v>165</v>
      </c>
      <c r="F49" s="155">
        <v>6</v>
      </c>
      <c r="G49" s="153">
        <v>2</v>
      </c>
      <c r="H49" s="156">
        <v>4</v>
      </c>
      <c r="I49" s="157"/>
    </row>
    <row r="50" spans="1:9" ht="14.25">
      <c r="A50" s="152">
        <v>30</v>
      </c>
      <c r="B50" s="153">
        <v>56</v>
      </c>
      <c r="C50" s="153">
        <v>33</v>
      </c>
      <c r="D50" s="153">
        <v>23</v>
      </c>
      <c r="E50" s="154">
        <v>85</v>
      </c>
      <c r="F50" s="155">
        <v>1</v>
      </c>
      <c r="G50" s="153">
        <v>0</v>
      </c>
      <c r="H50" s="156">
        <v>1</v>
      </c>
      <c r="I50" s="157"/>
    </row>
    <row r="51" spans="1:9" ht="14.25">
      <c r="A51" s="152">
        <v>31</v>
      </c>
      <c r="B51" s="153">
        <v>46</v>
      </c>
      <c r="C51" s="153">
        <v>21</v>
      </c>
      <c r="D51" s="153">
        <v>25</v>
      </c>
      <c r="E51" s="154">
        <v>86</v>
      </c>
      <c r="F51" s="155" t="s">
        <v>172</v>
      </c>
      <c r="G51" s="153" t="s">
        <v>172</v>
      </c>
      <c r="H51" s="156" t="s">
        <v>172</v>
      </c>
      <c r="I51" s="157"/>
    </row>
    <row r="52" spans="1:9" ht="14.25">
      <c r="A52" s="152">
        <v>32</v>
      </c>
      <c r="B52" s="153">
        <v>53</v>
      </c>
      <c r="C52" s="153">
        <v>31</v>
      </c>
      <c r="D52" s="153">
        <v>22</v>
      </c>
      <c r="E52" s="154">
        <v>87</v>
      </c>
      <c r="F52" s="155">
        <v>4</v>
      </c>
      <c r="G52" s="153">
        <v>2</v>
      </c>
      <c r="H52" s="156">
        <v>2</v>
      </c>
      <c r="I52" s="157"/>
    </row>
    <row r="53" spans="1:9" ht="14.25">
      <c r="A53" s="152">
        <v>33</v>
      </c>
      <c r="B53" s="153">
        <v>44</v>
      </c>
      <c r="C53" s="153">
        <v>20</v>
      </c>
      <c r="D53" s="153">
        <v>24</v>
      </c>
      <c r="E53" s="154">
        <v>88</v>
      </c>
      <c r="F53" s="155">
        <v>1</v>
      </c>
      <c r="G53" s="153">
        <v>0</v>
      </c>
      <c r="H53" s="156">
        <v>1</v>
      </c>
      <c r="I53" s="157"/>
    </row>
    <row r="54" spans="1:9" ht="14.25">
      <c r="A54" s="158">
        <v>34</v>
      </c>
      <c r="B54" s="159">
        <v>53</v>
      </c>
      <c r="C54" s="159">
        <v>32</v>
      </c>
      <c r="D54" s="159">
        <v>21</v>
      </c>
      <c r="E54" s="160">
        <v>89</v>
      </c>
      <c r="F54" s="161"/>
      <c r="G54" s="159"/>
      <c r="H54" s="162"/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178</v>
      </c>
      <c r="C56" s="153">
        <v>106</v>
      </c>
      <c r="D56" s="153">
        <v>72</v>
      </c>
      <c r="E56" s="154" t="s">
        <v>167</v>
      </c>
      <c r="F56" s="155"/>
      <c r="G56" s="153"/>
      <c r="H56" s="156"/>
      <c r="I56" s="157"/>
    </row>
    <row r="57" spans="1:9" ht="14.25">
      <c r="A57" s="152">
        <v>35</v>
      </c>
      <c r="B57" s="153">
        <v>31</v>
      </c>
      <c r="C57" s="153">
        <v>19</v>
      </c>
      <c r="D57" s="153">
        <v>12</v>
      </c>
      <c r="E57" s="154">
        <v>90</v>
      </c>
      <c r="F57" s="155"/>
      <c r="G57" s="153"/>
      <c r="H57" s="156"/>
      <c r="I57" s="157"/>
    </row>
    <row r="58" spans="1:9" ht="14.25">
      <c r="A58" s="152">
        <v>36</v>
      </c>
      <c r="B58" s="153">
        <v>39</v>
      </c>
      <c r="C58" s="153">
        <v>21</v>
      </c>
      <c r="D58" s="153">
        <v>18</v>
      </c>
      <c r="E58" s="154">
        <v>91</v>
      </c>
      <c r="F58" s="155"/>
      <c r="G58" s="153"/>
      <c r="H58" s="156"/>
      <c r="I58" s="157"/>
    </row>
    <row r="59" spans="1:9" ht="14.25">
      <c r="A59" s="152">
        <v>37</v>
      </c>
      <c r="B59" s="153">
        <v>45</v>
      </c>
      <c r="C59" s="153">
        <v>26</v>
      </c>
      <c r="D59" s="153">
        <v>19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27</v>
      </c>
      <c r="C60" s="153">
        <v>18</v>
      </c>
      <c r="D60" s="153">
        <v>9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36</v>
      </c>
      <c r="C61" s="159">
        <v>22</v>
      </c>
      <c r="D61" s="159">
        <v>14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110</v>
      </c>
      <c r="C63" s="153">
        <v>70</v>
      </c>
      <c r="D63" s="153">
        <v>40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31</v>
      </c>
      <c r="C64" s="153">
        <v>18</v>
      </c>
      <c r="D64" s="153">
        <v>13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20</v>
      </c>
      <c r="C65" s="153">
        <v>14</v>
      </c>
      <c r="D65" s="153">
        <v>6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29</v>
      </c>
      <c r="C66" s="153">
        <v>20</v>
      </c>
      <c r="D66" s="153">
        <v>9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18</v>
      </c>
      <c r="C67" s="153">
        <v>11</v>
      </c>
      <c r="D67" s="153">
        <v>7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12</v>
      </c>
      <c r="C68" s="159">
        <v>7</v>
      </c>
      <c r="D68" s="159">
        <v>5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58</v>
      </c>
      <c r="C70" s="153">
        <v>42</v>
      </c>
      <c r="D70" s="153">
        <v>16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21</v>
      </c>
      <c r="C71" s="153">
        <v>16</v>
      </c>
      <c r="D71" s="153">
        <v>5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8</v>
      </c>
      <c r="C72" s="153">
        <v>5</v>
      </c>
      <c r="D72" s="153">
        <v>3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9</v>
      </c>
      <c r="C73" s="153">
        <v>8</v>
      </c>
      <c r="D73" s="153">
        <v>1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12</v>
      </c>
      <c r="C74" s="153">
        <v>9</v>
      </c>
      <c r="D74" s="153">
        <v>3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8</v>
      </c>
      <c r="C75" s="159">
        <v>4</v>
      </c>
      <c r="D75" s="159">
        <v>4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236</v>
      </c>
      <c r="G76" s="164">
        <f>C7+C14+C21</f>
        <v>123</v>
      </c>
      <c r="H76" s="148">
        <f>D7+D14+D21</f>
        <v>113</v>
      </c>
    </row>
    <row r="77" spans="1:8" ht="14.25">
      <c r="A77" s="152" t="s">
        <v>171</v>
      </c>
      <c r="B77" s="153">
        <v>55</v>
      </c>
      <c r="C77" s="153">
        <v>39</v>
      </c>
      <c r="D77" s="153">
        <v>16</v>
      </c>
      <c r="E77" s="154" t="s">
        <v>181</v>
      </c>
      <c r="F77" s="163">
        <f>B28+B35+B42+B49+B56+B63+B70+B77+F7+F14</f>
        <v>1358</v>
      </c>
      <c r="G77" s="164">
        <f>C28+C35+C42+C49+C56+C63+C70+C77+G7+G14</f>
        <v>806</v>
      </c>
      <c r="H77" s="148">
        <f>D28+D35+D42+D49+D56+D63+D70+D77+H7+H14</f>
        <v>552</v>
      </c>
    </row>
    <row r="78" spans="1:8" ht="14.25">
      <c r="A78" s="152">
        <v>50</v>
      </c>
      <c r="B78" s="153">
        <v>12</v>
      </c>
      <c r="C78" s="153">
        <v>9</v>
      </c>
      <c r="D78" s="153">
        <v>3</v>
      </c>
      <c r="E78" s="154" t="s">
        <v>182</v>
      </c>
      <c r="F78" s="163">
        <f>F21+F28+F35+F42+F49+F56+F63+F70</f>
        <v>57</v>
      </c>
      <c r="G78" s="164">
        <f>G21+G28+G35+G42+G49+G56+G63+G70</f>
        <v>22</v>
      </c>
      <c r="H78" s="148">
        <f>H21+H28+H35+H42+H49+H56+H63+H70</f>
        <v>35</v>
      </c>
    </row>
    <row r="79" spans="1:8" ht="14.25">
      <c r="A79" s="152">
        <v>51</v>
      </c>
      <c r="B79" s="153">
        <v>12</v>
      </c>
      <c r="C79" s="153">
        <v>9</v>
      </c>
      <c r="D79" s="153">
        <v>3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12</v>
      </c>
      <c r="C80" s="153">
        <v>8</v>
      </c>
      <c r="D80" s="153">
        <v>4</v>
      </c>
      <c r="E80" s="154" t="s">
        <v>180</v>
      </c>
      <c r="F80" s="166">
        <f>F76/$B$5*100</f>
        <v>14.294367050272564</v>
      </c>
      <c r="G80" s="167">
        <f>G76/$C$5*100</f>
        <v>12.933753943217665</v>
      </c>
      <c r="H80" s="168">
        <f>H76/$D$5*100</f>
        <v>16.142857142857142</v>
      </c>
    </row>
    <row r="81" spans="1:8" ht="14.25">
      <c r="A81" s="152">
        <v>53</v>
      </c>
      <c r="B81" s="153">
        <v>8</v>
      </c>
      <c r="C81" s="153">
        <v>5</v>
      </c>
      <c r="D81" s="153">
        <v>3</v>
      </c>
      <c r="E81" s="154" t="s">
        <v>181</v>
      </c>
      <c r="F81" s="166">
        <f>F77/$B$5*100</f>
        <v>82.25317989097518</v>
      </c>
      <c r="G81" s="167">
        <f>G77/$C$5*100</f>
        <v>84.75289169295478</v>
      </c>
      <c r="H81" s="168">
        <f>H77/$D$5*100</f>
        <v>78.85714285714286</v>
      </c>
    </row>
    <row r="82" spans="1:8" ht="15" thickBot="1">
      <c r="A82" s="169">
        <v>54</v>
      </c>
      <c r="B82" s="170">
        <v>11</v>
      </c>
      <c r="C82" s="170">
        <v>8</v>
      </c>
      <c r="D82" s="170">
        <v>3</v>
      </c>
      <c r="E82" s="171" t="s">
        <v>182</v>
      </c>
      <c r="F82" s="172">
        <f>F78/$B$5*100</f>
        <v>3.4524530587522717</v>
      </c>
      <c r="G82" s="173">
        <f>G78/$C$5*100</f>
        <v>2.3133543638275498</v>
      </c>
      <c r="H82" s="174">
        <f>H78/$D$5*100</f>
        <v>5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189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745</v>
      </c>
      <c r="C5" s="146">
        <f>SUM(C7,C14,C21,C28,C35,C42,C49,C56,C63,C70,C77,G7,G14,G21,G28,G35,G42,G49,G56,G63,G70,G71)</f>
        <v>454</v>
      </c>
      <c r="D5" s="147">
        <f>SUM(D7,D14,D21,D28,D35,D42,D49,D56,D63,D70,D77,H7,H14,H21,H28,H35,H42,H49,H56,H63,H70,H71)</f>
        <v>291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52</v>
      </c>
      <c r="C7" s="153">
        <v>26</v>
      </c>
      <c r="D7" s="153">
        <v>26</v>
      </c>
      <c r="E7" s="154" t="s">
        <v>153</v>
      </c>
      <c r="F7" s="155">
        <v>20</v>
      </c>
      <c r="G7" s="153">
        <v>11</v>
      </c>
      <c r="H7" s="156">
        <v>9</v>
      </c>
      <c r="I7" s="157"/>
    </row>
    <row r="8" spans="1:9" ht="14.25">
      <c r="A8" s="152">
        <v>0</v>
      </c>
      <c r="B8" s="153">
        <v>8</v>
      </c>
      <c r="C8" s="153">
        <v>4</v>
      </c>
      <c r="D8" s="153">
        <v>4</v>
      </c>
      <c r="E8" s="154">
        <v>55</v>
      </c>
      <c r="F8" s="155">
        <v>4</v>
      </c>
      <c r="G8" s="153">
        <v>4</v>
      </c>
      <c r="H8" s="156">
        <v>0</v>
      </c>
      <c r="I8" s="157"/>
    </row>
    <row r="9" spans="1:9" ht="14.25">
      <c r="A9" s="152">
        <v>1</v>
      </c>
      <c r="B9" s="153">
        <v>13</v>
      </c>
      <c r="C9" s="153">
        <v>6</v>
      </c>
      <c r="D9" s="153">
        <v>7</v>
      </c>
      <c r="E9" s="154">
        <v>56</v>
      </c>
      <c r="F9" s="155">
        <v>5</v>
      </c>
      <c r="G9" s="153">
        <v>4</v>
      </c>
      <c r="H9" s="156">
        <v>1</v>
      </c>
      <c r="I9" s="157"/>
    </row>
    <row r="10" spans="1:9" ht="14.25">
      <c r="A10" s="152">
        <v>2</v>
      </c>
      <c r="B10" s="153">
        <v>12</v>
      </c>
      <c r="C10" s="153">
        <v>6</v>
      </c>
      <c r="D10" s="153">
        <v>6</v>
      </c>
      <c r="E10" s="154">
        <v>57</v>
      </c>
      <c r="F10" s="155">
        <v>4</v>
      </c>
      <c r="G10" s="153">
        <v>1</v>
      </c>
      <c r="H10" s="156">
        <v>3</v>
      </c>
      <c r="I10" s="157"/>
    </row>
    <row r="11" spans="1:9" ht="14.25">
      <c r="A11" s="152">
        <v>3</v>
      </c>
      <c r="B11" s="153">
        <v>11</v>
      </c>
      <c r="C11" s="153">
        <v>7</v>
      </c>
      <c r="D11" s="153">
        <v>4</v>
      </c>
      <c r="E11" s="154">
        <v>58</v>
      </c>
      <c r="F11" s="155">
        <v>4</v>
      </c>
      <c r="G11" s="153">
        <v>1</v>
      </c>
      <c r="H11" s="156">
        <v>3</v>
      </c>
      <c r="I11" s="157"/>
    </row>
    <row r="12" spans="1:9" ht="14.25">
      <c r="A12" s="158">
        <v>4</v>
      </c>
      <c r="B12" s="159">
        <v>8</v>
      </c>
      <c r="C12" s="159">
        <v>3</v>
      </c>
      <c r="D12" s="159">
        <v>5</v>
      </c>
      <c r="E12" s="160">
        <v>59</v>
      </c>
      <c r="F12" s="161">
        <v>3</v>
      </c>
      <c r="G12" s="159">
        <v>1</v>
      </c>
      <c r="H12" s="162">
        <v>2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36</v>
      </c>
      <c r="C14" s="153">
        <v>23</v>
      </c>
      <c r="D14" s="153">
        <v>13</v>
      </c>
      <c r="E14" s="154" t="s">
        <v>155</v>
      </c>
      <c r="F14" s="155">
        <v>25</v>
      </c>
      <c r="G14" s="153">
        <v>22</v>
      </c>
      <c r="H14" s="156">
        <v>3</v>
      </c>
      <c r="I14" s="157"/>
    </row>
    <row r="15" spans="1:9" ht="14.25">
      <c r="A15" s="152">
        <v>5</v>
      </c>
      <c r="B15" s="153">
        <v>8</v>
      </c>
      <c r="C15" s="153">
        <v>4</v>
      </c>
      <c r="D15" s="153">
        <v>4</v>
      </c>
      <c r="E15" s="154">
        <v>60</v>
      </c>
      <c r="F15" s="155">
        <v>6</v>
      </c>
      <c r="G15" s="153">
        <v>6</v>
      </c>
      <c r="H15" s="156">
        <v>0</v>
      </c>
      <c r="I15" s="157"/>
    </row>
    <row r="16" spans="1:9" ht="14.25">
      <c r="A16" s="152">
        <v>6</v>
      </c>
      <c r="B16" s="153">
        <v>10</v>
      </c>
      <c r="C16" s="153">
        <v>9</v>
      </c>
      <c r="D16" s="153">
        <v>1</v>
      </c>
      <c r="E16" s="154">
        <v>61</v>
      </c>
      <c r="F16" s="155">
        <v>5</v>
      </c>
      <c r="G16" s="153">
        <v>5</v>
      </c>
      <c r="H16" s="156">
        <v>0</v>
      </c>
      <c r="I16" s="157"/>
    </row>
    <row r="17" spans="1:9" ht="14.25">
      <c r="A17" s="152">
        <v>7</v>
      </c>
      <c r="B17" s="153">
        <v>8</v>
      </c>
      <c r="C17" s="153">
        <v>4</v>
      </c>
      <c r="D17" s="153">
        <v>4</v>
      </c>
      <c r="E17" s="154">
        <v>62</v>
      </c>
      <c r="F17" s="155">
        <v>4</v>
      </c>
      <c r="G17" s="153">
        <v>3</v>
      </c>
      <c r="H17" s="156">
        <v>1</v>
      </c>
      <c r="I17" s="157"/>
    </row>
    <row r="18" spans="1:9" ht="14.25">
      <c r="A18" s="152">
        <v>8</v>
      </c>
      <c r="B18" s="153">
        <v>5</v>
      </c>
      <c r="C18" s="153">
        <v>3</v>
      </c>
      <c r="D18" s="153">
        <v>2</v>
      </c>
      <c r="E18" s="154">
        <v>63</v>
      </c>
      <c r="F18" s="155">
        <v>8</v>
      </c>
      <c r="G18" s="153">
        <v>6</v>
      </c>
      <c r="H18" s="156">
        <v>2</v>
      </c>
      <c r="I18" s="157"/>
    </row>
    <row r="19" spans="1:9" ht="14.25">
      <c r="A19" s="158">
        <v>9</v>
      </c>
      <c r="B19" s="159">
        <v>5</v>
      </c>
      <c r="C19" s="159">
        <v>3</v>
      </c>
      <c r="D19" s="159">
        <v>2</v>
      </c>
      <c r="E19" s="160">
        <v>64</v>
      </c>
      <c r="F19" s="161">
        <v>2</v>
      </c>
      <c r="G19" s="159">
        <v>2</v>
      </c>
      <c r="H19" s="162">
        <v>0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21</v>
      </c>
      <c r="C21" s="153">
        <v>8</v>
      </c>
      <c r="D21" s="153">
        <v>13</v>
      </c>
      <c r="E21" s="154" t="s">
        <v>157</v>
      </c>
      <c r="F21" s="155">
        <v>1</v>
      </c>
      <c r="G21" s="153">
        <v>0</v>
      </c>
      <c r="H21" s="156">
        <v>1</v>
      </c>
      <c r="I21" s="157"/>
    </row>
    <row r="22" spans="1:9" ht="14.25">
      <c r="A22" s="152">
        <v>10</v>
      </c>
      <c r="B22" s="153">
        <v>3</v>
      </c>
      <c r="C22" s="153">
        <v>0</v>
      </c>
      <c r="D22" s="153">
        <v>3</v>
      </c>
      <c r="E22" s="154">
        <v>65</v>
      </c>
      <c r="F22" s="155" t="s">
        <v>172</v>
      </c>
      <c r="G22" s="153" t="s">
        <v>172</v>
      </c>
      <c r="H22" s="156" t="s">
        <v>172</v>
      </c>
      <c r="I22" s="157"/>
    </row>
    <row r="23" spans="1:9" ht="14.25">
      <c r="A23" s="152">
        <v>11</v>
      </c>
      <c r="B23" s="153">
        <v>6</v>
      </c>
      <c r="C23" s="153">
        <v>3</v>
      </c>
      <c r="D23" s="153">
        <v>3</v>
      </c>
      <c r="E23" s="154">
        <v>66</v>
      </c>
      <c r="F23" s="155" t="s">
        <v>172</v>
      </c>
      <c r="G23" s="153" t="s">
        <v>172</v>
      </c>
      <c r="H23" s="156" t="s">
        <v>172</v>
      </c>
      <c r="I23" s="157"/>
    </row>
    <row r="24" spans="1:9" ht="14.25">
      <c r="A24" s="152">
        <v>12</v>
      </c>
      <c r="B24" s="153">
        <v>5</v>
      </c>
      <c r="C24" s="153">
        <v>1</v>
      </c>
      <c r="D24" s="153">
        <v>4</v>
      </c>
      <c r="E24" s="154">
        <v>67</v>
      </c>
      <c r="F24" s="155" t="s">
        <v>172</v>
      </c>
      <c r="G24" s="153" t="s">
        <v>172</v>
      </c>
      <c r="H24" s="156" t="s">
        <v>172</v>
      </c>
      <c r="I24" s="157"/>
    </row>
    <row r="25" spans="1:9" ht="14.25">
      <c r="A25" s="152">
        <v>13</v>
      </c>
      <c r="B25" s="153">
        <v>5</v>
      </c>
      <c r="C25" s="153">
        <v>3</v>
      </c>
      <c r="D25" s="153">
        <v>2</v>
      </c>
      <c r="E25" s="154">
        <v>68</v>
      </c>
      <c r="F25" s="155">
        <v>1</v>
      </c>
      <c r="G25" s="153">
        <v>0</v>
      </c>
      <c r="H25" s="156">
        <v>1</v>
      </c>
      <c r="I25" s="157"/>
    </row>
    <row r="26" spans="1:9" ht="14.25">
      <c r="A26" s="158">
        <v>14</v>
      </c>
      <c r="B26" s="159">
        <v>2</v>
      </c>
      <c r="C26" s="159">
        <v>1</v>
      </c>
      <c r="D26" s="159">
        <v>1</v>
      </c>
      <c r="E26" s="160">
        <v>69</v>
      </c>
      <c r="F26" s="161" t="s">
        <v>172</v>
      </c>
      <c r="G26" s="159" t="s">
        <v>172</v>
      </c>
      <c r="H26" s="162" t="s">
        <v>172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23</v>
      </c>
      <c r="C28" s="153">
        <v>15</v>
      </c>
      <c r="D28" s="153">
        <v>8</v>
      </c>
      <c r="E28" s="154" t="s">
        <v>159</v>
      </c>
      <c r="F28" s="155">
        <v>4</v>
      </c>
      <c r="G28" s="153">
        <v>0</v>
      </c>
      <c r="H28" s="156">
        <v>4</v>
      </c>
      <c r="I28" s="157"/>
    </row>
    <row r="29" spans="1:9" ht="14.25">
      <c r="A29" s="152">
        <v>15</v>
      </c>
      <c r="B29" s="153" t="s">
        <v>172</v>
      </c>
      <c r="C29" s="153" t="s">
        <v>172</v>
      </c>
      <c r="D29" s="153" t="s">
        <v>172</v>
      </c>
      <c r="E29" s="154">
        <v>70</v>
      </c>
      <c r="F29" s="155" t="s">
        <v>172</v>
      </c>
      <c r="G29" s="153" t="s">
        <v>172</v>
      </c>
      <c r="H29" s="156" t="s">
        <v>172</v>
      </c>
      <c r="I29" s="157"/>
    </row>
    <row r="30" spans="1:9" ht="14.25">
      <c r="A30" s="152">
        <v>16</v>
      </c>
      <c r="B30" s="153">
        <v>1</v>
      </c>
      <c r="C30" s="153">
        <v>1</v>
      </c>
      <c r="D30" s="153">
        <v>0</v>
      </c>
      <c r="E30" s="154">
        <v>71</v>
      </c>
      <c r="F30" s="155" t="s">
        <v>172</v>
      </c>
      <c r="G30" s="153" t="s">
        <v>172</v>
      </c>
      <c r="H30" s="156" t="s">
        <v>172</v>
      </c>
      <c r="I30" s="157"/>
    </row>
    <row r="31" spans="1:9" ht="14.25">
      <c r="A31" s="152">
        <v>17</v>
      </c>
      <c r="B31" s="153" t="s">
        <v>172</v>
      </c>
      <c r="C31" s="153" t="s">
        <v>172</v>
      </c>
      <c r="D31" s="153" t="s">
        <v>172</v>
      </c>
      <c r="E31" s="154">
        <v>72</v>
      </c>
      <c r="F31" s="155">
        <v>1</v>
      </c>
      <c r="G31" s="153">
        <v>0</v>
      </c>
      <c r="H31" s="156">
        <v>1</v>
      </c>
      <c r="I31" s="157"/>
    </row>
    <row r="32" spans="1:9" ht="14.25">
      <c r="A32" s="152">
        <v>18</v>
      </c>
      <c r="B32" s="153">
        <v>4</v>
      </c>
      <c r="C32" s="153">
        <v>3</v>
      </c>
      <c r="D32" s="153">
        <v>1</v>
      </c>
      <c r="E32" s="154">
        <v>73</v>
      </c>
      <c r="F32" s="155" t="s">
        <v>172</v>
      </c>
      <c r="G32" s="153" t="s">
        <v>172</v>
      </c>
      <c r="H32" s="156" t="s">
        <v>172</v>
      </c>
      <c r="I32" s="157"/>
    </row>
    <row r="33" spans="1:9" ht="14.25">
      <c r="A33" s="158">
        <v>19</v>
      </c>
      <c r="B33" s="159">
        <v>18</v>
      </c>
      <c r="C33" s="159">
        <v>11</v>
      </c>
      <c r="D33" s="159">
        <v>7</v>
      </c>
      <c r="E33" s="160">
        <v>74</v>
      </c>
      <c r="F33" s="161">
        <v>3</v>
      </c>
      <c r="G33" s="159">
        <v>0</v>
      </c>
      <c r="H33" s="162">
        <v>3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138</v>
      </c>
      <c r="C35" s="153">
        <v>93</v>
      </c>
      <c r="D35" s="153">
        <v>45</v>
      </c>
      <c r="E35" s="154" t="s">
        <v>161</v>
      </c>
      <c r="F35" s="155">
        <v>2</v>
      </c>
      <c r="G35" s="153">
        <v>2</v>
      </c>
      <c r="H35" s="156">
        <v>0</v>
      </c>
      <c r="I35" s="157"/>
    </row>
    <row r="36" spans="1:9" ht="14.25">
      <c r="A36" s="152">
        <v>20</v>
      </c>
      <c r="B36" s="153">
        <v>15</v>
      </c>
      <c r="C36" s="153">
        <v>12</v>
      </c>
      <c r="D36" s="153">
        <v>3</v>
      </c>
      <c r="E36" s="154">
        <v>75</v>
      </c>
      <c r="F36" s="155" t="s">
        <v>172</v>
      </c>
      <c r="G36" s="153" t="s">
        <v>172</v>
      </c>
      <c r="H36" s="156" t="s">
        <v>172</v>
      </c>
      <c r="I36" s="157"/>
    </row>
    <row r="37" spans="1:9" ht="14.25">
      <c r="A37" s="152">
        <v>21</v>
      </c>
      <c r="B37" s="153">
        <v>24</v>
      </c>
      <c r="C37" s="153">
        <v>18</v>
      </c>
      <c r="D37" s="153">
        <v>6</v>
      </c>
      <c r="E37" s="154">
        <v>76</v>
      </c>
      <c r="F37" s="155">
        <v>1</v>
      </c>
      <c r="G37" s="153">
        <v>1</v>
      </c>
      <c r="H37" s="156">
        <v>0</v>
      </c>
      <c r="I37" s="157"/>
    </row>
    <row r="38" spans="1:9" ht="14.25">
      <c r="A38" s="152">
        <v>22</v>
      </c>
      <c r="B38" s="153">
        <v>25</v>
      </c>
      <c r="C38" s="153">
        <v>17</v>
      </c>
      <c r="D38" s="153">
        <v>8</v>
      </c>
      <c r="E38" s="154">
        <v>77</v>
      </c>
      <c r="F38" s="155" t="s">
        <v>172</v>
      </c>
      <c r="G38" s="153" t="s">
        <v>172</v>
      </c>
      <c r="H38" s="156" t="s">
        <v>172</v>
      </c>
      <c r="I38" s="157"/>
    </row>
    <row r="39" spans="1:9" ht="14.25">
      <c r="A39" s="152">
        <v>23</v>
      </c>
      <c r="B39" s="153">
        <v>41</v>
      </c>
      <c r="C39" s="153">
        <v>21</v>
      </c>
      <c r="D39" s="153">
        <v>20</v>
      </c>
      <c r="E39" s="154">
        <v>78</v>
      </c>
      <c r="F39" s="155" t="s">
        <v>172</v>
      </c>
      <c r="G39" s="153" t="s">
        <v>172</v>
      </c>
      <c r="H39" s="156" t="s">
        <v>172</v>
      </c>
      <c r="I39" s="157"/>
    </row>
    <row r="40" spans="1:9" ht="14.25">
      <c r="A40" s="158">
        <v>24</v>
      </c>
      <c r="B40" s="159">
        <v>33</v>
      </c>
      <c r="C40" s="159">
        <v>25</v>
      </c>
      <c r="D40" s="159">
        <v>8</v>
      </c>
      <c r="E40" s="160">
        <v>79</v>
      </c>
      <c r="F40" s="161">
        <v>1</v>
      </c>
      <c r="G40" s="159">
        <v>1</v>
      </c>
      <c r="H40" s="162">
        <v>0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153</v>
      </c>
      <c r="C42" s="153">
        <v>92</v>
      </c>
      <c r="D42" s="153">
        <v>61</v>
      </c>
      <c r="E42" s="154" t="s">
        <v>163</v>
      </c>
      <c r="F42" s="155">
        <v>1</v>
      </c>
      <c r="G42" s="153">
        <v>0</v>
      </c>
      <c r="H42" s="156">
        <v>1</v>
      </c>
      <c r="I42" s="157"/>
    </row>
    <row r="43" spans="1:9" ht="14.25">
      <c r="A43" s="152">
        <v>25</v>
      </c>
      <c r="B43" s="153">
        <v>34</v>
      </c>
      <c r="C43" s="153">
        <v>20</v>
      </c>
      <c r="D43" s="153">
        <v>14</v>
      </c>
      <c r="E43" s="154">
        <v>80</v>
      </c>
      <c r="F43" s="155" t="s">
        <v>172</v>
      </c>
      <c r="G43" s="153" t="s">
        <v>172</v>
      </c>
      <c r="H43" s="156" t="s">
        <v>172</v>
      </c>
      <c r="I43" s="157"/>
    </row>
    <row r="44" spans="1:9" ht="14.25">
      <c r="A44" s="152">
        <v>26</v>
      </c>
      <c r="B44" s="153">
        <v>29</v>
      </c>
      <c r="C44" s="153">
        <v>24</v>
      </c>
      <c r="D44" s="153">
        <v>5</v>
      </c>
      <c r="E44" s="154">
        <v>81</v>
      </c>
      <c r="F44" s="155" t="s">
        <v>172</v>
      </c>
      <c r="G44" s="153" t="s">
        <v>172</v>
      </c>
      <c r="H44" s="156" t="s">
        <v>172</v>
      </c>
      <c r="I44" s="157"/>
    </row>
    <row r="45" spans="1:9" ht="14.25">
      <c r="A45" s="152">
        <v>27</v>
      </c>
      <c r="B45" s="153">
        <v>27</v>
      </c>
      <c r="C45" s="153">
        <v>11</v>
      </c>
      <c r="D45" s="153">
        <v>16</v>
      </c>
      <c r="E45" s="154">
        <v>82</v>
      </c>
      <c r="F45" s="155" t="s">
        <v>172</v>
      </c>
      <c r="G45" s="153" t="s">
        <v>172</v>
      </c>
      <c r="H45" s="156" t="s">
        <v>172</v>
      </c>
      <c r="I45" s="157"/>
    </row>
    <row r="46" spans="1:9" ht="14.25">
      <c r="A46" s="152">
        <v>28</v>
      </c>
      <c r="B46" s="153">
        <v>32</v>
      </c>
      <c r="C46" s="153">
        <v>20</v>
      </c>
      <c r="D46" s="153">
        <v>12</v>
      </c>
      <c r="E46" s="154">
        <v>83</v>
      </c>
      <c r="F46" s="155">
        <v>1</v>
      </c>
      <c r="G46" s="153">
        <v>0</v>
      </c>
      <c r="H46" s="156">
        <v>1</v>
      </c>
      <c r="I46" s="157"/>
    </row>
    <row r="47" spans="1:9" ht="14.25">
      <c r="A47" s="158">
        <v>29</v>
      </c>
      <c r="B47" s="159">
        <v>31</v>
      </c>
      <c r="C47" s="159">
        <v>17</v>
      </c>
      <c r="D47" s="159">
        <v>14</v>
      </c>
      <c r="E47" s="160">
        <v>84</v>
      </c>
      <c r="F47" s="161" t="s">
        <v>172</v>
      </c>
      <c r="G47" s="159" t="s">
        <v>172</v>
      </c>
      <c r="H47" s="162" t="s">
        <v>172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105</v>
      </c>
      <c r="C49" s="153">
        <v>58</v>
      </c>
      <c r="D49" s="153">
        <v>47</v>
      </c>
      <c r="E49" s="154" t="s">
        <v>165</v>
      </c>
      <c r="F49" s="155">
        <v>1</v>
      </c>
      <c r="G49" s="153">
        <v>0</v>
      </c>
      <c r="H49" s="156">
        <v>1</v>
      </c>
      <c r="I49" s="157"/>
    </row>
    <row r="50" spans="1:9" ht="14.25">
      <c r="A50" s="152">
        <v>30</v>
      </c>
      <c r="B50" s="153">
        <v>22</v>
      </c>
      <c r="C50" s="153">
        <v>15</v>
      </c>
      <c r="D50" s="153">
        <v>7</v>
      </c>
      <c r="E50" s="154">
        <v>85</v>
      </c>
      <c r="F50" s="155" t="s">
        <v>172</v>
      </c>
      <c r="G50" s="153" t="s">
        <v>172</v>
      </c>
      <c r="H50" s="156" t="s">
        <v>172</v>
      </c>
      <c r="I50" s="157"/>
    </row>
    <row r="51" spans="1:9" ht="14.25">
      <c r="A51" s="152">
        <v>31</v>
      </c>
      <c r="B51" s="153">
        <v>25</v>
      </c>
      <c r="C51" s="153">
        <v>12</v>
      </c>
      <c r="D51" s="153">
        <v>13</v>
      </c>
      <c r="E51" s="154">
        <v>86</v>
      </c>
      <c r="F51" s="155" t="s">
        <v>172</v>
      </c>
      <c r="G51" s="153" t="s">
        <v>172</v>
      </c>
      <c r="H51" s="156" t="s">
        <v>172</v>
      </c>
      <c r="I51" s="157"/>
    </row>
    <row r="52" spans="1:9" ht="14.25">
      <c r="A52" s="152">
        <v>32</v>
      </c>
      <c r="B52" s="153">
        <v>18</v>
      </c>
      <c r="C52" s="153">
        <v>12</v>
      </c>
      <c r="D52" s="153">
        <v>6</v>
      </c>
      <c r="E52" s="154">
        <v>87</v>
      </c>
      <c r="F52" s="155" t="s">
        <v>172</v>
      </c>
      <c r="G52" s="153" t="s">
        <v>172</v>
      </c>
      <c r="H52" s="156" t="s">
        <v>172</v>
      </c>
      <c r="I52" s="157"/>
    </row>
    <row r="53" spans="1:9" ht="14.25">
      <c r="A53" s="152">
        <v>33</v>
      </c>
      <c r="B53" s="153">
        <v>19</v>
      </c>
      <c r="C53" s="153">
        <v>8</v>
      </c>
      <c r="D53" s="153">
        <v>11</v>
      </c>
      <c r="E53" s="154">
        <v>88</v>
      </c>
      <c r="F53" s="155">
        <v>1</v>
      </c>
      <c r="G53" s="153">
        <v>0</v>
      </c>
      <c r="H53" s="156">
        <v>1</v>
      </c>
      <c r="I53" s="157"/>
    </row>
    <row r="54" spans="1:9" ht="14.25">
      <c r="A54" s="158">
        <v>34</v>
      </c>
      <c r="B54" s="159">
        <v>21</v>
      </c>
      <c r="C54" s="159">
        <v>11</v>
      </c>
      <c r="D54" s="159">
        <v>10</v>
      </c>
      <c r="E54" s="160">
        <v>89</v>
      </c>
      <c r="F54" s="161" t="s">
        <v>172</v>
      </c>
      <c r="G54" s="159" t="s">
        <v>172</v>
      </c>
      <c r="H54" s="162" t="s">
        <v>172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57</v>
      </c>
      <c r="C56" s="153">
        <v>29</v>
      </c>
      <c r="D56" s="153">
        <v>28</v>
      </c>
      <c r="E56" s="154" t="s">
        <v>167</v>
      </c>
      <c r="F56" s="155">
        <v>2</v>
      </c>
      <c r="G56" s="153">
        <v>1</v>
      </c>
      <c r="H56" s="156">
        <v>1</v>
      </c>
      <c r="I56" s="157"/>
    </row>
    <row r="57" spans="1:9" ht="14.25">
      <c r="A57" s="152">
        <v>35</v>
      </c>
      <c r="B57" s="153">
        <v>12</v>
      </c>
      <c r="C57" s="153">
        <v>5</v>
      </c>
      <c r="D57" s="153">
        <v>7</v>
      </c>
      <c r="E57" s="154">
        <v>90</v>
      </c>
      <c r="F57" s="155" t="s">
        <v>172</v>
      </c>
      <c r="G57" s="153" t="s">
        <v>172</v>
      </c>
      <c r="H57" s="156" t="s">
        <v>172</v>
      </c>
      <c r="I57" s="157"/>
    </row>
    <row r="58" spans="1:9" ht="14.25">
      <c r="A58" s="152">
        <v>36</v>
      </c>
      <c r="B58" s="153">
        <v>14</v>
      </c>
      <c r="C58" s="153">
        <v>9</v>
      </c>
      <c r="D58" s="153">
        <v>5</v>
      </c>
      <c r="E58" s="154">
        <v>91</v>
      </c>
      <c r="F58" s="155">
        <v>1</v>
      </c>
      <c r="G58" s="153">
        <v>0</v>
      </c>
      <c r="H58" s="156">
        <v>1</v>
      </c>
      <c r="I58" s="157"/>
    </row>
    <row r="59" spans="1:9" ht="14.25">
      <c r="A59" s="152">
        <v>37</v>
      </c>
      <c r="B59" s="153">
        <v>12</v>
      </c>
      <c r="C59" s="153">
        <v>4</v>
      </c>
      <c r="D59" s="153">
        <v>8</v>
      </c>
      <c r="E59" s="154">
        <v>92</v>
      </c>
      <c r="F59" s="155">
        <v>1</v>
      </c>
      <c r="G59" s="153">
        <v>1</v>
      </c>
      <c r="H59" s="156">
        <v>0</v>
      </c>
      <c r="I59" s="157"/>
    </row>
    <row r="60" spans="1:9" ht="14.25">
      <c r="A60" s="152">
        <v>38</v>
      </c>
      <c r="B60" s="153">
        <v>14</v>
      </c>
      <c r="C60" s="153">
        <v>10</v>
      </c>
      <c r="D60" s="153">
        <v>4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5</v>
      </c>
      <c r="C61" s="159">
        <v>1</v>
      </c>
      <c r="D61" s="159">
        <v>4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50</v>
      </c>
      <c r="C63" s="153">
        <v>35</v>
      </c>
      <c r="D63" s="153">
        <v>15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18</v>
      </c>
      <c r="C64" s="153">
        <v>15</v>
      </c>
      <c r="D64" s="153">
        <v>3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7</v>
      </c>
      <c r="C65" s="153">
        <v>3</v>
      </c>
      <c r="D65" s="153">
        <v>4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8</v>
      </c>
      <c r="C66" s="153">
        <v>2</v>
      </c>
      <c r="D66" s="153">
        <v>6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7</v>
      </c>
      <c r="C67" s="153">
        <v>6</v>
      </c>
      <c r="D67" s="153">
        <v>1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10</v>
      </c>
      <c r="C68" s="159">
        <v>9</v>
      </c>
      <c r="D68" s="159">
        <v>1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25</v>
      </c>
      <c r="C70" s="153">
        <v>18</v>
      </c>
      <c r="D70" s="153">
        <v>7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9</v>
      </c>
      <c r="C71" s="153">
        <v>9</v>
      </c>
      <c r="D71" s="153">
        <v>0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3</v>
      </c>
      <c r="C72" s="153">
        <v>3</v>
      </c>
      <c r="D72" s="153">
        <v>0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6</v>
      </c>
      <c r="C73" s="153">
        <v>3</v>
      </c>
      <c r="D73" s="153">
        <v>3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4</v>
      </c>
      <c r="C74" s="153">
        <v>1</v>
      </c>
      <c r="D74" s="153">
        <v>3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3</v>
      </c>
      <c r="C75" s="159">
        <v>2</v>
      </c>
      <c r="D75" s="159">
        <v>1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109</v>
      </c>
      <c r="G76" s="164">
        <f>C7+C14+C21</f>
        <v>57</v>
      </c>
      <c r="H76" s="148">
        <f>D7+D14+D21</f>
        <v>52</v>
      </c>
    </row>
    <row r="77" spans="1:8" ht="14.25">
      <c r="A77" s="152" t="s">
        <v>171</v>
      </c>
      <c r="B77" s="153">
        <v>29</v>
      </c>
      <c r="C77" s="153">
        <v>21</v>
      </c>
      <c r="D77" s="153">
        <v>8</v>
      </c>
      <c r="E77" s="154" t="s">
        <v>181</v>
      </c>
      <c r="F77" s="163">
        <f>B28+B35+B42+B49+B56+B63+B70+B77+F7+F14</f>
        <v>625</v>
      </c>
      <c r="G77" s="164">
        <f>C28+C35+C42+C49+C56+C63+C70+C77+G7+G14</f>
        <v>394</v>
      </c>
      <c r="H77" s="148">
        <f>D28+D35+D42+D49+D56+D63+D70+D77+H7+H14</f>
        <v>231</v>
      </c>
    </row>
    <row r="78" spans="1:8" ht="14.25">
      <c r="A78" s="152">
        <v>50</v>
      </c>
      <c r="B78" s="153">
        <v>5</v>
      </c>
      <c r="C78" s="153">
        <v>3</v>
      </c>
      <c r="D78" s="153">
        <v>2</v>
      </c>
      <c r="E78" s="154" t="s">
        <v>182</v>
      </c>
      <c r="F78" s="163">
        <f>F21+F28+F35+F42+F49+F56+F63+F70</f>
        <v>11</v>
      </c>
      <c r="G78" s="164">
        <f>G21+G28+G35+G42+G49+G56+G63+G70</f>
        <v>3</v>
      </c>
      <c r="H78" s="148">
        <f>H21+H28+H35+H42+H49+H56+H63+H70</f>
        <v>8</v>
      </c>
    </row>
    <row r="79" spans="1:8" ht="14.25">
      <c r="A79" s="152">
        <v>51</v>
      </c>
      <c r="B79" s="153">
        <v>4</v>
      </c>
      <c r="C79" s="153">
        <v>3</v>
      </c>
      <c r="D79" s="153">
        <v>1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6</v>
      </c>
      <c r="C80" s="153">
        <v>4</v>
      </c>
      <c r="D80" s="153">
        <v>2</v>
      </c>
      <c r="E80" s="154" t="s">
        <v>180</v>
      </c>
      <c r="F80" s="166">
        <f>F76/$B$5*100</f>
        <v>14.630872483221477</v>
      </c>
      <c r="G80" s="167">
        <f>G76/$C$5*100</f>
        <v>12.555066079295155</v>
      </c>
      <c r="H80" s="168">
        <f>H76/$D$5*100</f>
        <v>17.869415807560138</v>
      </c>
    </row>
    <row r="81" spans="1:8" ht="14.25">
      <c r="A81" s="152">
        <v>53</v>
      </c>
      <c r="B81" s="153">
        <v>9</v>
      </c>
      <c r="C81" s="153">
        <v>6</v>
      </c>
      <c r="D81" s="153">
        <v>3</v>
      </c>
      <c r="E81" s="154" t="s">
        <v>181</v>
      </c>
      <c r="F81" s="166">
        <f>F77/$B$5*100</f>
        <v>83.89261744966443</v>
      </c>
      <c r="G81" s="167">
        <f>G77/$C$5*100</f>
        <v>86.78414096916299</v>
      </c>
      <c r="H81" s="168">
        <f>H77/$D$5*100</f>
        <v>79.38144329896907</v>
      </c>
    </row>
    <row r="82" spans="1:8" ht="15" thickBot="1">
      <c r="A82" s="169">
        <v>54</v>
      </c>
      <c r="B82" s="170">
        <v>5</v>
      </c>
      <c r="C82" s="170">
        <v>5</v>
      </c>
      <c r="D82" s="170">
        <v>0</v>
      </c>
      <c r="E82" s="171" t="s">
        <v>182</v>
      </c>
      <c r="F82" s="172">
        <f>F78/$B$5*100</f>
        <v>1.476510067114094</v>
      </c>
      <c r="G82" s="173">
        <f>G78/$C$5*100</f>
        <v>0.6607929515418502</v>
      </c>
      <c r="H82" s="174">
        <f>H78/$D$5*100</f>
        <v>2.7491408934707904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190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3241</v>
      </c>
      <c r="C5" s="146">
        <f>SUM(C7,C14,C21,C28,C35,C42,C49,C56,C63,C70,C77,G7,G14,G21,G28,G35,G42,G49,G56,G63,G70,G71)</f>
        <v>1816</v>
      </c>
      <c r="D5" s="147">
        <f>SUM(D7,D14,D21,D28,D35,D42,D49,D56,D63,D70,D77,H7,H14,H21,H28,H35,H42,H49,H56,H63,H70,H71)</f>
        <v>1425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174</v>
      </c>
      <c r="C7" s="153">
        <v>93</v>
      </c>
      <c r="D7" s="153">
        <v>81</v>
      </c>
      <c r="E7" s="154" t="s">
        <v>153</v>
      </c>
      <c r="F7" s="155">
        <v>164</v>
      </c>
      <c r="G7" s="153">
        <v>93</v>
      </c>
      <c r="H7" s="156">
        <v>71</v>
      </c>
      <c r="I7" s="157"/>
    </row>
    <row r="8" spans="1:9" ht="14.25">
      <c r="A8" s="152">
        <v>0</v>
      </c>
      <c r="B8" s="153">
        <v>21</v>
      </c>
      <c r="C8" s="153">
        <v>10</v>
      </c>
      <c r="D8" s="153">
        <v>11</v>
      </c>
      <c r="E8" s="154">
        <v>55</v>
      </c>
      <c r="F8" s="155">
        <v>28</v>
      </c>
      <c r="G8" s="153">
        <v>14</v>
      </c>
      <c r="H8" s="156">
        <v>14</v>
      </c>
      <c r="I8" s="157"/>
    </row>
    <row r="9" spans="1:9" ht="14.25">
      <c r="A9" s="152">
        <v>1</v>
      </c>
      <c r="B9" s="153">
        <v>52</v>
      </c>
      <c r="C9" s="153">
        <v>31</v>
      </c>
      <c r="D9" s="153">
        <v>21</v>
      </c>
      <c r="E9" s="154">
        <v>56</v>
      </c>
      <c r="F9" s="155">
        <v>34</v>
      </c>
      <c r="G9" s="153">
        <v>22</v>
      </c>
      <c r="H9" s="156">
        <v>12</v>
      </c>
      <c r="I9" s="157"/>
    </row>
    <row r="10" spans="1:9" ht="14.25">
      <c r="A10" s="152">
        <v>2</v>
      </c>
      <c r="B10" s="153">
        <v>36</v>
      </c>
      <c r="C10" s="153">
        <v>17</v>
      </c>
      <c r="D10" s="153">
        <v>19</v>
      </c>
      <c r="E10" s="154">
        <v>57</v>
      </c>
      <c r="F10" s="155">
        <v>32</v>
      </c>
      <c r="G10" s="153">
        <v>22</v>
      </c>
      <c r="H10" s="156">
        <v>10</v>
      </c>
      <c r="I10" s="157"/>
    </row>
    <row r="11" spans="1:9" ht="14.25">
      <c r="A11" s="152">
        <v>3</v>
      </c>
      <c r="B11" s="153">
        <v>39</v>
      </c>
      <c r="C11" s="153">
        <v>24</v>
      </c>
      <c r="D11" s="153">
        <v>15</v>
      </c>
      <c r="E11" s="154">
        <v>58</v>
      </c>
      <c r="F11" s="155">
        <v>36</v>
      </c>
      <c r="G11" s="153">
        <v>18</v>
      </c>
      <c r="H11" s="156">
        <v>18</v>
      </c>
      <c r="I11" s="157"/>
    </row>
    <row r="12" spans="1:9" ht="14.25">
      <c r="A12" s="158">
        <v>4</v>
      </c>
      <c r="B12" s="159">
        <v>26</v>
      </c>
      <c r="C12" s="159">
        <v>11</v>
      </c>
      <c r="D12" s="159">
        <v>15</v>
      </c>
      <c r="E12" s="160">
        <v>59</v>
      </c>
      <c r="F12" s="161">
        <v>34</v>
      </c>
      <c r="G12" s="159">
        <v>17</v>
      </c>
      <c r="H12" s="162">
        <v>17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117</v>
      </c>
      <c r="C14" s="153">
        <v>63</v>
      </c>
      <c r="D14" s="153">
        <v>54</v>
      </c>
      <c r="E14" s="154" t="s">
        <v>155</v>
      </c>
      <c r="F14" s="155">
        <v>125</v>
      </c>
      <c r="G14" s="153">
        <v>72</v>
      </c>
      <c r="H14" s="156">
        <v>53</v>
      </c>
      <c r="I14" s="157"/>
    </row>
    <row r="15" spans="1:9" ht="14.25">
      <c r="A15" s="152">
        <v>5</v>
      </c>
      <c r="B15" s="153">
        <v>28</v>
      </c>
      <c r="C15" s="153">
        <v>16</v>
      </c>
      <c r="D15" s="153">
        <v>12</v>
      </c>
      <c r="E15" s="154">
        <v>60</v>
      </c>
      <c r="F15" s="155">
        <v>45</v>
      </c>
      <c r="G15" s="153">
        <v>28</v>
      </c>
      <c r="H15" s="156">
        <v>17</v>
      </c>
      <c r="I15" s="157"/>
    </row>
    <row r="16" spans="1:9" ht="14.25">
      <c r="A16" s="152">
        <v>6</v>
      </c>
      <c r="B16" s="153">
        <v>23</v>
      </c>
      <c r="C16" s="153">
        <v>13</v>
      </c>
      <c r="D16" s="153">
        <v>10</v>
      </c>
      <c r="E16" s="154">
        <v>61</v>
      </c>
      <c r="F16" s="155">
        <v>18</v>
      </c>
      <c r="G16" s="153">
        <v>12</v>
      </c>
      <c r="H16" s="156">
        <v>6</v>
      </c>
      <c r="I16" s="157"/>
    </row>
    <row r="17" spans="1:9" ht="14.25">
      <c r="A17" s="152">
        <v>7</v>
      </c>
      <c r="B17" s="153">
        <v>21</v>
      </c>
      <c r="C17" s="153">
        <v>11</v>
      </c>
      <c r="D17" s="153">
        <v>10</v>
      </c>
      <c r="E17" s="154">
        <v>62</v>
      </c>
      <c r="F17" s="155">
        <v>23</v>
      </c>
      <c r="G17" s="153">
        <v>13</v>
      </c>
      <c r="H17" s="156">
        <v>10</v>
      </c>
      <c r="I17" s="157"/>
    </row>
    <row r="18" spans="1:9" ht="14.25">
      <c r="A18" s="152">
        <v>8</v>
      </c>
      <c r="B18" s="153">
        <v>25</v>
      </c>
      <c r="C18" s="153">
        <v>15</v>
      </c>
      <c r="D18" s="153">
        <v>10</v>
      </c>
      <c r="E18" s="154">
        <v>63</v>
      </c>
      <c r="F18" s="155">
        <v>19</v>
      </c>
      <c r="G18" s="153">
        <v>10</v>
      </c>
      <c r="H18" s="156">
        <v>9</v>
      </c>
      <c r="I18" s="157"/>
    </row>
    <row r="19" spans="1:9" ht="14.25">
      <c r="A19" s="158">
        <v>9</v>
      </c>
      <c r="B19" s="159">
        <v>20</v>
      </c>
      <c r="C19" s="159">
        <v>8</v>
      </c>
      <c r="D19" s="159">
        <v>12</v>
      </c>
      <c r="E19" s="160">
        <v>64</v>
      </c>
      <c r="F19" s="161">
        <v>20</v>
      </c>
      <c r="G19" s="159">
        <v>9</v>
      </c>
      <c r="H19" s="162">
        <v>11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69</v>
      </c>
      <c r="C21" s="153">
        <v>30</v>
      </c>
      <c r="D21" s="153">
        <v>39</v>
      </c>
      <c r="E21" s="154" t="s">
        <v>157</v>
      </c>
      <c r="F21" s="155">
        <v>90</v>
      </c>
      <c r="G21" s="153">
        <v>55</v>
      </c>
      <c r="H21" s="156">
        <v>35</v>
      </c>
      <c r="I21" s="157"/>
    </row>
    <row r="22" spans="1:9" ht="14.25">
      <c r="A22" s="152">
        <v>10</v>
      </c>
      <c r="B22" s="153">
        <v>15</v>
      </c>
      <c r="C22" s="153">
        <v>7</v>
      </c>
      <c r="D22" s="153">
        <v>8</v>
      </c>
      <c r="E22" s="154">
        <v>65</v>
      </c>
      <c r="F22" s="155">
        <v>24</v>
      </c>
      <c r="G22" s="153">
        <v>14</v>
      </c>
      <c r="H22" s="156">
        <v>10</v>
      </c>
      <c r="I22" s="157"/>
    </row>
    <row r="23" spans="1:9" ht="14.25">
      <c r="A23" s="152">
        <v>11</v>
      </c>
      <c r="B23" s="153">
        <v>14</v>
      </c>
      <c r="C23" s="153">
        <v>6</v>
      </c>
      <c r="D23" s="153">
        <v>8</v>
      </c>
      <c r="E23" s="154">
        <v>66</v>
      </c>
      <c r="F23" s="155">
        <v>18</v>
      </c>
      <c r="G23" s="153">
        <v>15</v>
      </c>
      <c r="H23" s="156">
        <v>3</v>
      </c>
      <c r="I23" s="157"/>
    </row>
    <row r="24" spans="1:9" ht="14.25">
      <c r="A24" s="152">
        <v>12</v>
      </c>
      <c r="B24" s="153">
        <v>15</v>
      </c>
      <c r="C24" s="153">
        <v>5</v>
      </c>
      <c r="D24" s="153">
        <v>10</v>
      </c>
      <c r="E24" s="154">
        <v>67</v>
      </c>
      <c r="F24" s="155">
        <v>23</v>
      </c>
      <c r="G24" s="153">
        <v>12</v>
      </c>
      <c r="H24" s="156">
        <v>11</v>
      </c>
      <c r="I24" s="157"/>
    </row>
    <row r="25" spans="1:9" ht="14.25">
      <c r="A25" s="152">
        <v>13</v>
      </c>
      <c r="B25" s="153">
        <v>12</v>
      </c>
      <c r="C25" s="153">
        <v>5</v>
      </c>
      <c r="D25" s="153">
        <v>7</v>
      </c>
      <c r="E25" s="154">
        <v>68</v>
      </c>
      <c r="F25" s="155">
        <v>14</v>
      </c>
      <c r="G25" s="153">
        <v>9</v>
      </c>
      <c r="H25" s="156">
        <v>5</v>
      </c>
      <c r="I25" s="157"/>
    </row>
    <row r="26" spans="1:9" ht="14.25">
      <c r="A26" s="158">
        <v>14</v>
      </c>
      <c r="B26" s="159">
        <v>13</v>
      </c>
      <c r="C26" s="159">
        <v>7</v>
      </c>
      <c r="D26" s="159">
        <v>6</v>
      </c>
      <c r="E26" s="160">
        <v>69</v>
      </c>
      <c r="F26" s="161">
        <v>11</v>
      </c>
      <c r="G26" s="159">
        <v>5</v>
      </c>
      <c r="H26" s="162">
        <v>6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143</v>
      </c>
      <c r="C28" s="153">
        <v>87</v>
      </c>
      <c r="D28" s="153">
        <v>56</v>
      </c>
      <c r="E28" s="154" t="s">
        <v>159</v>
      </c>
      <c r="F28" s="155">
        <v>56</v>
      </c>
      <c r="G28" s="153">
        <v>33</v>
      </c>
      <c r="H28" s="156">
        <v>23</v>
      </c>
      <c r="I28" s="157"/>
    </row>
    <row r="29" spans="1:9" ht="14.25">
      <c r="A29" s="152">
        <v>15</v>
      </c>
      <c r="B29" s="153">
        <v>9</v>
      </c>
      <c r="C29" s="153">
        <v>4</v>
      </c>
      <c r="D29" s="153">
        <v>5</v>
      </c>
      <c r="E29" s="154">
        <v>70</v>
      </c>
      <c r="F29" s="155">
        <v>9</v>
      </c>
      <c r="G29" s="153">
        <v>8</v>
      </c>
      <c r="H29" s="156">
        <v>1</v>
      </c>
      <c r="I29" s="157"/>
    </row>
    <row r="30" spans="1:9" ht="14.25">
      <c r="A30" s="152">
        <v>16</v>
      </c>
      <c r="B30" s="153">
        <v>4</v>
      </c>
      <c r="C30" s="153">
        <v>2</v>
      </c>
      <c r="D30" s="153">
        <v>2</v>
      </c>
      <c r="E30" s="154">
        <v>71</v>
      </c>
      <c r="F30" s="155">
        <v>10</v>
      </c>
      <c r="G30" s="153">
        <v>6</v>
      </c>
      <c r="H30" s="156">
        <v>4</v>
      </c>
      <c r="I30" s="157"/>
    </row>
    <row r="31" spans="1:9" ht="14.25">
      <c r="A31" s="152">
        <v>17</v>
      </c>
      <c r="B31" s="153">
        <v>3</v>
      </c>
      <c r="C31" s="153">
        <v>1</v>
      </c>
      <c r="D31" s="153">
        <v>2</v>
      </c>
      <c r="E31" s="154">
        <v>72</v>
      </c>
      <c r="F31" s="155">
        <v>10</v>
      </c>
      <c r="G31" s="153">
        <v>5</v>
      </c>
      <c r="H31" s="156">
        <v>5</v>
      </c>
      <c r="I31" s="157"/>
    </row>
    <row r="32" spans="1:9" ht="14.25">
      <c r="A32" s="152">
        <v>18</v>
      </c>
      <c r="B32" s="153">
        <v>20</v>
      </c>
      <c r="C32" s="153">
        <v>14</v>
      </c>
      <c r="D32" s="153">
        <v>6</v>
      </c>
      <c r="E32" s="154">
        <v>73</v>
      </c>
      <c r="F32" s="155">
        <v>13</v>
      </c>
      <c r="G32" s="153">
        <v>7</v>
      </c>
      <c r="H32" s="156">
        <v>6</v>
      </c>
      <c r="I32" s="157"/>
    </row>
    <row r="33" spans="1:9" ht="14.25">
      <c r="A33" s="158">
        <v>19</v>
      </c>
      <c r="B33" s="159">
        <v>107</v>
      </c>
      <c r="C33" s="159">
        <v>66</v>
      </c>
      <c r="D33" s="159">
        <v>41</v>
      </c>
      <c r="E33" s="160">
        <v>74</v>
      </c>
      <c r="F33" s="161">
        <v>14</v>
      </c>
      <c r="G33" s="159">
        <v>7</v>
      </c>
      <c r="H33" s="162">
        <v>7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650</v>
      </c>
      <c r="C35" s="153">
        <v>376</v>
      </c>
      <c r="D35" s="153">
        <v>274</v>
      </c>
      <c r="E35" s="154" t="s">
        <v>161</v>
      </c>
      <c r="F35" s="155">
        <v>34</v>
      </c>
      <c r="G35" s="153">
        <v>19</v>
      </c>
      <c r="H35" s="156">
        <v>15</v>
      </c>
      <c r="I35" s="157"/>
    </row>
    <row r="36" spans="1:9" ht="14.25">
      <c r="A36" s="152">
        <v>20</v>
      </c>
      <c r="B36" s="153">
        <v>103</v>
      </c>
      <c r="C36" s="153">
        <v>70</v>
      </c>
      <c r="D36" s="153">
        <v>33</v>
      </c>
      <c r="E36" s="154">
        <v>75</v>
      </c>
      <c r="F36" s="155">
        <v>8</v>
      </c>
      <c r="G36" s="153">
        <v>6</v>
      </c>
      <c r="H36" s="156">
        <v>2</v>
      </c>
      <c r="I36" s="157"/>
    </row>
    <row r="37" spans="1:9" ht="14.25">
      <c r="A37" s="152">
        <v>21</v>
      </c>
      <c r="B37" s="153">
        <v>108</v>
      </c>
      <c r="C37" s="153">
        <v>68</v>
      </c>
      <c r="D37" s="153">
        <v>40</v>
      </c>
      <c r="E37" s="154">
        <v>76</v>
      </c>
      <c r="F37" s="155">
        <v>7</v>
      </c>
      <c r="G37" s="153">
        <v>1</v>
      </c>
      <c r="H37" s="156">
        <v>6</v>
      </c>
      <c r="I37" s="157"/>
    </row>
    <row r="38" spans="1:9" ht="14.25">
      <c r="A38" s="152">
        <v>22</v>
      </c>
      <c r="B38" s="153">
        <v>114</v>
      </c>
      <c r="C38" s="153">
        <v>58</v>
      </c>
      <c r="D38" s="153">
        <v>56</v>
      </c>
      <c r="E38" s="154">
        <v>77</v>
      </c>
      <c r="F38" s="155">
        <v>8</v>
      </c>
      <c r="G38" s="153">
        <v>6</v>
      </c>
      <c r="H38" s="156">
        <v>2</v>
      </c>
      <c r="I38" s="157"/>
    </row>
    <row r="39" spans="1:9" ht="14.25">
      <c r="A39" s="152">
        <v>23</v>
      </c>
      <c r="B39" s="153">
        <v>178</v>
      </c>
      <c r="C39" s="153">
        <v>99</v>
      </c>
      <c r="D39" s="153">
        <v>79</v>
      </c>
      <c r="E39" s="154">
        <v>78</v>
      </c>
      <c r="F39" s="155">
        <v>6</v>
      </c>
      <c r="G39" s="153">
        <v>4</v>
      </c>
      <c r="H39" s="156">
        <v>2</v>
      </c>
      <c r="I39" s="157"/>
    </row>
    <row r="40" spans="1:9" ht="14.25">
      <c r="A40" s="158">
        <v>24</v>
      </c>
      <c r="B40" s="159">
        <v>147</v>
      </c>
      <c r="C40" s="159">
        <v>81</v>
      </c>
      <c r="D40" s="159">
        <v>66</v>
      </c>
      <c r="E40" s="160">
        <v>79</v>
      </c>
      <c r="F40" s="161">
        <v>5</v>
      </c>
      <c r="G40" s="159">
        <v>2</v>
      </c>
      <c r="H40" s="162">
        <v>3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575</v>
      </c>
      <c r="C42" s="153">
        <v>313</v>
      </c>
      <c r="D42" s="153">
        <v>262</v>
      </c>
      <c r="E42" s="154" t="s">
        <v>163</v>
      </c>
      <c r="F42" s="155">
        <v>28</v>
      </c>
      <c r="G42" s="153">
        <v>10</v>
      </c>
      <c r="H42" s="156">
        <v>18</v>
      </c>
      <c r="I42" s="157"/>
    </row>
    <row r="43" spans="1:9" ht="14.25">
      <c r="A43" s="152">
        <v>25</v>
      </c>
      <c r="B43" s="153">
        <v>129</v>
      </c>
      <c r="C43" s="153">
        <v>75</v>
      </c>
      <c r="D43" s="153">
        <v>54</v>
      </c>
      <c r="E43" s="154">
        <v>80</v>
      </c>
      <c r="F43" s="155">
        <v>6</v>
      </c>
      <c r="G43" s="153">
        <v>5</v>
      </c>
      <c r="H43" s="156">
        <v>1</v>
      </c>
      <c r="I43" s="157"/>
    </row>
    <row r="44" spans="1:9" ht="14.25">
      <c r="A44" s="152">
        <v>26</v>
      </c>
      <c r="B44" s="153">
        <v>121</v>
      </c>
      <c r="C44" s="153">
        <v>62</v>
      </c>
      <c r="D44" s="153">
        <v>59</v>
      </c>
      <c r="E44" s="154">
        <v>81</v>
      </c>
      <c r="F44" s="155">
        <v>6</v>
      </c>
      <c r="G44" s="153">
        <v>1</v>
      </c>
      <c r="H44" s="156">
        <v>5</v>
      </c>
      <c r="I44" s="157"/>
    </row>
    <row r="45" spans="1:9" ht="14.25">
      <c r="A45" s="152">
        <v>27</v>
      </c>
      <c r="B45" s="153">
        <v>129</v>
      </c>
      <c r="C45" s="153">
        <v>68</v>
      </c>
      <c r="D45" s="153">
        <v>61</v>
      </c>
      <c r="E45" s="154">
        <v>82</v>
      </c>
      <c r="F45" s="155">
        <v>9</v>
      </c>
      <c r="G45" s="153">
        <v>1</v>
      </c>
      <c r="H45" s="156">
        <v>8</v>
      </c>
      <c r="I45" s="157"/>
    </row>
    <row r="46" spans="1:9" ht="14.25">
      <c r="A46" s="152">
        <v>28</v>
      </c>
      <c r="B46" s="153">
        <v>106</v>
      </c>
      <c r="C46" s="153">
        <v>59</v>
      </c>
      <c r="D46" s="153">
        <v>47</v>
      </c>
      <c r="E46" s="154">
        <v>83</v>
      </c>
      <c r="F46" s="155">
        <v>4</v>
      </c>
      <c r="G46" s="153">
        <v>0</v>
      </c>
      <c r="H46" s="156">
        <v>4</v>
      </c>
      <c r="I46" s="157"/>
    </row>
    <row r="47" spans="1:9" ht="14.25">
      <c r="A47" s="158">
        <v>29</v>
      </c>
      <c r="B47" s="159">
        <v>90</v>
      </c>
      <c r="C47" s="159">
        <v>49</v>
      </c>
      <c r="D47" s="159">
        <v>41</v>
      </c>
      <c r="E47" s="160">
        <v>84</v>
      </c>
      <c r="F47" s="161">
        <v>3</v>
      </c>
      <c r="G47" s="159">
        <v>3</v>
      </c>
      <c r="H47" s="162">
        <v>0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369</v>
      </c>
      <c r="C49" s="153">
        <v>194</v>
      </c>
      <c r="D49" s="153">
        <v>175</v>
      </c>
      <c r="E49" s="154" t="s">
        <v>165</v>
      </c>
      <c r="F49" s="155">
        <v>17</v>
      </c>
      <c r="G49" s="153">
        <v>2</v>
      </c>
      <c r="H49" s="156">
        <v>15</v>
      </c>
      <c r="I49" s="157"/>
    </row>
    <row r="50" spans="1:9" ht="14.25">
      <c r="A50" s="152">
        <v>30</v>
      </c>
      <c r="B50" s="153">
        <v>90</v>
      </c>
      <c r="C50" s="153">
        <v>48</v>
      </c>
      <c r="D50" s="153">
        <v>42</v>
      </c>
      <c r="E50" s="154">
        <v>85</v>
      </c>
      <c r="F50" s="155">
        <v>5</v>
      </c>
      <c r="G50" s="153">
        <v>1</v>
      </c>
      <c r="H50" s="156">
        <v>4</v>
      </c>
      <c r="I50" s="157"/>
    </row>
    <row r="51" spans="1:9" ht="14.25">
      <c r="A51" s="152">
        <v>31</v>
      </c>
      <c r="B51" s="153">
        <v>86</v>
      </c>
      <c r="C51" s="153">
        <v>51</v>
      </c>
      <c r="D51" s="153">
        <v>35</v>
      </c>
      <c r="E51" s="154">
        <v>86</v>
      </c>
      <c r="F51" s="155">
        <v>6</v>
      </c>
      <c r="G51" s="153">
        <v>1</v>
      </c>
      <c r="H51" s="156">
        <v>5</v>
      </c>
      <c r="I51" s="157"/>
    </row>
    <row r="52" spans="1:9" ht="14.25">
      <c r="A52" s="152">
        <v>32</v>
      </c>
      <c r="B52" s="153">
        <v>76</v>
      </c>
      <c r="C52" s="153">
        <v>34</v>
      </c>
      <c r="D52" s="153">
        <v>42</v>
      </c>
      <c r="E52" s="154">
        <v>87</v>
      </c>
      <c r="F52" s="155">
        <v>4</v>
      </c>
      <c r="G52" s="153">
        <v>0</v>
      </c>
      <c r="H52" s="156">
        <v>4</v>
      </c>
      <c r="I52" s="157"/>
    </row>
    <row r="53" spans="1:9" ht="14.25">
      <c r="A53" s="152">
        <v>33</v>
      </c>
      <c r="B53" s="153">
        <v>56</v>
      </c>
      <c r="C53" s="153">
        <v>32</v>
      </c>
      <c r="D53" s="153">
        <v>24</v>
      </c>
      <c r="E53" s="154">
        <v>88</v>
      </c>
      <c r="F53" s="155">
        <v>1</v>
      </c>
      <c r="G53" s="153">
        <v>0</v>
      </c>
      <c r="H53" s="156">
        <v>1</v>
      </c>
      <c r="I53" s="157"/>
    </row>
    <row r="54" spans="1:9" ht="14.25">
      <c r="A54" s="158">
        <v>34</v>
      </c>
      <c r="B54" s="159">
        <v>61</v>
      </c>
      <c r="C54" s="159">
        <v>29</v>
      </c>
      <c r="D54" s="159">
        <v>32</v>
      </c>
      <c r="E54" s="160">
        <v>89</v>
      </c>
      <c r="F54" s="161">
        <v>1</v>
      </c>
      <c r="G54" s="159">
        <v>0</v>
      </c>
      <c r="H54" s="162">
        <v>1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249</v>
      </c>
      <c r="C56" s="153">
        <v>135</v>
      </c>
      <c r="D56" s="153">
        <v>114</v>
      </c>
      <c r="E56" s="154" t="s">
        <v>167</v>
      </c>
      <c r="F56" s="155">
        <v>9</v>
      </c>
      <c r="G56" s="153">
        <v>2</v>
      </c>
      <c r="H56" s="156">
        <v>7</v>
      </c>
      <c r="I56" s="157"/>
    </row>
    <row r="57" spans="1:9" ht="14.25">
      <c r="A57" s="152">
        <v>35</v>
      </c>
      <c r="B57" s="153">
        <v>70</v>
      </c>
      <c r="C57" s="153">
        <v>35</v>
      </c>
      <c r="D57" s="153">
        <v>35</v>
      </c>
      <c r="E57" s="154">
        <v>90</v>
      </c>
      <c r="F57" s="155">
        <v>3</v>
      </c>
      <c r="G57" s="153">
        <v>1</v>
      </c>
      <c r="H57" s="156">
        <v>2</v>
      </c>
      <c r="I57" s="157"/>
    </row>
    <row r="58" spans="1:9" ht="14.25">
      <c r="A58" s="152">
        <v>36</v>
      </c>
      <c r="B58" s="153">
        <v>51</v>
      </c>
      <c r="C58" s="153">
        <v>35</v>
      </c>
      <c r="D58" s="153">
        <v>16</v>
      </c>
      <c r="E58" s="154">
        <v>91</v>
      </c>
      <c r="F58" s="155">
        <v>3</v>
      </c>
      <c r="G58" s="153">
        <v>1</v>
      </c>
      <c r="H58" s="156">
        <v>2</v>
      </c>
      <c r="I58" s="157"/>
    </row>
    <row r="59" spans="1:9" ht="14.25">
      <c r="A59" s="152">
        <v>37</v>
      </c>
      <c r="B59" s="153">
        <v>47</v>
      </c>
      <c r="C59" s="153">
        <v>22</v>
      </c>
      <c r="D59" s="153">
        <v>25</v>
      </c>
      <c r="E59" s="154">
        <v>92</v>
      </c>
      <c r="F59" s="155" t="s">
        <v>172</v>
      </c>
      <c r="G59" s="153" t="s">
        <v>172</v>
      </c>
      <c r="H59" s="156" t="s">
        <v>172</v>
      </c>
      <c r="I59" s="157"/>
    </row>
    <row r="60" spans="1:9" ht="14.25">
      <c r="A60" s="152">
        <v>38</v>
      </c>
      <c r="B60" s="153">
        <v>47</v>
      </c>
      <c r="C60" s="153">
        <v>23</v>
      </c>
      <c r="D60" s="153">
        <v>24</v>
      </c>
      <c r="E60" s="154">
        <v>93</v>
      </c>
      <c r="F60" s="155">
        <v>2</v>
      </c>
      <c r="G60" s="153">
        <v>0</v>
      </c>
      <c r="H60" s="156">
        <v>2</v>
      </c>
      <c r="I60" s="157"/>
    </row>
    <row r="61" spans="1:9" ht="14.25">
      <c r="A61" s="158">
        <v>39</v>
      </c>
      <c r="B61" s="159">
        <v>34</v>
      </c>
      <c r="C61" s="159">
        <v>20</v>
      </c>
      <c r="D61" s="159">
        <v>14</v>
      </c>
      <c r="E61" s="160">
        <v>94</v>
      </c>
      <c r="F61" s="161">
        <v>1</v>
      </c>
      <c r="G61" s="159">
        <v>0</v>
      </c>
      <c r="H61" s="162">
        <v>1</v>
      </c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144</v>
      </c>
      <c r="C63" s="153">
        <v>95</v>
      </c>
      <c r="D63" s="153">
        <v>49</v>
      </c>
      <c r="E63" s="154" t="s">
        <v>169</v>
      </c>
      <c r="F63" s="155">
        <v>1</v>
      </c>
      <c r="G63" s="153">
        <v>0</v>
      </c>
      <c r="H63" s="156">
        <v>1</v>
      </c>
      <c r="I63" s="157"/>
    </row>
    <row r="64" spans="1:9" ht="14.25">
      <c r="A64" s="152">
        <v>40</v>
      </c>
      <c r="B64" s="153">
        <v>40</v>
      </c>
      <c r="C64" s="153">
        <v>27</v>
      </c>
      <c r="D64" s="153">
        <v>13</v>
      </c>
      <c r="E64" s="154">
        <v>95</v>
      </c>
      <c r="F64" s="155" t="s">
        <v>172</v>
      </c>
      <c r="G64" s="153" t="s">
        <v>172</v>
      </c>
      <c r="H64" s="156" t="s">
        <v>172</v>
      </c>
      <c r="I64" s="157"/>
    </row>
    <row r="65" spans="1:9" ht="14.25">
      <c r="A65" s="152">
        <v>41</v>
      </c>
      <c r="B65" s="153">
        <v>30</v>
      </c>
      <c r="C65" s="153">
        <v>19</v>
      </c>
      <c r="D65" s="153">
        <v>11</v>
      </c>
      <c r="E65" s="154">
        <v>96</v>
      </c>
      <c r="F65" s="155">
        <v>1</v>
      </c>
      <c r="G65" s="153">
        <v>0</v>
      </c>
      <c r="H65" s="156">
        <v>1</v>
      </c>
      <c r="I65" s="157"/>
    </row>
    <row r="66" spans="1:9" ht="14.25">
      <c r="A66" s="152">
        <v>42</v>
      </c>
      <c r="B66" s="153">
        <v>21</v>
      </c>
      <c r="C66" s="153">
        <v>16</v>
      </c>
      <c r="D66" s="153">
        <v>5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21</v>
      </c>
      <c r="C67" s="153">
        <v>17</v>
      </c>
      <c r="D67" s="153">
        <v>4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32</v>
      </c>
      <c r="C68" s="159">
        <v>16</v>
      </c>
      <c r="D68" s="159">
        <v>16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110</v>
      </c>
      <c r="C70" s="153">
        <v>75</v>
      </c>
      <c r="D70" s="153">
        <v>35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20</v>
      </c>
      <c r="C71" s="153">
        <v>15</v>
      </c>
      <c r="D71" s="153">
        <v>5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16</v>
      </c>
      <c r="C72" s="153">
        <v>11</v>
      </c>
      <c r="D72" s="153">
        <v>5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29</v>
      </c>
      <c r="C73" s="153">
        <v>22</v>
      </c>
      <c r="D73" s="153">
        <v>7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26</v>
      </c>
      <c r="C74" s="153">
        <v>13</v>
      </c>
      <c r="D74" s="153">
        <v>13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19</v>
      </c>
      <c r="C75" s="159">
        <v>14</v>
      </c>
      <c r="D75" s="159">
        <v>5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360</v>
      </c>
      <c r="G76" s="164">
        <f>C7+C14+C21</f>
        <v>186</v>
      </c>
      <c r="H76" s="148">
        <f>D7+D14+D21</f>
        <v>174</v>
      </c>
    </row>
    <row r="77" spans="1:8" ht="14.25">
      <c r="A77" s="152" t="s">
        <v>171</v>
      </c>
      <c r="B77" s="153">
        <v>117</v>
      </c>
      <c r="C77" s="153">
        <v>69</v>
      </c>
      <c r="D77" s="153">
        <v>48</v>
      </c>
      <c r="E77" s="154" t="s">
        <v>181</v>
      </c>
      <c r="F77" s="163">
        <f>B28+B35+B42+B49+B56+B63+B70+B77+F7+F14</f>
        <v>2646</v>
      </c>
      <c r="G77" s="164">
        <f>C28+C35+C42+C49+C56+C63+C70+C77+G7+G14</f>
        <v>1509</v>
      </c>
      <c r="H77" s="148">
        <f>D28+D35+D42+D49+D56+D63+D70+D77+H7+H14</f>
        <v>1137</v>
      </c>
    </row>
    <row r="78" spans="1:8" ht="14.25">
      <c r="A78" s="152">
        <v>50</v>
      </c>
      <c r="B78" s="153">
        <v>14</v>
      </c>
      <c r="C78" s="153">
        <v>8</v>
      </c>
      <c r="D78" s="153">
        <v>6</v>
      </c>
      <c r="E78" s="154" t="s">
        <v>182</v>
      </c>
      <c r="F78" s="163">
        <f>F21+F28+F35+F42+F49+F56+F63+F70</f>
        <v>235</v>
      </c>
      <c r="G78" s="164">
        <f>G21+G28+G35+G42+G49+G56+G63+G70</f>
        <v>121</v>
      </c>
      <c r="H78" s="148">
        <f>H21+H28+H35+H42+H49+H56+H63+H70</f>
        <v>114</v>
      </c>
    </row>
    <row r="79" spans="1:8" ht="14.25">
      <c r="A79" s="152">
        <v>51</v>
      </c>
      <c r="B79" s="153">
        <v>21</v>
      </c>
      <c r="C79" s="153">
        <v>16</v>
      </c>
      <c r="D79" s="153">
        <v>5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24</v>
      </c>
      <c r="C80" s="153">
        <v>16</v>
      </c>
      <c r="D80" s="153">
        <v>8</v>
      </c>
      <c r="E80" s="154" t="s">
        <v>180</v>
      </c>
      <c r="F80" s="166">
        <f>F76/$B$5*100</f>
        <v>11.107682813946312</v>
      </c>
      <c r="G80" s="167">
        <f>G76/$C$5*100</f>
        <v>10.242290748898679</v>
      </c>
      <c r="H80" s="168">
        <f>H76/$D$5*100</f>
        <v>12.210526315789473</v>
      </c>
    </row>
    <row r="81" spans="1:8" ht="14.25">
      <c r="A81" s="152">
        <v>53</v>
      </c>
      <c r="B81" s="153">
        <v>30</v>
      </c>
      <c r="C81" s="153">
        <v>15</v>
      </c>
      <c r="D81" s="153">
        <v>15</v>
      </c>
      <c r="E81" s="154" t="s">
        <v>181</v>
      </c>
      <c r="F81" s="166">
        <f>F77/$B$5*100</f>
        <v>81.6414686825054</v>
      </c>
      <c r="G81" s="167">
        <f>G77/$C$5*100</f>
        <v>83.09471365638767</v>
      </c>
      <c r="H81" s="168">
        <f>H77/$D$5*100</f>
        <v>79.78947368421052</v>
      </c>
    </row>
    <row r="82" spans="1:8" ht="15" thickBot="1">
      <c r="A82" s="169">
        <v>54</v>
      </c>
      <c r="B82" s="170">
        <v>28</v>
      </c>
      <c r="C82" s="170">
        <v>14</v>
      </c>
      <c r="D82" s="170">
        <v>14</v>
      </c>
      <c r="E82" s="171" t="s">
        <v>182</v>
      </c>
      <c r="F82" s="172">
        <f>F78/$B$5*100</f>
        <v>7.250848503548288</v>
      </c>
      <c r="G82" s="173">
        <f>G78/$C$5*100</f>
        <v>6.6629955947136565</v>
      </c>
      <c r="H82" s="174">
        <f>H78/$D$5*100</f>
        <v>8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191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1236</v>
      </c>
      <c r="C5" s="146">
        <f>SUM(C7,C14,C21,C28,C35,C42,C49,C56,C63,C70,C77,G7,G14,G21,G28,G35,G42,G49,G56,G63,G70,G71)</f>
        <v>755</v>
      </c>
      <c r="D5" s="147">
        <f>SUM(D7,D14,D21,D28,D35,D42,D49,D56,D63,D70,D77,H7,H14,H21,H28,H35,H42,H49,H56,H63,H70,H71)</f>
        <v>481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87</v>
      </c>
      <c r="C7" s="153">
        <v>48</v>
      </c>
      <c r="D7" s="153">
        <v>39</v>
      </c>
      <c r="E7" s="154" t="s">
        <v>153</v>
      </c>
      <c r="F7" s="155">
        <v>36</v>
      </c>
      <c r="G7" s="153">
        <v>20</v>
      </c>
      <c r="H7" s="156">
        <v>16</v>
      </c>
      <c r="I7" s="157"/>
    </row>
    <row r="8" spans="1:9" ht="14.25">
      <c r="A8" s="152">
        <v>0</v>
      </c>
      <c r="B8" s="153">
        <v>8</v>
      </c>
      <c r="C8" s="153">
        <v>5</v>
      </c>
      <c r="D8" s="153">
        <v>3</v>
      </c>
      <c r="E8" s="154">
        <v>55</v>
      </c>
      <c r="F8" s="155">
        <v>7</v>
      </c>
      <c r="G8" s="153">
        <v>4</v>
      </c>
      <c r="H8" s="156">
        <v>3</v>
      </c>
      <c r="I8" s="157"/>
    </row>
    <row r="9" spans="1:9" ht="14.25">
      <c r="A9" s="152">
        <v>1</v>
      </c>
      <c r="B9" s="153">
        <v>25</v>
      </c>
      <c r="C9" s="153">
        <v>15</v>
      </c>
      <c r="D9" s="153">
        <v>10</v>
      </c>
      <c r="E9" s="154">
        <v>56</v>
      </c>
      <c r="F9" s="155">
        <v>9</v>
      </c>
      <c r="G9" s="153">
        <v>5</v>
      </c>
      <c r="H9" s="156">
        <v>4</v>
      </c>
      <c r="I9" s="157"/>
    </row>
    <row r="10" spans="1:9" ht="14.25">
      <c r="A10" s="152">
        <v>2</v>
      </c>
      <c r="B10" s="153">
        <v>15</v>
      </c>
      <c r="C10" s="153">
        <v>7</v>
      </c>
      <c r="D10" s="153">
        <v>8</v>
      </c>
      <c r="E10" s="154">
        <v>57</v>
      </c>
      <c r="F10" s="155">
        <v>8</v>
      </c>
      <c r="G10" s="153">
        <v>3</v>
      </c>
      <c r="H10" s="156">
        <v>5</v>
      </c>
      <c r="I10" s="157"/>
    </row>
    <row r="11" spans="1:9" ht="14.25">
      <c r="A11" s="152">
        <v>3</v>
      </c>
      <c r="B11" s="153">
        <v>17</v>
      </c>
      <c r="C11" s="153">
        <v>11</v>
      </c>
      <c r="D11" s="153">
        <v>6</v>
      </c>
      <c r="E11" s="154">
        <v>58</v>
      </c>
      <c r="F11" s="155">
        <v>6</v>
      </c>
      <c r="G11" s="153">
        <v>4</v>
      </c>
      <c r="H11" s="156">
        <v>2</v>
      </c>
      <c r="I11" s="157"/>
    </row>
    <row r="12" spans="1:9" ht="14.25">
      <c r="A12" s="158">
        <v>4</v>
      </c>
      <c r="B12" s="159">
        <v>22</v>
      </c>
      <c r="C12" s="159">
        <v>10</v>
      </c>
      <c r="D12" s="159">
        <v>12</v>
      </c>
      <c r="E12" s="160">
        <v>59</v>
      </c>
      <c r="F12" s="161">
        <v>6</v>
      </c>
      <c r="G12" s="159">
        <v>4</v>
      </c>
      <c r="H12" s="162">
        <v>2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60</v>
      </c>
      <c r="C14" s="153">
        <v>17</v>
      </c>
      <c r="D14" s="153">
        <v>43</v>
      </c>
      <c r="E14" s="154" t="s">
        <v>155</v>
      </c>
      <c r="F14" s="155">
        <v>15</v>
      </c>
      <c r="G14" s="153">
        <v>10</v>
      </c>
      <c r="H14" s="156">
        <v>5</v>
      </c>
      <c r="I14" s="157"/>
    </row>
    <row r="15" spans="1:9" ht="14.25">
      <c r="A15" s="152">
        <v>5</v>
      </c>
      <c r="B15" s="153">
        <v>12</v>
      </c>
      <c r="C15" s="153">
        <v>3</v>
      </c>
      <c r="D15" s="153">
        <v>9</v>
      </c>
      <c r="E15" s="154">
        <v>60</v>
      </c>
      <c r="F15" s="155">
        <v>5</v>
      </c>
      <c r="G15" s="153">
        <v>4</v>
      </c>
      <c r="H15" s="156">
        <v>1</v>
      </c>
      <c r="I15" s="157"/>
    </row>
    <row r="16" spans="1:9" ht="14.25">
      <c r="A16" s="152">
        <v>6</v>
      </c>
      <c r="B16" s="153">
        <v>14</v>
      </c>
      <c r="C16" s="153">
        <v>5</v>
      </c>
      <c r="D16" s="153">
        <v>9</v>
      </c>
      <c r="E16" s="154">
        <v>61</v>
      </c>
      <c r="F16" s="155">
        <v>3</v>
      </c>
      <c r="G16" s="153">
        <v>2</v>
      </c>
      <c r="H16" s="156">
        <v>1</v>
      </c>
      <c r="I16" s="157"/>
    </row>
    <row r="17" spans="1:9" ht="14.25">
      <c r="A17" s="152">
        <v>7</v>
      </c>
      <c r="B17" s="153">
        <v>11</v>
      </c>
      <c r="C17" s="153">
        <v>4</v>
      </c>
      <c r="D17" s="153">
        <v>7</v>
      </c>
      <c r="E17" s="154">
        <v>62</v>
      </c>
      <c r="F17" s="155">
        <v>5</v>
      </c>
      <c r="G17" s="153">
        <v>2</v>
      </c>
      <c r="H17" s="156">
        <v>3</v>
      </c>
      <c r="I17" s="157"/>
    </row>
    <row r="18" spans="1:9" ht="14.25">
      <c r="A18" s="152">
        <v>8</v>
      </c>
      <c r="B18" s="153">
        <v>12</v>
      </c>
      <c r="C18" s="153">
        <v>3</v>
      </c>
      <c r="D18" s="153">
        <v>9</v>
      </c>
      <c r="E18" s="154">
        <v>63</v>
      </c>
      <c r="F18" s="155">
        <v>1</v>
      </c>
      <c r="G18" s="153">
        <v>1</v>
      </c>
      <c r="H18" s="156">
        <v>0</v>
      </c>
      <c r="I18" s="157"/>
    </row>
    <row r="19" spans="1:9" ht="14.25">
      <c r="A19" s="158">
        <v>9</v>
      </c>
      <c r="B19" s="159">
        <v>11</v>
      </c>
      <c r="C19" s="159">
        <v>2</v>
      </c>
      <c r="D19" s="159">
        <v>9</v>
      </c>
      <c r="E19" s="160">
        <v>64</v>
      </c>
      <c r="F19" s="161">
        <v>1</v>
      </c>
      <c r="G19" s="159">
        <v>1</v>
      </c>
      <c r="H19" s="162">
        <v>0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23</v>
      </c>
      <c r="C21" s="153">
        <v>11</v>
      </c>
      <c r="D21" s="153">
        <v>12</v>
      </c>
      <c r="E21" s="154" t="s">
        <v>157</v>
      </c>
      <c r="F21" s="155">
        <v>7</v>
      </c>
      <c r="G21" s="153">
        <v>4</v>
      </c>
      <c r="H21" s="156">
        <v>3</v>
      </c>
      <c r="I21" s="157"/>
    </row>
    <row r="22" spans="1:9" ht="14.25">
      <c r="A22" s="152">
        <v>10</v>
      </c>
      <c r="B22" s="153">
        <v>7</v>
      </c>
      <c r="C22" s="153">
        <v>3</v>
      </c>
      <c r="D22" s="153">
        <v>4</v>
      </c>
      <c r="E22" s="154">
        <v>65</v>
      </c>
      <c r="F22" s="155">
        <v>1</v>
      </c>
      <c r="G22" s="153">
        <v>0</v>
      </c>
      <c r="H22" s="156">
        <v>1</v>
      </c>
      <c r="I22" s="157"/>
    </row>
    <row r="23" spans="1:9" ht="14.25">
      <c r="A23" s="152">
        <v>11</v>
      </c>
      <c r="B23" s="153">
        <v>7</v>
      </c>
      <c r="C23" s="153">
        <v>5</v>
      </c>
      <c r="D23" s="153">
        <v>2</v>
      </c>
      <c r="E23" s="154">
        <v>66</v>
      </c>
      <c r="F23" s="155">
        <v>2</v>
      </c>
      <c r="G23" s="153">
        <v>1</v>
      </c>
      <c r="H23" s="156">
        <v>1</v>
      </c>
      <c r="I23" s="157"/>
    </row>
    <row r="24" spans="1:9" ht="14.25">
      <c r="A24" s="152">
        <v>12</v>
      </c>
      <c r="B24" s="153">
        <v>3</v>
      </c>
      <c r="C24" s="153">
        <v>1</v>
      </c>
      <c r="D24" s="153">
        <v>2</v>
      </c>
      <c r="E24" s="154">
        <v>67</v>
      </c>
      <c r="F24" s="155">
        <v>1</v>
      </c>
      <c r="G24" s="153">
        <v>1</v>
      </c>
      <c r="H24" s="156">
        <v>0</v>
      </c>
      <c r="I24" s="157"/>
    </row>
    <row r="25" spans="1:9" ht="14.25">
      <c r="A25" s="152">
        <v>13</v>
      </c>
      <c r="B25" s="153">
        <v>5</v>
      </c>
      <c r="C25" s="153">
        <v>1</v>
      </c>
      <c r="D25" s="153">
        <v>4</v>
      </c>
      <c r="E25" s="154">
        <v>68</v>
      </c>
      <c r="F25" s="155">
        <v>1</v>
      </c>
      <c r="G25" s="153">
        <v>1</v>
      </c>
      <c r="H25" s="156">
        <v>0</v>
      </c>
      <c r="I25" s="157"/>
    </row>
    <row r="26" spans="1:9" ht="14.25">
      <c r="A26" s="158">
        <v>14</v>
      </c>
      <c r="B26" s="159">
        <v>1</v>
      </c>
      <c r="C26" s="159">
        <v>1</v>
      </c>
      <c r="D26" s="159">
        <v>0</v>
      </c>
      <c r="E26" s="160">
        <v>69</v>
      </c>
      <c r="F26" s="161">
        <v>2</v>
      </c>
      <c r="G26" s="159">
        <v>1</v>
      </c>
      <c r="H26" s="162">
        <v>1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63</v>
      </c>
      <c r="C28" s="153">
        <v>40</v>
      </c>
      <c r="D28" s="153">
        <v>23</v>
      </c>
      <c r="E28" s="154" t="s">
        <v>159</v>
      </c>
      <c r="F28" s="155">
        <v>6</v>
      </c>
      <c r="G28" s="153">
        <v>4</v>
      </c>
      <c r="H28" s="156">
        <v>2</v>
      </c>
      <c r="I28" s="157"/>
    </row>
    <row r="29" spans="1:9" ht="14.25">
      <c r="A29" s="152">
        <v>15</v>
      </c>
      <c r="B29" s="153">
        <v>1</v>
      </c>
      <c r="C29" s="153">
        <v>0</v>
      </c>
      <c r="D29" s="153">
        <v>1</v>
      </c>
      <c r="E29" s="154">
        <v>70</v>
      </c>
      <c r="F29" s="155" t="s">
        <v>172</v>
      </c>
      <c r="G29" s="153" t="s">
        <v>172</v>
      </c>
      <c r="H29" s="156" t="s">
        <v>172</v>
      </c>
      <c r="I29" s="157"/>
    </row>
    <row r="30" spans="1:9" ht="14.25">
      <c r="A30" s="152">
        <v>16</v>
      </c>
      <c r="B30" s="153">
        <v>1</v>
      </c>
      <c r="C30" s="153">
        <v>0</v>
      </c>
      <c r="D30" s="153">
        <v>1</v>
      </c>
      <c r="E30" s="154">
        <v>71</v>
      </c>
      <c r="F30" s="155">
        <v>2</v>
      </c>
      <c r="G30" s="153">
        <v>2</v>
      </c>
      <c r="H30" s="156">
        <v>0</v>
      </c>
      <c r="I30" s="157"/>
    </row>
    <row r="31" spans="1:9" ht="14.25">
      <c r="A31" s="152">
        <v>17</v>
      </c>
      <c r="B31" s="153" t="s">
        <v>172</v>
      </c>
      <c r="C31" s="153" t="s">
        <v>172</v>
      </c>
      <c r="D31" s="153" t="s">
        <v>172</v>
      </c>
      <c r="E31" s="154">
        <v>72</v>
      </c>
      <c r="F31" s="155">
        <v>4</v>
      </c>
      <c r="G31" s="153">
        <v>2</v>
      </c>
      <c r="H31" s="156">
        <v>2</v>
      </c>
      <c r="I31" s="157"/>
    </row>
    <row r="32" spans="1:9" ht="14.25">
      <c r="A32" s="152">
        <v>18</v>
      </c>
      <c r="B32" s="153">
        <v>14</v>
      </c>
      <c r="C32" s="153">
        <v>7</v>
      </c>
      <c r="D32" s="153">
        <v>7</v>
      </c>
      <c r="E32" s="154">
        <v>73</v>
      </c>
      <c r="F32" s="155" t="s">
        <v>172</v>
      </c>
      <c r="G32" s="153" t="s">
        <v>172</v>
      </c>
      <c r="H32" s="156" t="s">
        <v>172</v>
      </c>
      <c r="I32" s="157"/>
    </row>
    <row r="33" spans="1:9" ht="14.25">
      <c r="A33" s="158">
        <v>19</v>
      </c>
      <c r="B33" s="159">
        <v>47</v>
      </c>
      <c r="C33" s="159">
        <v>33</v>
      </c>
      <c r="D33" s="159">
        <v>14</v>
      </c>
      <c r="E33" s="160">
        <v>74</v>
      </c>
      <c r="F33" s="161" t="s">
        <v>172</v>
      </c>
      <c r="G33" s="159" t="s">
        <v>172</v>
      </c>
      <c r="H33" s="162" t="s">
        <v>172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324</v>
      </c>
      <c r="C35" s="153">
        <v>219</v>
      </c>
      <c r="D35" s="153">
        <v>105</v>
      </c>
      <c r="E35" s="154" t="s">
        <v>161</v>
      </c>
      <c r="F35" s="155">
        <v>5</v>
      </c>
      <c r="G35" s="153">
        <v>3</v>
      </c>
      <c r="H35" s="156">
        <v>2</v>
      </c>
      <c r="I35" s="157"/>
    </row>
    <row r="36" spans="1:9" ht="14.25">
      <c r="A36" s="152">
        <v>20</v>
      </c>
      <c r="B36" s="153">
        <v>48</v>
      </c>
      <c r="C36" s="153">
        <v>32</v>
      </c>
      <c r="D36" s="153">
        <v>16</v>
      </c>
      <c r="E36" s="154">
        <v>75</v>
      </c>
      <c r="F36" s="155">
        <v>3</v>
      </c>
      <c r="G36" s="153">
        <v>2</v>
      </c>
      <c r="H36" s="156">
        <v>1</v>
      </c>
      <c r="I36" s="157"/>
    </row>
    <row r="37" spans="1:9" ht="14.25">
      <c r="A37" s="152">
        <v>21</v>
      </c>
      <c r="B37" s="153">
        <v>52</v>
      </c>
      <c r="C37" s="153">
        <v>35</v>
      </c>
      <c r="D37" s="153">
        <v>17</v>
      </c>
      <c r="E37" s="154">
        <v>76</v>
      </c>
      <c r="F37" s="155">
        <v>1</v>
      </c>
      <c r="G37" s="153">
        <v>0</v>
      </c>
      <c r="H37" s="156">
        <v>1</v>
      </c>
      <c r="I37" s="157"/>
    </row>
    <row r="38" spans="1:9" ht="14.25">
      <c r="A38" s="152">
        <v>22</v>
      </c>
      <c r="B38" s="153">
        <v>66</v>
      </c>
      <c r="C38" s="153">
        <v>45</v>
      </c>
      <c r="D38" s="153">
        <v>21</v>
      </c>
      <c r="E38" s="154">
        <v>77</v>
      </c>
      <c r="F38" s="155">
        <v>1</v>
      </c>
      <c r="G38" s="153">
        <v>1</v>
      </c>
      <c r="H38" s="156">
        <v>0</v>
      </c>
      <c r="I38" s="157"/>
    </row>
    <row r="39" spans="1:9" ht="14.25">
      <c r="A39" s="152">
        <v>23</v>
      </c>
      <c r="B39" s="153">
        <v>102</v>
      </c>
      <c r="C39" s="153">
        <v>70</v>
      </c>
      <c r="D39" s="153">
        <v>32</v>
      </c>
      <c r="E39" s="154">
        <v>78</v>
      </c>
      <c r="F39" s="155" t="s">
        <v>172</v>
      </c>
      <c r="G39" s="153" t="s">
        <v>172</v>
      </c>
      <c r="H39" s="156" t="s">
        <v>172</v>
      </c>
      <c r="I39" s="157"/>
    </row>
    <row r="40" spans="1:9" ht="14.25">
      <c r="A40" s="158">
        <v>24</v>
      </c>
      <c r="B40" s="159">
        <v>56</v>
      </c>
      <c r="C40" s="159">
        <v>37</v>
      </c>
      <c r="D40" s="159">
        <v>19</v>
      </c>
      <c r="E40" s="160">
        <v>79</v>
      </c>
      <c r="F40" s="161" t="s">
        <v>172</v>
      </c>
      <c r="G40" s="159" t="s">
        <v>172</v>
      </c>
      <c r="H40" s="162" t="s">
        <v>172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224</v>
      </c>
      <c r="C42" s="153">
        <v>135</v>
      </c>
      <c r="D42" s="153">
        <v>89</v>
      </c>
      <c r="E42" s="154" t="s">
        <v>163</v>
      </c>
      <c r="F42" s="155">
        <v>4</v>
      </c>
      <c r="G42" s="153">
        <v>2</v>
      </c>
      <c r="H42" s="156">
        <v>2</v>
      </c>
      <c r="I42" s="157"/>
    </row>
    <row r="43" spans="1:9" ht="14.25">
      <c r="A43" s="152">
        <v>25</v>
      </c>
      <c r="B43" s="153">
        <v>67</v>
      </c>
      <c r="C43" s="153">
        <v>44</v>
      </c>
      <c r="D43" s="153">
        <v>23</v>
      </c>
      <c r="E43" s="154">
        <v>80</v>
      </c>
      <c r="F43" s="155" t="s">
        <v>172</v>
      </c>
      <c r="G43" s="153" t="s">
        <v>172</v>
      </c>
      <c r="H43" s="156" t="s">
        <v>172</v>
      </c>
      <c r="I43" s="157"/>
    </row>
    <row r="44" spans="1:9" ht="14.25">
      <c r="A44" s="152">
        <v>26</v>
      </c>
      <c r="B44" s="153">
        <v>50</v>
      </c>
      <c r="C44" s="153">
        <v>33</v>
      </c>
      <c r="D44" s="153">
        <v>17</v>
      </c>
      <c r="E44" s="154">
        <v>81</v>
      </c>
      <c r="F44" s="155">
        <v>1</v>
      </c>
      <c r="G44" s="153">
        <v>0</v>
      </c>
      <c r="H44" s="156">
        <v>1</v>
      </c>
      <c r="I44" s="157"/>
    </row>
    <row r="45" spans="1:9" ht="14.25">
      <c r="A45" s="152">
        <v>27</v>
      </c>
      <c r="B45" s="153">
        <v>41</v>
      </c>
      <c r="C45" s="153">
        <v>21</v>
      </c>
      <c r="D45" s="153">
        <v>20</v>
      </c>
      <c r="E45" s="154">
        <v>82</v>
      </c>
      <c r="F45" s="155">
        <v>1</v>
      </c>
      <c r="G45" s="153">
        <v>0</v>
      </c>
      <c r="H45" s="156">
        <v>1</v>
      </c>
      <c r="I45" s="157"/>
    </row>
    <row r="46" spans="1:9" ht="14.25">
      <c r="A46" s="152">
        <v>28</v>
      </c>
      <c r="B46" s="153">
        <v>27</v>
      </c>
      <c r="C46" s="153">
        <v>16</v>
      </c>
      <c r="D46" s="153">
        <v>11</v>
      </c>
      <c r="E46" s="154">
        <v>83</v>
      </c>
      <c r="F46" s="155">
        <v>1</v>
      </c>
      <c r="G46" s="153">
        <v>1</v>
      </c>
      <c r="H46" s="156">
        <v>0</v>
      </c>
      <c r="I46" s="157"/>
    </row>
    <row r="47" spans="1:9" ht="14.25">
      <c r="A47" s="158">
        <v>29</v>
      </c>
      <c r="B47" s="159">
        <v>39</v>
      </c>
      <c r="C47" s="159">
        <v>21</v>
      </c>
      <c r="D47" s="159">
        <v>18</v>
      </c>
      <c r="E47" s="160">
        <v>84</v>
      </c>
      <c r="F47" s="161">
        <v>1</v>
      </c>
      <c r="G47" s="159">
        <v>1</v>
      </c>
      <c r="H47" s="162">
        <v>0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151</v>
      </c>
      <c r="C49" s="153">
        <v>81</v>
      </c>
      <c r="D49" s="153">
        <v>70</v>
      </c>
      <c r="E49" s="154" t="s">
        <v>165</v>
      </c>
      <c r="F49" s="155">
        <v>0</v>
      </c>
      <c r="G49" s="153">
        <v>0</v>
      </c>
      <c r="H49" s="156">
        <v>0</v>
      </c>
      <c r="I49" s="157"/>
    </row>
    <row r="50" spans="1:9" ht="14.25">
      <c r="A50" s="152">
        <v>30</v>
      </c>
      <c r="B50" s="153">
        <v>30</v>
      </c>
      <c r="C50" s="153">
        <v>15</v>
      </c>
      <c r="D50" s="153">
        <v>15</v>
      </c>
      <c r="E50" s="154">
        <v>85</v>
      </c>
      <c r="F50" s="155" t="s">
        <v>172</v>
      </c>
      <c r="G50" s="153" t="s">
        <v>172</v>
      </c>
      <c r="H50" s="156" t="s">
        <v>172</v>
      </c>
      <c r="I50" s="157"/>
    </row>
    <row r="51" spans="1:9" ht="14.25">
      <c r="A51" s="152">
        <v>31</v>
      </c>
      <c r="B51" s="153">
        <v>30</v>
      </c>
      <c r="C51" s="153">
        <v>17</v>
      </c>
      <c r="D51" s="153">
        <v>13</v>
      </c>
      <c r="E51" s="154">
        <v>86</v>
      </c>
      <c r="F51" s="155" t="s">
        <v>172</v>
      </c>
      <c r="G51" s="153" t="s">
        <v>172</v>
      </c>
      <c r="H51" s="156" t="s">
        <v>172</v>
      </c>
      <c r="I51" s="157"/>
    </row>
    <row r="52" spans="1:9" ht="14.25">
      <c r="A52" s="152">
        <v>32</v>
      </c>
      <c r="B52" s="153">
        <v>26</v>
      </c>
      <c r="C52" s="153">
        <v>17</v>
      </c>
      <c r="D52" s="153">
        <v>9</v>
      </c>
      <c r="E52" s="154">
        <v>87</v>
      </c>
      <c r="F52" s="155" t="s">
        <v>172</v>
      </c>
      <c r="G52" s="153" t="s">
        <v>172</v>
      </c>
      <c r="H52" s="156" t="s">
        <v>172</v>
      </c>
      <c r="I52" s="157"/>
    </row>
    <row r="53" spans="1:9" ht="14.25">
      <c r="A53" s="152">
        <v>33</v>
      </c>
      <c r="B53" s="153">
        <v>34</v>
      </c>
      <c r="C53" s="153">
        <v>16</v>
      </c>
      <c r="D53" s="153">
        <v>18</v>
      </c>
      <c r="E53" s="154">
        <v>88</v>
      </c>
      <c r="F53" s="155" t="s">
        <v>172</v>
      </c>
      <c r="G53" s="153" t="s">
        <v>172</v>
      </c>
      <c r="H53" s="156" t="s">
        <v>172</v>
      </c>
      <c r="I53" s="157"/>
    </row>
    <row r="54" spans="1:9" ht="14.25">
      <c r="A54" s="158">
        <v>34</v>
      </c>
      <c r="B54" s="159">
        <v>31</v>
      </c>
      <c r="C54" s="159">
        <v>16</v>
      </c>
      <c r="D54" s="159">
        <v>15</v>
      </c>
      <c r="E54" s="160">
        <v>89</v>
      </c>
      <c r="F54" s="161" t="s">
        <v>172</v>
      </c>
      <c r="G54" s="159" t="s">
        <v>172</v>
      </c>
      <c r="H54" s="162" t="s">
        <v>172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98</v>
      </c>
      <c r="C56" s="153">
        <v>66</v>
      </c>
      <c r="D56" s="153">
        <v>32</v>
      </c>
      <c r="E56" s="154" t="s">
        <v>167</v>
      </c>
      <c r="F56" s="155">
        <v>2</v>
      </c>
      <c r="G56" s="153">
        <v>1</v>
      </c>
      <c r="H56" s="156">
        <v>1</v>
      </c>
      <c r="I56" s="157"/>
    </row>
    <row r="57" spans="1:9" ht="14.25">
      <c r="A57" s="152">
        <v>35</v>
      </c>
      <c r="B57" s="153">
        <v>26</v>
      </c>
      <c r="C57" s="153">
        <v>18</v>
      </c>
      <c r="D57" s="153">
        <v>8</v>
      </c>
      <c r="E57" s="154">
        <v>90</v>
      </c>
      <c r="F57" s="155">
        <v>1</v>
      </c>
      <c r="G57" s="153">
        <v>0</v>
      </c>
      <c r="H57" s="156">
        <v>1</v>
      </c>
      <c r="I57" s="157"/>
    </row>
    <row r="58" spans="1:9" ht="14.25">
      <c r="A58" s="152">
        <v>36</v>
      </c>
      <c r="B58" s="153">
        <v>22</v>
      </c>
      <c r="C58" s="153">
        <v>13</v>
      </c>
      <c r="D58" s="153">
        <v>9</v>
      </c>
      <c r="E58" s="154">
        <v>91</v>
      </c>
      <c r="F58" s="155" t="s">
        <v>172</v>
      </c>
      <c r="G58" s="153" t="s">
        <v>172</v>
      </c>
      <c r="H58" s="156" t="s">
        <v>172</v>
      </c>
      <c r="I58" s="157"/>
    </row>
    <row r="59" spans="1:9" ht="14.25">
      <c r="A59" s="152">
        <v>37</v>
      </c>
      <c r="B59" s="153">
        <v>23</v>
      </c>
      <c r="C59" s="153">
        <v>15</v>
      </c>
      <c r="D59" s="153">
        <v>8</v>
      </c>
      <c r="E59" s="154">
        <v>92</v>
      </c>
      <c r="F59" s="155">
        <v>1</v>
      </c>
      <c r="G59" s="153">
        <v>1</v>
      </c>
      <c r="H59" s="156">
        <v>0</v>
      </c>
      <c r="I59" s="157"/>
    </row>
    <row r="60" spans="1:9" ht="14.25">
      <c r="A60" s="152">
        <v>38</v>
      </c>
      <c r="B60" s="153">
        <v>15</v>
      </c>
      <c r="C60" s="153">
        <v>12</v>
      </c>
      <c r="D60" s="153">
        <v>3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12</v>
      </c>
      <c r="C61" s="159">
        <v>8</v>
      </c>
      <c r="D61" s="159">
        <v>4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53</v>
      </c>
      <c r="C63" s="153">
        <v>36</v>
      </c>
      <c r="D63" s="153">
        <v>17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8</v>
      </c>
      <c r="C64" s="153">
        <v>6</v>
      </c>
      <c r="D64" s="153">
        <v>2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9</v>
      </c>
      <c r="C65" s="153">
        <v>5</v>
      </c>
      <c r="D65" s="153">
        <v>4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15</v>
      </c>
      <c r="C66" s="153">
        <v>12</v>
      </c>
      <c r="D66" s="153">
        <v>3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12</v>
      </c>
      <c r="C67" s="153">
        <v>6</v>
      </c>
      <c r="D67" s="153">
        <v>6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9</v>
      </c>
      <c r="C68" s="159">
        <v>7</v>
      </c>
      <c r="D68" s="159">
        <v>2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41</v>
      </c>
      <c r="C70" s="153">
        <v>31</v>
      </c>
      <c r="D70" s="153">
        <v>10</v>
      </c>
      <c r="E70" s="154" t="s">
        <v>176</v>
      </c>
      <c r="F70" s="155">
        <v>1</v>
      </c>
      <c r="G70" s="153"/>
      <c r="H70" s="156">
        <v>1</v>
      </c>
      <c r="I70" s="157"/>
    </row>
    <row r="71" spans="1:9" ht="14.25">
      <c r="A71" s="152">
        <v>45</v>
      </c>
      <c r="B71" s="153">
        <v>8</v>
      </c>
      <c r="C71" s="153">
        <v>7</v>
      </c>
      <c r="D71" s="153">
        <v>1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8</v>
      </c>
      <c r="C72" s="153">
        <v>6</v>
      </c>
      <c r="D72" s="153">
        <v>2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10</v>
      </c>
      <c r="C73" s="153">
        <v>8</v>
      </c>
      <c r="D73" s="153">
        <v>2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8</v>
      </c>
      <c r="C74" s="153">
        <v>7</v>
      </c>
      <c r="D74" s="153">
        <v>1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7</v>
      </c>
      <c r="C75" s="159">
        <v>3</v>
      </c>
      <c r="D75" s="159">
        <v>4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170</v>
      </c>
      <c r="G76" s="164">
        <f>C7+C14+C21</f>
        <v>76</v>
      </c>
      <c r="H76" s="148">
        <f>D7+D14+D21</f>
        <v>94</v>
      </c>
    </row>
    <row r="77" spans="1:8" ht="14.25">
      <c r="A77" s="152" t="s">
        <v>171</v>
      </c>
      <c r="B77" s="153">
        <v>36</v>
      </c>
      <c r="C77" s="153">
        <v>27</v>
      </c>
      <c r="D77" s="153">
        <v>9</v>
      </c>
      <c r="E77" s="154" t="s">
        <v>181</v>
      </c>
      <c r="F77" s="163">
        <f>B28+B35+B42+B49+B56+B63+B70+B77+F7+F14</f>
        <v>1041</v>
      </c>
      <c r="G77" s="164">
        <f>C28+C35+C42+C49+C56+C63+C70+C77+G7+G14</f>
        <v>665</v>
      </c>
      <c r="H77" s="148">
        <f>D28+D35+D42+D49+D56+D63+D70+D77+H7+H14</f>
        <v>376</v>
      </c>
    </row>
    <row r="78" spans="1:8" ht="14.25">
      <c r="A78" s="152">
        <v>50</v>
      </c>
      <c r="B78" s="153">
        <v>10</v>
      </c>
      <c r="C78" s="153">
        <v>9</v>
      </c>
      <c r="D78" s="153">
        <v>1</v>
      </c>
      <c r="E78" s="154" t="s">
        <v>182</v>
      </c>
      <c r="F78" s="163">
        <f>F21+F28+F35+F42+F49+F56+F63+F70</f>
        <v>25</v>
      </c>
      <c r="G78" s="164">
        <f>G21+G28+G35+G42+G49+G56+G63+G70</f>
        <v>14</v>
      </c>
      <c r="H78" s="148">
        <f>H21+H28+H35+H42+H49+H56+H63+H70</f>
        <v>11</v>
      </c>
    </row>
    <row r="79" spans="1:8" ht="14.25">
      <c r="A79" s="152">
        <v>51</v>
      </c>
      <c r="B79" s="153">
        <v>6</v>
      </c>
      <c r="C79" s="153">
        <v>4</v>
      </c>
      <c r="D79" s="153">
        <v>2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5</v>
      </c>
      <c r="C80" s="153">
        <v>4</v>
      </c>
      <c r="D80" s="153">
        <v>1</v>
      </c>
      <c r="E80" s="154" t="s">
        <v>180</v>
      </c>
      <c r="F80" s="166">
        <f>F76/$B$5*100</f>
        <v>13.754045307443366</v>
      </c>
      <c r="G80" s="167">
        <f>G76/$C$5*100</f>
        <v>10.066225165562914</v>
      </c>
      <c r="H80" s="168">
        <f>H76/$D$5*100</f>
        <v>19.542619542619544</v>
      </c>
    </row>
    <row r="81" spans="1:8" ht="14.25">
      <c r="A81" s="152">
        <v>53</v>
      </c>
      <c r="B81" s="153">
        <v>7</v>
      </c>
      <c r="C81" s="153">
        <v>3</v>
      </c>
      <c r="D81" s="153">
        <v>4</v>
      </c>
      <c r="E81" s="154" t="s">
        <v>181</v>
      </c>
      <c r="F81" s="166">
        <f>F77/$B$5*100</f>
        <v>84.22330097087378</v>
      </c>
      <c r="G81" s="167">
        <f>G77/$C$5*100</f>
        <v>88.0794701986755</v>
      </c>
      <c r="H81" s="168">
        <f>H77/$D$5*100</f>
        <v>78.17047817047818</v>
      </c>
    </row>
    <row r="82" spans="1:8" ht="15" thickBot="1">
      <c r="A82" s="169">
        <v>54</v>
      </c>
      <c r="B82" s="170">
        <v>8</v>
      </c>
      <c r="C82" s="170">
        <v>7</v>
      </c>
      <c r="D82" s="170">
        <v>1</v>
      </c>
      <c r="E82" s="171" t="s">
        <v>182</v>
      </c>
      <c r="F82" s="172">
        <f>F78/$B$5*100</f>
        <v>2.0226537216828477</v>
      </c>
      <c r="G82" s="173">
        <f>G78/$C$5*100</f>
        <v>1.8543046357615895</v>
      </c>
      <c r="H82" s="174">
        <f>H78/$D$5*100</f>
        <v>2.2869022869022873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192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2969</v>
      </c>
      <c r="C5" s="146">
        <f>SUM(C7,C14,C21,C28,C35,C42,C49,C56,C63,C70,C77,G7,G14,G21,G28,G35,G42,G49,G56,G63,G70,G71)</f>
        <v>1633</v>
      </c>
      <c r="D5" s="147">
        <f>SUM(D7,D14,D21,D28,D35,D42,D49,D56,D63,D70,D77,H7,H14,H21,H28,H35,H42,H49,H56,H63,H70,H71)</f>
        <v>1336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245</v>
      </c>
      <c r="C7" s="153">
        <v>115</v>
      </c>
      <c r="D7" s="153">
        <v>130</v>
      </c>
      <c r="E7" s="154" t="s">
        <v>153</v>
      </c>
      <c r="F7" s="155">
        <v>96</v>
      </c>
      <c r="G7" s="153">
        <v>68</v>
      </c>
      <c r="H7" s="156">
        <v>28</v>
      </c>
      <c r="I7" s="157"/>
    </row>
    <row r="8" spans="1:9" ht="14.25">
      <c r="A8" s="152">
        <v>0</v>
      </c>
      <c r="B8" s="153">
        <v>33</v>
      </c>
      <c r="C8" s="153">
        <v>18</v>
      </c>
      <c r="D8" s="153">
        <v>15</v>
      </c>
      <c r="E8" s="154">
        <v>55</v>
      </c>
      <c r="F8" s="155">
        <v>27</v>
      </c>
      <c r="G8" s="153">
        <v>21</v>
      </c>
      <c r="H8" s="156">
        <v>6</v>
      </c>
      <c r="I8" s="157"/>
    </row>
    <row r="9" spans="1:9" ht="14.25">
      <c r="A9" s="152">
        <v>1</v>
      </c>
      <c r="B9" s="153">
        <v>63</v>
      </c>
      <c r="C9" s="153">
        <v>27</v>
      </c>
      <c r="D9" s="153">
        <v>36</v>
      </c>
      <c r="E9" s="154">
        <v>56</v>
      </c>
      <c r="F9" s="155">
        <v>15</v>
      </c>
      <c r="G9" s="153">
        <v>11</v>
      </c>
      <c r="H9" s="156">
        <v>4</v>
      </c>
      <c r="I9" s="157"/>
    </row>
    <row r="10" spans="1:9" ht="14.25">
      <c r="A10" s="152">
        <v>2</v>
      </c>
      <c r="B10" s="153">
        <v>52</v>
      </c>
      <c r="C10" s="153">
        <v>28</v>
      </c>
      <c r="D10" s="153">
        <v>24</v>
      </c>
      <c r="E10" s="154">
        <v>57</v>
      </c>
      <c r="F10" s="155">
        <v>16</v>
      </c>
      <c r="G10" s="153">
        <v>10</v>
      </c>
      <c r="H10" s="156">
        <v>6</v>
      </c>
      <c r="I10" s="157"/>
    </row>
    <row r="11" spans="1:9" ht="14.25">
      <c r="A11" s="152">
        <v>3</v>
      </c>
      <c r="B11" s="153">
        <v>53</v>
      </c>
      <c r="C11" s="153">
        <v>22</v>
      </c>
      <c r="D11" s="153">
        <v>31</v>
      </c>
      <c r="E11" s="154">
        <v>58</v>
      </c>
      <c r="F11" s="155">
        <v>25</v>
      </c>
      <c r="G11" s="153">
        <v>18</v>
      </c>
      <c r="H11" s="156">
        <v>7</v>
      </c>
      <c r="I11" s="157"/>
    </row>
    <row r="12" spans="1:9" ht="14.25">
      <c r="A12" s="158">
        <v>4</v>
      </c>
      <c r="B12" s="159">
        <v>44</v>
      </c>
      <c r="C12" s="159">
        <v>20</v>
      </c>
      <c r="D12" s="159">
        <v>24</v>
      </c>
      <c r="E12" s="160">
        <v>59</v>
      </c>
      <c r="F12" s="161">
        <v>13</v>
      </c>
      <c r="G12" s="159">
        <v>8</v>
      </c>
      <c r="H12" s="162">
        <v>5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159</v>
      </c>
      <c r="C14" s="153">
        <v>84</v>
      </c>
      <c r="D14" s="153">
        <v>75</v>
      </c>
      <c r="E14" s="154" t="s">
        <v>155</v>
      </c>
      <c r="F14" s="155">
        <v>53</v>
      </c>
      <c r="G14" s="153">
        <v>33</v>
      </c>
      <c r="H14" s="156">
        <v>20</v>
      </c>
      <c r="I14" s="157"/>
    </row>
    <row r="15" spans="1:9" ht="14.25">
      <c r="A15" s="152">
        <v>5</v>
      </c>
      <c r="B15" s="153">
        <v>46</v>
      </c>
      <c r="C15" s="153">
        <v>26</v>
      </c>
      <c r="D15" s="153">
        <v>20</v>
      </c>
      <c r="E15" s="154">
        <v>60</v>
      </c>
      <c r="F15" s="155">
        <v>25</v>
      </c>
      <c r="G15" s="153">
        <v>18</v>
      </c>
      <c r="H15" s="156">
        <v>7</v>
      </c>
      <c r="I15" s="157"/>
    </row>
    <row r="16" spans="1:9" ht="14.25">
      <c r="A16" s="152">
        <v>6</v>
      </c>
      <c r="B16" s="153">
        <v>38</v>
      </c>
      <c r="C16" s="153">
        <v>20</v>
      </c>
      <c r="D16" s="153">
        <v>18</v>
      </c>
      <c r="E16" s="154">
        <v>61</v>
      </c>
      <c r="F16" s="155">
        <v>6</v>
      </c>
      <c r="G16" s="153">
        <v>4</v>
      </c>
      <c r="H16" s="156">
        <v>2</v>
      </c>
      <c r="I16" s="157"/>
    </row>
    <row r="17" spans="1:9" ht="14.25">
      <c r="A17" s="152">
        <v>7</v>
      </c>
      <c r="B17" s="153">
        <v>35</v>
      </c>
      <c r="C17" s="153">
        <v>19</v>
      </c>
      <c r="D17" s="153">
        <v>16</v>
      </c>
      <c r="E17" s="154">
        <v>62</v>
      </c>
      <c r="F17" s="155">
        <v>4</v>
      </c>
      <c r="G17" s="153">
        <v>2</v>
      </c>
      <c r="H17" s="156">
        <v>2</v>
      </c>
      <c r="I17" s="157"/>
    </row>
    <row r="18" spans="1:9" ht="14.25">
      <c r="A18" s="152">
        <v>8</v>
      </c>
      <c r="B18" s="153">
        <v>18</v>
      </c>
      <c r="C18" s="153">
        <v>8</v>
      </c>
      <c r="D18" s="153">
        <v>10</v>
      </c>
      <c r="E18" s="154">
        <v>63</v>
      </c>
      <c r="F18" s="155">
        <v>10</v>
      </c>
      <c r="G18" s="153">
        <v>6</v>
      </c>
      <c r="H18" s="156">
        <v>4</v>
      </c>
      <c r="I18" s="157"/>
    </row>
    <row r="19" spans="1:9" ht="14.25">
      <c r="A19" s="158">
        <v>9</v>
      </c>
      <c r="B19" s="159">
        <v>22</v>
      </c>
      <c r="C19" s="159">
        <v>11</v>
      </c>
      <c r="D19" s="159">
        <v>11</v>
      </c>
      <c r="E19" s="160">
        <v>64</v>
      </c>
      <c r="F19" s="161">
        <v>8</v>
      </c>
      <c r="G19" s="159">
        <v>3</v>
      </c>
      <c r="H19" s="162">
        <v>5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70</v>
      </c>
      <c r="C21" s="153">
        <v>31</v>
      </c>
      <c r="D21" s="153">
        <v>39</v>
      </c>
      <c r="E21" s="154" t="s">
        <v>157</v>
      </c>
      <c r="F21" s="155">
        <v>19</v>
      </c>
      <c r="G21" s="153">
        <v>7</v>
      </c>
      <c r="H21" s="156">
        <v>12</v>
      </c>
      <c r="I21" s="157"/>
    </row>
    <row r="22" spans="1:9" ht="14.25">
      <c r="A22" s="152">
        <v>10</v>
      </c>
      <c r="B22" s="153">
        <v>15</v>
      </c>
      <c r="C22" s="153">
        <v>6</v>
      </c>
      <c r="D22" s="153">
        <v>9</v>
      </c>
      <c r="E22" s="154">
        <v>65</v>
      </c>
      <c r="F22" s="155" t="s">
        <v>172</v>
      </c>
      <c r="G22" s="153" t="s">
        <v>172</v>
      </c>
      <c r="H22" s="156" t="s">
        <v>172</v>
      </c>
      <c r="I22" s="157"/>
    </row>
    <row r="23" spans="1:9" ht="14.25">
      <c r="A23" s="152">
        <v>11</v>
      </c>
      <c r="B23" s="153">
        <v>22</v>
      </c>
      <c r="C23" s="153">
        <v>14</v>
      </c>
      <c r="D23" s="153">
        <v>8</v>
      </c>
      <c r="E23" s="154">
        <v>66</v>
      </c>
      <c r="F23" s="155">
        <v>5</v>
      </c>
      <c r="G23" s="153">
        <v>0</v>
      </c>
      <c r="H23" s="156">
        <v>5</v>
      </c>
      <c r="I23" s="157"/>
    </row>
    <row r="24" spans="1:9" ht="14.25">
      <c r="A24" s="152">
        <v>12</v>
      </c>
      <c r="B24" s="153">
        <v>11</v>
      </c>
      <c r="C24" s="153">
        <v>5</v>
      </c>
      <c r="D24" s="153">
        <v>6</v>
      </c>
      <c r="E24" s="154">
        <v>67</v>
      </c>
      <c r="F24" s="155">
        <v>7</v>
      </c>
      <c r="G24" s="153">
        <v>3</v>
      </c>
      <c r="H24" s="156">
        <v>4</v>
      </c>
      <c r="I24" s="157"/>
    </row>
    <row r="25" spans="1:9" ht="14.25">
      <c r="A25" s="152">
        <v>13</v>
      </c>
      <c r="B25" s="153">
        <v>17</v>
      </c>
      <c r="C25" s="153">
        <v>6</v>
      </c>
      <c r="D25" s="153">
        <v>11</v>
      </c>
      <c r="E25" s="154">
        <v>68</v>
      </c>
      <c r="F25" s="155">
        <v>3</v>
      </c>
      <c r="G25" s="153">
        <v>2</v>
      </c>
      <c r="H25" s="156">
        <v>1</v>
      </c>
      <c r="I25" s="157"/>
    </row>
    <row r="26" spans="1:9" ht="14.25">
      <c r="A26" s="158">
        <v>14</v>
      </c>
      <c r="B26" s="159">
        <v>5</v>
      </c>
      <c r="C26" s="159">
        <v>0</v>
      </c>
      <c r="D26" s="159">
        <v>5</v>
      </c>
      <c r="E26" s="160">
        <v>69</v>
      </c>
      <c r="F26" s="161">
        <v>4</v>
      </c>
      <c r="G26" s="159">
        <v>2</v>
      </c>
      <c r="H26" s="162">
        <v>2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133</v>
      </c>
      <c r="C28" s="153">
        <v>83</v>
      </c>
      <c r="D28" s="153">
        <v>50</v>
      </c>
      <c r="E28" s="154" t="s">
        <v>159</v>
      </c>
      <c r="F28" s="155">
        <v>18</v>
      </c>
      <c r="G28" s="153">
        <v>10</v>
      </c>
      <c r="H28" s="156">
        <v>8</v>
      </c>
      <c r="I28" s="157"/>
    </row>
    <row r="29" spans="1:9" ht="14.25">
      <c r="A29" s="152">
        <v>15</v>
      </c>
      <c r="B29" s="153">
        <v>10</v>
      </c>
      <c r="C29" s="153">
        <v>8</v>
      </c>
      <c r="D29" s="153">
        <v>2</v>
      </c>
      <c r="E29" s="154">
        <v>70</v>
      </c>
      <c r="F29" s="155">
        <v>2</v>
      </c>
      <c r="G29" s="153">
        <v>1</v>
      </c>
      <c r="H29" s="156">
        <v>1</v>
      </c>
      <c r="I29" s="157"/>
    </row>
    <row r="30" spans="1:9" ht="14.25">
      <c r="A30" s="152">
        <v>16</v>
      </c>
      <c r="B30" s="153">
        <v>5</v>
      </c>
      <c r="C30" s="153">
        <v>4</v>
      </c>
      <c r="D30" s="153">
        <v>1</v>
      </c>
      <c r="E30" s="154">
        <v>71</v>
      </c>
      <c r="F30" s="155">
        <v>3</v>
      </c>
      <c r="G30" s="153">
        <v>1</v>
      </c>
      <c r="H30" s="156">
        <v>2</v>
      </c>
      <c r="I30" s="157"/>
    </row>
    <row r="31" spans="1:9" ht="14.25">
      <c r="A31" s="152">
        <v>17</v>
      </c>
      <c r="B31" s="153">
        <v>6</v>
      </c>
      <c r="C31" s="153">
        <v>3</v>
      </c>
      <c r="D31" s="153">
        <v>3</v>
      </c>
      <c r="E31" s="154">
        <v>72</v>
      </c>
      <c r="F31" s="155">
        <v>1</v>
      </c>
      <c r="G31" s="153">
        <v>1</v>
      </c>
      <c r="H31" s="156">
        <v>0</v>
      </c>
      <c r="I31" s="157"/>
    </row>
    <row r="32" spans="1:9" ht="14.25">
      <c r="A32" s="152">
        <v>18</v>
      </c>
      <c r="B32" s="153">
        <v>27</v>
      </c>
      <c r="C32" s="153">
        <v>16</v>
      </c>
      <c r="D32" s="153">
        <v>11</v>
      </c>
      <c r="E32" s="154">
        <v>73</v>
      </c>
      <c r="F32" s="155">
        <v>8</v>
      </c>
      <c r="G32" s="153">
        <v>4</v>
      </c>
      <c r="H32" s="156">
        <v>4</v>
      </c>
      <c r="I32" s="157"/>
    </row>
    <row r="33" spans="1:9" ht="14.25">
      <c r="A33" s="158">
        <v>19</v>
      </c>
      <c r="B33" s="159">
        <v>85</v>
      </c>
      <c r="C33" s="159">
        <v>52</v>
      </c>
      <c r="D33" s="159">
        <v>33</v>
      </c>
      <c r="E33" s="160">
        <v>74</v>
      </c>
      <c r="F33" s="161">
        <v>4</v>
      </c>
      <c r="G33" s="159">
        <v>3</v>
      </c>
      <c r="H33" s="162">
        <v>1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471</v>
      </c>
      <c r="C35" s="153">
        <v>244</v>
      </c>
      <c r="D35" s="153">
        <v>227</v>
      </c>
      <c r="E35" s="154" t="s">
        <v>161</v>
      </c>
      <c r="F35" s="155">
        <v>11</v>
      </c>
      <c r="G35" s="153">
        <v>4</v>
      </c>
      <c r="H35" s="156">
        <v>7</v>
      </c>
      <c r="I35" s="157"/>
    </row>
    <row r="36" spans="1:9" ht="14.25">
      <c r="A36" s="152">
        <v>20</v>
      </c>
      <c r="B36" s="153">
        <v>58</v>
      </c>
      <c r="C36" s="153">
        <v>29</v>
      </c>
      <c r="D36" s="153">
        <v>29</v>
      </c>
      <c r="E36" s="154">
        <v>75</v>
      </c>
      <c r="F36" s="155">
        <v>2</v>
      </c>
      <c r="G36" s="153">
        <v>1</v>
      </c>
      <c r="H36" s="156">
        <v>1</v>
      </c>
      <c r="I36" s="157"/>
    </row>
    <row r="37" spans="1:9" ht="14.25">
      <c r="A37" s="152">
        <v>21</v>
      </c>
      <c r="B37" s="153">
        <v>79</v>
      </c>
      <c r="C37" s="153">
        <v>45</v>
      </c>
      <c r="D37" s="153">
        <v>34</v>
      </c>
      <c r="E37" s="154">
        <v>76</v>
      </c>
      <c r="F37" s="155">
        <v>2</v>
      </c>
      <c r="G37" s="153">
        <v>2</v>
      </c>
      <c r="H37" s="156">
        <v>0</v>
      </c>
      <c r="I37" s="157"/>
    </row>
    <row r="38" spans="1:9" ht="14.25">
      <c r="A38" s="152">
        <v>22</v>
      </c>
      <c r="B38" s="153">
        <v>92</v>
      </c>
      <c r="C38" s="153">
        <v>47</v>
      </c>
      <c r="D38" s="153">
        <v>45</v>
      </c>
      <c r="E38" s="154">
        <v>77</v>
      </c>
      <c r="F38" s="155">
        <v>2</v>
      </c>
      <c r="G38" s="153">
        <v>1</v>
      </c>
      <c r="H38" s="156">
        <v>1</v>
      </c>
      <c r="I38" s="157"/>
    </row>
    <row r="39" spans="1:9" ht="14.25">
      <c r="A39" s="152">
        <v>23</v>
      </c>
      <c r="B39" s="153">
        <v>129</v>
      </c>
      <c r="C39" s="153">
        <v>63</v>
      </c>
      <c r="D39" s="153">
        <v>66</v>
      </c>
      <c r="E39" s="154">
        <v>78</v>
      </c>
      <c r="F39" s="155">
        <v>3</v>
      </c>
      <c r="G39" s="153">
        <v>0</v>
      </c>
      <c r="H39" s="156">
        <v>3</v>
      </c>
      <c r="I39" s="157"/>
    </row>
    <row r="40" spans="1:9" ht="14.25">
      <c r="A40" s="158">
        <v>24</v>
      </c>
      <c r="B40" s="159">
        <v>113</v>
      </c>
      <c r="C40" s="159">
        <v>60</v>
      </c>
      <c r="D40" s="159">
        <v>53</v>
      </c>
      <c r="E40" s="160">
        <v>79</v>
      </c>
      <c r="F40" s="161">
        <v>2</v>
      </c>
      <c r="G40" s="159">
        <v>0</v>
      </c>
      <c r="H40" s="162">
        <v>2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500</v>
      </c>
      <c r="C42" s="153">
        <v>261</v>
      </c>
      <c r="D42" s="153">
        <v>239</v>
      </c>
      <c r="E42" s="154" t="s">
        <v>163</v>
      </c>
      <c r="F42" s="155">
        <v>22</v>
      </c>
      <c r="G42" s="153">
        <v>7</v>
      </c>
      <c r="H42" s="156">
        <v>15</v>
      </c>
      <c r="I42" s="157"/>
    </row>
    <row r="43" spans="1:9" ht="14.25">
      <c r="A43" s="152">
        <v>25</v>
      </c>
      <c r="B43" s="153">
        <v>103</v>
      </c>
      <c r="C43" s="153">
        <v>59</v>
      </c>
      <c r="D43" s="153">
        <v>44</v>
      </c>
      <c r="E43" s="154">
        <v>80</v>
      </c>
      <c r="F43" s="155">
        <v>5</v>
      </c>
      <c r="G43" s="153">
        <v>0</v>
      </c>
      <c r="H43" s="156">
        <v>5</v>
      </c>
      <c r="I43" s="157"/>
    </row>
    <row r="44" spans="1:9" ht="14.25">
      <c r="A44" s="152">
        <v>26</v>
      </c>
      <c r="B44" s="153">
        <v>105</v>
      </c>
      <c r="C44" s="153">
        <v>51</v>
      </c>
      <c r="D44" s="153">
        <v>54</v>
      </c>
      <c r="E44" s="154">
        <v>81</v>
      </c>
      <c r="F44" s="155">
        <v>4</v>
      </c>
      <c r="G44" s="153">
        <v>2</v>
      </c>
      <c r="H44" s="156">
        <v>2</v>
      </c>
      <c r="I44" s="157"/>
    </row>
    <row r="45" spans="1:9" ht="14.25">
      <c r="A45" s="152">
        <v>27</v>
      </c>
      <c r="B45" s="153">
        <v>97</v>
      </c>
      <c r="C45" s="153">
        <v>58</v>
      </c>
      <c r="D45" s="153">
        <v>39</v>
      </c>
      <c r="E45" s="154">
        <v>82</v>
      </c>
      <c r="F45" s="155">
        <v>7</v>
      </c>
      <c r="G45" s="153">
        <v>2</v>
      </c>
      <c r="H45" s="156">
        <v>5</v>
      </c>
      <c r="I45" s="157"/>
    </row>
    <row r="46" spans="1:9" ht="14.25">
      <c r="A46" s="152">
        <v>28</v>
      </c>
      <c r="B46" s="153">
        <v>100</v>
      </c>
      <c r="C46" s="153">
        <v>41</v>
      </c>
      <c r="D46" s="153">
        <v>59</v>
      </c>
      <c r="E46" s="154">
        <v>83</v>
      </c>
      <c r="F46" s="155">
        <v>4</v>
      </c>
      <c r="G46" s="153">
        <v>2</v>
      </c>
      <c r="H46" s="156">
        <v>2</v>
      </c>
      <c r="I46" s="157"/>
    </row>
    <row r="47" spans="1:9" ht="14.25">
      <c r="A47" s="158">
        <v>29</v>
      </c>
      <c r="B47" s="159">
        <v>95</v>
      </c>
      <c r="C47" s="159">
        <v>52</v>
      </c>
      <c r="D47" s="159">
        <v>43</v>
      </c>
      <c r="E47" s="160">
        <v>84</v>
      </c>
      <c r="F47" s="161">
        <v>2</v>
      </c>
      <c r="G47" s="159">
        <v>1</v>
      </c>
      <c r="H47" s="162">
        <v>1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454</v>
      </c>
      <c r="C49" s="153">
        <v>247</v>
      </c>
      <c r="D49" s="153">
        <v>207</v>
      </c>
      <c r="E49" s="154" t="s">
        <v>165</v>
      </c>
      <c r="F49" s="155">
        <v>8</v>
      </c>
      <c r="G49" s="153">
        <v>3</v>
      </c>
      <c r="H49" s="156">
        <v>5</v>
      </c>
      <c r="I49" s="157"/>
    </row>
    <row r="50" spans="1:9" ht="14.25">
      <c r="A50" s="152">
        <v>30</v>
      </c>
      <c r="B50" s="153">
        <v>103</v>
      </c>
      <c r="C50" s="153">
        <v>57</v>
      </c>
      <c r="D50" s="153">
        <v>46</v>
      </c>
      <c r="E50" s="154">
        <v>85</v>
      </c>
      <c r="F50" s="155">
        <v>2</v>
      </c>
      <c r="G50" s="153">
        <v>2</v>
      </c>
      <c r="H50" s="156">
        <v>0</v>
      </c>
      <c r="I50" s="157"/>
    </row>
    <row r="51" spans="1:9" ht="14.25">
      <c r="A51" s="152">
        <v>31</v>
      </c>
      <c r="B51" s="153">
        <v>80</v>
      </c>
      <c r="C51" s="153">
        <v>43</v>
      </c>
      <c r="D51" s="153">
        <v>37</v>
      </c>
      <c r="E51" s="154">
        <v>86</v>
      </c>
      <c r="F51" s="155">
        <v>3</v>
      </c>
      <c r="G51" s="153">
        <v>1</v>
      </c>
      <c r="H51" s="156">
        <v>2</v>
      </c>
      <c r="I51" s="157"/>
    </row>
    <row r="52" spans="1:9" ht="14.25">
      <c r="A52" s="152">
        <v>32</v>
      </c>
      <c r="B52" s="153">
        <v>88</v>
      </c>
      <c r="C52" s="153">
        <v>38</v>
      </c>
      <c r="D52" s="153">
        <v>50</v>
      </c>
      <c r="E52" s="154">
        <v>87</v>
      </c>
      <c r="F52" s="155">
        <v>2</v>
      </c>
      <c r="G52" s="153">
        <v>0</v>
      </c>
      <c r="H52" s="156">
        <v>2</v>
      </c>
      <c r="I52" s="157"/>
    </row>
    <row r="53" spans="1:9" ht="14.25">
      <c r="A53" s="152">
        <v>33</v>
      </c>
      <c r="B53" s="153">
        <v>83</v>
      </c>
      <c r="C53" s="153">
        <v>55</v>
      </c>
      <c r="D53" s="153">
        <v>28</v>
      </c>
      <c r="E53" s="154">
        <v>88</v>
      </c>
      <c r="F53" s="155" t="s">
        <v>172</v>
      </c>
      <c r="G53" s="153" t="s">
        <v>172</v>
      </c>
      <c r="H53" s="156" t="s">
        <v>172</v>
      </c>
      <c r="I53" s="157"/>
    </row>
    <row r="54" spans="1:9" ht="14.25">
      <c r="A54" s="158">
        <v>34</v>
      </c>
      <c r="B54" s="159">
        <v>100</v>
      </c>
      <c r="C54" s="159">
        <v>54</v>
      </c>
      <c r="D54" s="159">
        <v>46</v>
      </c>
      <c r="E54" s="160">
        <v>89</v>
      </c>
      <c r="F54" s="161">
        <v>1</v>
      </c>
      <c r="G54" s="159">
        <v>0</v>
      </c>
      <c r="H54" s="162">
        <v>1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297</v>
      </c>
      <c r="C56" s="153">
        <v>173</v>
      </c>
      <c r="D56" s="153">
        <v>124</v>
      </c>
      <c r="E56" s="154" t="s">
        <v>167</v>
      </c>
      <c r="F56" s="155">
        <v>3</v>
      </c>
      <c r="G56" s="153">
        <v>1</v>
      </c>
      <c r="H56" s="156">
        <v>2</v>
      </c>
      <c r="I56" s="157"/>
    </row>
    <row r="57" spans="1:9" ht="14.25">
      <c r="A57" s="152">
        <v>35</v>
      </c>
      <c r="B57" s="153">
        <v>69</v>
      </c>
      <c r="C57" s="153">
        <v>37</v>
      </c>
      <c r="D57" s="153">
        <v>32</v>
      </c>
      <c r="E57" s="154">
        <v>90</v>
      </c>
      <c r="F57" s="155">
        <v>1</v>
      </c>
      <c r="G57" s="153">
        <v>0</v>
      </c>
      <c r="H57" s="156">
        <v>1</v>
      </c>
      <c r="I57" s="157"/>
    </row>
    <row r="58" spans="1:9" ht="14.25">
      <c r="A58" s="152">
        <v>36</v>
      </c>
      <c r="B58" s="153">
        <v>61</v>
      </c>
      <c r="C58" s="153">
        <v>36</v>
      </c>
      <c r="D58" s="153">
        <v>25</v>
      </c>
      <c r="E58" s="154">
        <v>91</v>
      </c>
      <c r="F58" s="155" t="s">
        <v>172</v>
      </c>
      <c r="G58" s="153" t="s">
        <v>172</v>
      </c>
      <c r="H58" s="156" t="s">
        <v>172</v>
      </c>
      <c r="I58" s="157"/>
    </row>
    <row r="59" spans="1:9" ht="14.25">
      <c r="A59" s="152">
        <v>37</v>
      </c>
      <c r="B59" s="153">
        <v>53</v>
      </c>
      <c r="C59" s="153">
        <v>29</v>
      </c>
      <c r="D59" s="153">
        <v>24</v>
      </c>
      <c r="E59" s="154">
        <v>92</v>
      </c>
      <c r="F59" s="155">
        <v>1</v>
      </c>
      <c r="G59" s="153">
        <v>0</v>
      </c>
      <c r="H59" s="156">
        <v>1</v>
      </c>
      <c r="I59" s="157"/>
    </row>
    <row r="60" spans="1:9" ht="14.25">
      <c r="A60" s="152">
        <v>38</v>
      </c>
      <c r="B60" s="153">
        <v>59</v>
      </c>
      <c r="C60" s="153">
        <v>34</v>
      </c>
      <c r="D60" s="153">
        <v>25</v>
      </c>
      <c r="E60" s="154">
        <v>93</v>
      </c>
      <c r="F60" s="155">
        <v>1</v>
      </c>
      <c r="G60" s="153">
        <v>1</v>
      </c>
      <c r="H60" s="156">
        <v>0</v>
      </c>
      <c r="I60" s="157"/>
    </row>
    <row r="61" spans="1:9" ht="14.25">
      <c r="A61" s="158">
        <v>39</v>
      </c>
      <c r="B61" s="159">
        <v>55</v>
      </c>
      <c r="C61" s="159">
        <v>37</v>
      </c>
      <c r="D61" s="159">
        <v>18</v>
      </c>
      <c r="E61" s="160">
        <v>94</v>
      </c>
      <c r="F61" s="161" t="s">
        <v>172</v>
      </c>
      <c r="G61" s="159" t="s">
        <v>172</v>
      </c>
      <c r="H61" s="162" t="s">
        <v>172</v>
      </c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149</v>
      </c>
      <c r="C63" s="153">
        <v>96</v>
      </c>
      <c r="D63" s="153">
        <v>53</v>
      </c>
      <c r="E63" s="154" t="s">
        <v>169</v>
      </c>
      <c r="F63" s="155">
        <v>3</v>
      </c>
      <c r="G63" s="153">
        <v>3</v>
      </c>
      <c r="H63" s="156">
        <v>0</v>
      </c>
      <c r="I63" s="157"/>
    </row>
    <row r="64" spans="1:9" ht="14.25">
      <c r="A64" s="152">
        <v>40</v>
      </c>
      <c r="B64" s="153">
        <v>36</v>
      </c>
      <c r="C64" s="153">
        <v>18</v>
      </c>
      <c r="D64" s="153">
        <v>18</v>
      </c>
      <c r="E64" s="154">
        <v>95</v>
      </c>
      <c r="F64" s="155" t="s">
        <v>172</v>
      </c>
      <c r="G64" s="153" t="s">
        <v>172</v>
      </c>
      <c r="H64" s="156" t="s">
        <v>172</v>
      </c>
      <c r="I64" s="157"/>
    </row>
    <row r="65" spans="1:9" ht="14.25">
      <c r="A65" s="152">
        <v>41</v>
      </c>
      <c r="B65" s="153">
        <v>28</v>
      </c>
      <c r="C65" s="153">
        <v>17</v>
      </c>
      <c r="D65" s="153">
        <v>11</v>
      </c>
      <c r="E65" s="154">
        <v>96</v>
      </c>
      <c r="F65" s="155">
        <v>1</v>
      </c>
      <c r="G65" s="153">
        <v>1</v>
      </c>
      <c r="H65" s="156">
        <v>0</v>
      </c>
      <c r="I65" s="157"/>
    </row>
    <row r="66" spans="1:9" ht="14.25">
      <c r="A66" s="152">
        <v>42</v>
      </c>
      <c r="B66" s="153">
        <v>28</v>
      </c>
      <c r="C66" s="153">
        <v>18</v>
      </c>
      <c r="D66" s="153">
        <v>10</v>
      </c>
      <c r="E66" s="154">
        <v>97</v>
      </c>
      <c r="F66" s="155">
        <v>1</v>
      </c>
      <c r="G66" s="153">
        <v>1</v>
      </c>
      <c r="H66" s="156">
        <v>0</v>
      </c>
      <c r="I66" s="157"/>
    </row>
    <row r="67" spans="1:9" ht="14.25">
      <c r="A67" s="152">
        <v>43</v>
      </c>
      <c r="B67" s="153">
        <v>29</v>
      </c>
      <c r="C67" s="153">
        <v>21</v>
      </c>
      <c r="D67" s="153">
        <v>8</v>
      </c>
      <c r="E67" s="154">
        <v>98</v>
      </c>
      <c r="F67" s="155" t="s">
        <v>172</v>
      </c>
      <c r="G67" s="153" t="s">
        <v>172</v>
      </c>
      <c r="H67" s="156" t="s">
        <v>172</v>
      </c>
      <c r="I67" s="157"/>
    </row>
    <row r="68" spans="1:9" ht="14.25">
      <c r="A68" s="158">
        <v>44</v>
      </c>
      <c r="B68" s="159">
        <v>28</v>
      </c>
      <c r="C68" s="159">
        <v>22</v>
      </c>
      <c r="D68" s="159">
        <v>6</v>
      </c>
      <c r="E68" s="160">
        <v>99</v>
      </c>
      <c r="F68" s="161">
        <v>1</v>
      </c>
      <c r="G68" s="159">
        <v>1</v>
      </c>
      <c r="H68" s="162">
        <v>0</v>
      </c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119</v>
      </c>
      <c r="C70" s="153">
        <v>79</v>
      </c>
      <c r="D70" s="153">
        <v>40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16</v>
      </c>
      <c r="C71" s="153">
        <v>10</v>
      </c>
      <c r="D71" s="153">
        <v>6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29</v>
      </c>
      <c r="C72" s="153">
        <v>20</v>
      </c>
      <c r="D72" s="153">
        <v>9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29</v>
      </c>
      <c r="C73" s="153">
        <v>18</v>
      </c>
      <c r="D73" s="153">
        <v>11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20</v>
      </c>
      <c r="C74" s="153">
        <v>12</v>
      </c>
      <c r="D74" s="153">
        <v>8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25</v>
      </c>
      <c r="C75" s="159">
        <v>19</v>
      </c>
      <c r="D75" s="159">
        <v>6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474</v>
      </c>
      <c r="G76" s="164">
        <f>C7+C14+C21</f>
        <v>230</v>
      </c>
      <c r="H76" s="148">
        <f>D7+D14+D21</f>
        <v>244</v>
      </c>
    </row>
    <row r="77" spans="1:8" ht="14.25">
      <c r="A77" s="152" t="s">
        <v>171</v>
      </c>
      <c r="B77" s="153">
        <v>139</v>
      </c>
      <c r="C77" s="153">
        <v>84</v>
      </c>
      <c r="D77" s="153">
        <v>55</v>
      </c>
      <c r="E77" s="154" t="s">
        <v>181</v>
      </c>
      <c r="F77" s="163">
        <f>B28+B35+B42+B49+B56+B63+B70+B77+F7+F14</f>
        <v>2411</v>
      </c>
      <c r="G77" s="164">
        <f>C28+C35+C42+C49+C56+C63+C70+C77+G7+G14</f>
        <v>1368</v>
      </c>
      <c r="H77" s="148">
        <f>D28+D35+D42+D49+D56+D63+D70+D77+H7+H14</f>
        <v>1043</v>
      </c>
    </row>
    <row r="78" spans="1:8" ht="14.25">
      <c r="A78" s="152">
        <v>50</v>
      </c>
      <c r="B78" s="153">
        <v>18</v>
      </c>
      <c r="C78" s="153">
        <v>12</v>
      </c>
      <c r="D78" s="153">
        <v>6</v>
      </c>
      <c r="E78" s="154" t="s">
        <v>182</v>
      </c>
      <c r="F78" s="163">
        <f>F21+F28+F35+F42+F49+F56+F63+F70</f>
        <v>84</v>
      </c>
      <c r="G78" s="164">
        <f>G21+G28+G35+G42+G49+G56+G63+G70</f>
        <v>35</v>
      </c>
      <c r="H78" s="148">
        <f>H21+H28+H35+H42+H49+H56+H63+H70</f>
        <v>49</v>
      </c>
    </row>
    <row r="79" spans="1:8" ht="14.25">
      <c r="A79" s="152">
        <v>51</v>
      </c>
      <c r="B79" s="153">
        <v>29</v>
      </c>
      <c r="C79" s="153">
        <v>17</v>
      </c>
      <c r="D79" s="153">
        <v>12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38</v>
      </c>
      <c r="C80" s="153">
        <v>21</v>
      </c>
      <c r="D80" s="153">
        <v>17</v>
      </c>
      <c r="E80" s="154" t="s">
        <v>180</v>
      </c>
      <c r="F80" s="166">
        <f>F76/$B$5*100</f>
        <v>15.964971370831929</v>
      </c>
      <c r="G80" s="167">
        <f>G76/$C$5*100</f>
        <v>14.084507042253522</v>
      </c>
      <c r="H80" s="168">
        <f>H76/$D$5*100</f>
        <v>18.263473053892216</v>
      </c>
    </row>
    <row r="81" spans="1:8" ht="14.25">
      <c r="A81" s="152">
        <v>53</v>
      </c>
      <c r="B81" s="153">
        <v>23</v>
      </c>
      <c r="C81" s="153">
        <v>10</v>
      </c>
      <c r="D81" s="153">
        <v>13</v>
      </c>
      <c r="E81" s="154" t="s">
        <v>181</v>
      </c>
      <c r="F81" s="166">
        <f>F77/$B$5*100</f>
        <v>81.20579319636241</v>
      </c>
      <c r="G81" s="167">
        <f>G77/$C$5*100</f>
        <v>83.77219840783835</v>
      </c>
      <c r="H81" s="168">
        <f>H77/$D$5*100</f>
        <v>78.0688622754491</v>
      </c>
    </row>
    <row r="82" spans="1:8" ht="15" thickBot="1">
      <c r="A82" s="169">
        <v>54</v>
      </c>
      <c r="B82" s="170">
        <v>31</v>
      </c>
      <c r="C82" s="170">
        <v>24</v>
      </c>
      <c r="D82" s="170">
        <v>7</v>
      </c>
      <c r="E82" s="171" t="s">
        <v>182</v>
      </c>
      <c r="F82" s="172">
        <f>F78/$B$5*100</f>
        <v>2.8292354328056586</v>
      </c>
      <c r="G82" s="173">
        <f>G78/$C$5*100</f>
        <v>2.1432945499081444</v>
      </c>
      <c r="H82" s="174">
        <f>H78/$D$5*100</f>
        <v>3.6676646706586826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193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794</v>
      </c>
      <c r="C5" s="146">
        <f>SUM(C7,C14,C21,C28,C35,C42,C49,C56,C63,C70,C77,G7,G14,G21,G28,G35,G42,G49,G56,G63,G70,G71)</f>
        <v>452</v>
      </c>
      <c r="D5" s="147">
        <f>SUM(D7,D14,D21,D28,D35,D42,D49,D56,D63,D70,D77,H7,H14,H21,H28,H35,H42,H49,H56,H63,H70,H71)</f>
        <v>342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54</v>
      </c>
      <c r="C7" s="153">
        <v>32</v>
      </c>
      <c r="D7" s="153">
        <v>22</v>
      </c>
      <c r="E7" s="154" t="s">
        <v>153</v>
      </c>
      <c r="F7" s="155">
        <v>21</v>
      </c>
      <c r="G7" s="153">
        <v>12</v>
      </c>
      <c r="H7" s="156">
        <v>9</v>
      </c>
      <c r="I7" s="157"/>
    </row>
    <row r="8" spans="1:9" ht="14.25">
      <c r="A8" s="152">
        <v>0</v>
      </c>
      <c r="B8" s="153">
        <v>4</v>
      </c>
      <c r="C8" s="153">
        <v>2</v>
      </c>
      <c r="D8" s="153">
        <v>2</v>
      </c>
      <c r="E8" s="154">
        <v>55</v>
      </c>
      <c r="F8" s="155">
        <v>11</v>
      </c>
      <c r="G8" s="153">
        <v>7</v>
      </c>
      <c r="H8" s="156">
        <v>4</v>
      </c>
      <c r="I8" s="157"/>
    </row>
    <row r="9" spans="1:9" ht="14.25">
      <c r="A9" s="152">
        <v>1</v>
      </c>
      <c r="B9" s="153">
        <v>15</v>
      </c>
      <c r="C9" s="153">
        <v>9</v>
      </c>
      <c r="D9" s="153">
        <v>6</v>
      </c>
      <c r="E9" s="154">
        <v>56</v>
      </c>
      <c r="F9" s="155">
        <v>3</v>
      </c>
      <c r="G9" s="153">
        <v>3</v>
      </c>
      <c r="H9" s="156">
        <v>0</v>
      </c>
      <c r="I9" s="157"/>
    </row>
    <row r="10" spans="1:9" ht="14.25">
      <c r="A10" s="152">
        <v>2</v>
      </c>
      <c r="B10" s="153">
        <v>10</v>
      </c>
      <c r="C10" s="153">
        <v>5</v>
      </c>
      <c r="D10" s="153">
        <v>5</v>
      </c>
      <c r="E10" s="154">
        <v>57</v>
      </c>
      <c r="F10" s="155">
        <v>2</v>
      </c>
      <c r="G10" s="153">
        <v>0</v>
      </c>
      <c r="H10" s="156">
        <v>2</v>
      </c>
      <c r="I10" s="157"/>
    </row>
    <row r="11" spans="1:9" ht="14.25">
      <c r="A11" s="152">
        <v>3</v>
      </c>
      <c r="B11" s="153">
        <v>13</v>
      </c>
      <c r="C11" s="153">
        <v>8</v>
      </c>
      <c r="D11" s="153">
        <v>5</v>
      </c>
      <c r="E11" s="154">
        <v>58</v>
      </c>
      <c r="F11" s="155">
        <v>3</v>
      </c>
      <c r="G11" s="153">
        <v>1</v>
      </c>
      <c r="H11" s="156">
        <v>2</v>
      </c>
      <c r="I11" s="157"/>
    </row>
    <row r="12" spans="1:9" ht="14.25">
      <c r="A12" s="158">
        <v>4</v>
      </c>
      <c r="B12" s="159">
        <v>12</v>
      </c>
      <c r="C12" s="159">
        <v>8</v>
      </c>
      <c r="D12" s="159">
        <v>4</v>
      </c>
      <c r="E12" s="160">
        <v>59</v>
      </c>
      <c r="F12" s="161">
        <v>2</v>
      </c>
      <c r="G12" s="159">
        <v>1</v>
      </c>
      <c r="H12" s="162">
        <v>1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24</v>
      </c>
      <c r="C14" s="153">
        <v>13</v>
      </c>
      <c r="D14" s="153">
        <v>11</v>
      </c>
      <c r="E14" s="154" t="s">
        <v>155</v>
      </c>
      <c r="F14" s="155">
        <v>12</v>
      </c>
      <c r="G14" s="153">
        <v>6</v>
      </c>
      <c r="H14" s="156">
        <v>6</v>
      </c>
      <c r="I14" s="157"/>
    </row>
    <row r="15" spans="1:9" ht="14.25">
      <c r="A15" s="152">
        <v>5</v>
      </c>
      <c r="B15" s="153">
        <v>5</v>
      </c>
      <c r="C15" s="153">
        <v>2</v>
      </c>
      <c r="D15" s="153">
        <v>3</v>
      </c>
      <c r="E15" s="154">
        <v>60</v>
      </c>
      <c r="F15" s="155">
        <v>3</v>
      </c>
      <c r="G15" s="153">
        <v>2</v>
      </c>
      <c r="H15" s="156">
        <v>1</v>
      </c>
      <c r="I15" s="157"/>
    </row>
    <row r="16" spans="1:9" ht="14.25">
      <c r="A16" s="152">
        <v>6</v>
      </c>
      <c r="B16" s="153">
        <v>6</v>
      </c>
      <c r="C16" s="153">
        <v>3</v>
      </c>
      <c r="D16" s="153">
        <v>3</v>
      </c>
      <c r="E16" s="154">
        <v>61</v>
      </c>
      <c r="F16" s="155">
        <v>5</v>
      </c>
      <c r="G16" s="153">
        <v>2</v>
      </c>
      <c r="H16" s="156">
        <v>3</v>
      </c>
      <c r="I16" s="157"/>
    </row>
    <row r="17" spans="1:9" ht="14.25">
      <c r="A17" s="152">
        <v>7</v>
      </c>
      <c r="B17" s="153">
        <v>8</v>
      </c>
      <c r="C17" s="153">
        <v>5</v>
      </c>
      <c r="D17" s="153">
        <v>3</v>
      </c>
      <c r="E17" s="154">
        <v>62</v>
      </c>
      <c r="F17" s="155">
        <v>1</v>
      </c>
      <c r="G17" s="153">
        <v>1</v>
      </c>
      <c r="H17" s="156">
        <v>0</v>
      </c>
      <c r="I17" s="157"/>
    </row>
    <row r="18" spans="1:9" ht="14.25">
      <c r="A18" s="152">
        <v>8</v>
      </c>
      <c r="B18" s="153">
        <v>1</v>
      </c>
      <c r="C18" s="153">
        <v>1</v>
      </c>
      <c r="D18" s="153">
        <v>0</v>
      </c>
      <c r="E18" s="154">
        <v>63</v>
      </c>
      <c r="F18" s="155">
        <v>1</v>
      </c>
      <c r="G18" s="153">
        <v>0</v>
      </c>
      <c r="H18" s="156">
        <v>1</v>
      </c>
      <c r="I18" s="157"/>
    </row>
    <row r="19" spans="1:9" ht="14.25">
      <c r="A19" s="158">
        <v>9</v>
      </c>
      <c r="B19" s="159">
        <v>4</v>
      </c>
      <c r="C19" s="159">
        <v>2</v>
      </c>
      <c r="D19" s="159">
        <v>2</v>
      </c>
      <c r="E19" s="160">
        <v>64</v>
      </c>
      <c r="F19" s="161">
        <v>2</v>
      </c>
      <c r="G19" s="159">
        <v>1</v>
      </c>
      <c r="H19" s="162">
        <v>1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22</v>
      </c>
      <c r="C21" s="153">
        <v>9</v>
      </c>
      <c r="D21" s="153">
        <v>13</v>
      </c>
      <c r="E21" s="154" t="s">
        <v>157</v>
      </c>
      <c r="F21" s="155">
        <v>3</v>
      </c>
      <c r="G21" s="153">
        <v>3</v>
      </c>
      <c r="H21" s="156">
        <v>0</v>
      </c>
      <c r="I21" s="157"/>
    </row>
    <row r="22" spans="1:9" ht="14.25">
      <c r="A22" s="152">
        <v>10</v>
      </c>
      <c r="B22" s="153">
        <v>6</v>
      </c>
      <c r="C22" s="153">
        <v>2</v>
      </c>
      <c r="D22" s="153">
        <v>4</v>
      </c>
      <c r="E22" s="154">
        <v>65</v>
      </c>
      <c r="F22" s="155">
        <v>1</v>
      </c>
      <c r="G22" s="153">
        <v>1</v>
      </c>
      <c r="H22" s="156">
        <v>0</v>
      </c>
      <c r="I22" s="157"/>
    </row>
    <row r="23" spans="1:9" ht="14.25">
      <c r="A23" s="152">
        <v>11</v>
      </c>
      <c r="B23" s="153">
        <v>4</v>
      </c>
      <c r="C23" s="153">
        <v>2</v>
      </c>
      <c r="D23" s="153">
        <v>2</v>
      </c>
      <c r="E23" s="154">
        <v>66</v>
      </c>
      <c r="F23" s="155">
        <v>2</v>
      </c>
      <c r="G23" s="153">
        <v>2</v>
      </c>
      <c r="H23" s="156">
        <v>0</v>
      </c>
      <c r="I23" s="157"/>
    </row>
    <row r="24" spans="1:9" ht="14.25">
      <c r="A24" s="152">
        <v>12</v>
      </c>
      <c r="B24" s="153">
        <v>5</v>
      </c>
      <c r="C24" s="153">
        <v>1</v>
      </c>
      <c r="D24" s="153">
        <v>4</v>
      </c>
      <c r="E24" s="154">
        <v>67</v>
      </c>
      <c r="F24" s="155" t="s">
        <v>172</v>
      </c>
      <c r="G24" s="153" t="s">
        <v>172</v>
      </c>
      <c r="H24" s="156" t="s">
        <v>172</v>
      </c>
      <c r="I24" s="157"/>
    </row>
    <row r="25" spans="1:9" ht="14.25">
      <c r="A25" s="152">
        <v>13</v>
      </c>
      <c r="B25" s="153">
        <v>2</v>
      </c>
      <c r="C25" s="153">
        <v>1</v>
      </c>
      <c r="D25" s="153">
        <v>1</v>
      </c>
      <c r="E25" s="154">
        <v>68</v>
      </c>
      <c r="F25" s="155" t="s">
        <v>172</v>
      </c>
      <c r="G25" s="153" t="s">
        <v>172</v>
      </c>
      <c r="H25" s="156" t="s">
        <v>172</v>
      </c>
      <c r="I25" s="157"/>
    </row>
    <row r="26" spans="1:9" ht="14.25">
      <c r="A26" s="158">
        <v>14</v>
      </c>
      <c r="B26" s="159">
        <v>5</v>
      </c>
      <c r="C26" s="159">
        <v>3</v>
      </c>
      <c r="D26" s="159">
        <v>2</v>
      </c>
      <c r="E26" s="160">
        <v>69</v>
      </c>
      <c r="F26" s="161" t="s">
        <v>172</v>
      </c>
      <c r="G26" s="159" t="s">
        <v>172</v>
      </c>
      <c r="H26" s="162" t="s">
        <v>172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73</v>
      </c>
      <c r="C28" s="153">
        <v>33</v>
      </c>
      <c r="D28" s="153">
        <v>40</v>
      </c>
      <c r="E28" s="154" t="s">
        <v>159</v>
      </c>
      <c r="F28" s="155">
        <v>2</v>
      </c>
      <c r="G28" s="153">
        <v>0</v>
      </c>
      <c r="H28" s="156">
        <v>2</v>
      </c>
      <c r="I28" s="157"/>
    </row>
    <row r="29" spans="1:9" ht="14.25">
      <c r="A29" s="152">
        <v>15</v>
      </c>
      <c r="B29" s="153">
        <v>2</v>
      </c>
      <c r="C29" s="153">
        <v>1</v>
      </c>
      <c r="D29" s="153">
        <v>1</v>
      </c>
      <c r="E29" s="154">
        <v>70</v>
      </c>
      <c r="F29" s="155" t="s">
        <v>172</v>
      </c>
      <c r="G29" s="153" t="s">
        <v>172</v>
      </c>
      <c r="H29" s="156" t="s">
        <v>172</v>
      </c>
      <c r="I29" s="157"/>
    </row>
    <row r="30" spans="1:9" ht="14.25">
      <c r="A30" s="152">
        <v>16</v>
      </c>
      <c r="B30" s="153">
        <v>3</v>
      </c>
      <c r="C30" s="153">
        <v>0</v>
      </c>
      <c r="D30" s="153">
        <v>3</v>
      </c>
      <c r="E30" s="154">
        <v>71</v>
      </c>
      <c r="F30" s="155">
        <v>1</v>
      </c>
      <c r="G30" s="153">
        <v>0</v>
      </c>
      <c r="H30" s="156">
        <v>1</v>
      </c>
      <c r="I30" s="157"/>
    </row>
    <row r="31" spans="1:9" ht="14.25">
      <c r="A31" s="152">
        <v>17</v>
      </c>
      <c r="B31" s="153" t="s">
        <v>172</v>
      </c>
      <c r="C31" s="153" t="s">
        <v>172</v>
      </c>
      <c r="D31" s="153" t="s">
        <v>172</v>
      </c>
      <c r="E31" s="154">
        <v>72</v>
      </c>
      <c r="F31" s="155" t="s">
        <v>172</v>
      </c>
      <c r="G31" s="153" t="s">
        <v>172</v>
      </c>
      <c r="H31" s="156" t="s">
        <v>172</v>
      </c>
      <c r="I31" s="157"/>
    </row>
    <row r="32" spans="1:9" ht="14.25">
      <c r="A32" s="152">
        <v>18</v>
      </c>
      <c r="B32" s="153">
        <v>12</v>
      </c>
      <c r="C32" s="153">
        <v>8</v>
      </c>
      <c r="D32" s="153">
        <v>4</v>
      </c>
      <c r="E32" s="154">
        <v>73</v>
      </c>
      <c r="F32" s="155">
        <v>1</v>
      </c>
      <c r="G32" s="153">
        <v>0</v>
      </c>
      <c r="H32" s="156">
        <v>1</v>
      </c>
      <c r="I32" s="157"/>
    </row>
    <row r="33" spans="1:9" ht="14.25">
      <c r="A33" s="158">
        <v>19</v>
      </c>
      <c r="B33" s="159">
        <v>56</v>
      </c>
      <c r="C33" s="159">
        <v>24</v>
      </c>
      <c r="D33" s="159">
        <v>32</v>
      </c>
      <c r="E33" s="160">
        <v>74</v>
      </c>
      <c r="F33" s="161" t="s">
        <v>172</v>
      </c>
      <c r="G33" s="159" t="s">
        <v>172</v>
      </c>
      <c r="H33" s="162" t="s">
        <v>172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189</v>
      </c>
      <c r="C35" s="153">
        <v>116</v>
      </c>
      <c r="D35" s="153">
        <v>73</v>
      </c>
      <c r="E35" s="154" t="s">
        <v>161</v>
      </c>
      <c r="F35" s="155">
        <v>5</v>
      </c>
      <c r="G35" s="153">
        <v>1</v>
      </c>
      <c r="H35" s="156">
        <v>4</v>
      </c>
      <c r="I35" s="157"/>
    </row>
    <row r="36" spans="1:9" ht="14.25">
      <c r="A36" s="152">
        <v>20</v>
      </c>
      <c r="B36" s="153">
        <v>26</v>
      </c>
      <c r="C36" s="153">
        <v>19</v>
      </c>
      <c r="D36" s="153">
        <v>7</v>
      </c>
      <c r="E36" s="154">
        <v>75</v>
      </c>
      <c r="F36" s="155">
        <v>1</v>
      </c>
      <c r="G36" s="153">
        <v>1</v>
      </c>
      <c r="H36" s="156">
        <v>0</v>
      </c>
      <c r="I36" s="157"/>
    </row>
    <row r="37" spans="1:9" ht="14.25">
      <c r="A37" s="152">
        <v>21</v>
      </c>
      <c r="B37" s="153">
        <v>35</v>
      </c>
      <c r="C37" s="153">
        <v>17</v>
      </c>
      <c r="D37" s="153">
        <v>18</v>
      </c>
      <c r="E37" s="154">
        <v>76</v>
      </c>
      <c r="F37" s="155" t="s">
        <v>172</v>
      </c>
      <c r="G37" s="153" t="s">
        <v>172</v>
      </c>
      <c r="H37" s="156" t="s">
        <v>172</v>
      </c>
      <c r="I37" s="157"/>
    </row>
    <row r="38" spans="1:9" ht="14.25">
      <c r="A38" s="152">
        <v>22</v>
      </c>
      <c r="B38" s="153">
        <v>31</v>
      </c>
      <c r="C38" s="153">
        <v>18</v>
      </c>
      <c r="D38" s="153">
        <v>13</v>
      </c>
      <c r="E38" s="154">
        <v>77</v>
      </c>
      <c r="F38" s="155">
        <v>1</v>
      </c>
      <c r="G38" s="153">
        <v>0</v>
      </c>
      <c r="H38" s="156">
        <v>1</v>
      </c>
      <c r="I38" s="157"/>
    </row>
    <row r="39" spans="1:9" ht="14.25">
      <c r="A39" s="152">
        <v>23</v>
      </c>
      <c r="B39" s="153">
        <v>45</v>
      </c>
      <c r="C39" s="153">
        <v>29</v>
      </c>
      <c r="D39" s="153">
        <v>16</v>
      </c>
      <c r="E39" s="154">
        <v>78</v>
      </c>
      <c r="F39" s="155">
        <v>2</v>
      </c>
      <c r="G39" s="153">
        <v>0</v>
      </c>
      <c r="H39" s="156">
        <v>2</v>
      </c>
      <c r="I39" s="157"/>
    </row>
    <row r="40" spans="1:9" ht="14.25">
      <c r="A40" s="158">
        <v>24</v>
      </c>
      <c r="B40" s="159">
        <v>52</v>
      </c>
      <c r="C40" s="159">
        <v>33</v>
      </c>
      <c r="D40" s="159">
        <v>19</v>
      </c>
      <c r="E40" s="160">
        <v>79</v>
      </c>
      <c r="F40" s="161">
        <v>1</v>
      </c>
      <c r="G40" s="159">
        <v>0</v>
      </c>
      <c r="H40" s="162">
        <v>1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127</v>
      </c>
      <c r="C42" s="153">
        <v>71</v>
      </c>
      <c r="D42" s="153">
        <v>56</v>
      </c>
      <c r="E42" s="154" t="s">
        <v>163</v>
      </c>
      <c r="F42" s="155">
        <v>6</v>
      </c>
      <c r="G42" s="153">
        <v>2</v>
      </c>
      <c r="H42" s="156">
        <v>4</v>
      </c>
      <c r="I42" s="157"/>
    </row>
    <row r="43" spans="1:9" ht="14.25">
      <c r="A43" s="152">
        <v>25</v>
      </c>
      <c r="B43" s="153">
        <v>34</v>
      </c>
      <c r="C43" s="153">
        <v>19</v>
      </c>
      <c r="D43" s="153">
        <v>15</v>
      </c>
      <c r="E43" s="154">
        <v>80</v>
      </c>
      <c r="F43" s="155">
        <v>1</v>
      </c>
      <c r="G43" s="153">
        <v>1</v>
      </c>
      <c r="H43" s="156">
        <v>0</v>
      </c>
      <c r="I43" s="157"/>
    </row>
    <row r="44" spans="1:9" ht="14.25">
      <c r="A44" s="152">
        <v>26</v>
      </c>
      <c r="B44" s="153">
        <v>27</v>
      </c>
      <c r="C44" s="153">
        <v>15</v>
      </c>
      <c r="D44" s="153">
        <v>12</v>
      </c>
      <c r="E44" s="154">
        <v>81</v>
      </c>
      <c r="F44" s="155">
        <v>1</v>
      </c>
      <c r="G44" s="153">
        <v>0</v>
      </c>
      <c r="H44" s="156">
        <v>1</v>
      </c>
      <c r="I44" s="157"/>
    </row>
    <row r="45" spans="1:9" ht="14.25">
      <c r="A45" s="152">
        <v>27</v>
      </c>
      <c r="B45" s="153">
        <v>23</v>
      </c>
      <c r="C45" s="153">
        <v>13</v>
      </c>
      <c r="D45" s="153">
        <v>10</v>
      </c>
      <c r="E45" s="154">
        <v>82</v>
      </c>
      <c r="F45" s="155">
        <v>1</v>
      </c>
      <c r="G45" s="153">
        <v>0</v>
      </c>
      <c r="H45" s="156">
        <v>1</v>
      </c>
      <c r="I45" s="157"/>
    </row>
    <row r="46" spans="1:9" ht="14.25">
      <c r="A46" s="152">
        <v>28</v>
      </c>
      <c r="B46" s="153">
        <v>30</v>
      </c>
      <c r="C46" s="153">
        <v>16</v>
      </c>
      <c r="D46" s="153">
        <v>14</v>
      </c>
      <c r="E46" s="154">
        <v>83</v>
      </c>
      <c r="F46" s="155" t="s">
        <v>172</v>
      </c>
      <c r="G46" s="153" t="s">
        <v>172</v>
      </c>
      <c r="H46" s="156" t="s">
        <v>172</v>
      </c>
      <c r="I46" s="157"/>
    </row>
    <row r="47" spans="1:9" ht="14.25">
      <c r="A47" s="158">
        <v>29</v>
      </c>
      <c r="B47" s="159">
        <v>13</v>
      </c>
      <c r="C47" s="159">
        <v>8</v>
      </c>
      <c r="D47" s="159">
        <v>5</v>
      </c>
      <c r="E47" s="160">
        <v>84</v>
      </c>
      <c r="F47" s="161">
        <v>3</v>
      </c>
      <c r="G47" s="159">
        <v>1</v>
      </c>
      <c r="H47" s="162">
        <v>2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102</v>
      </c>
      <c r="C49" s="153">
        <v>54</v>
      </c>
      <c r="D49" s="153">
        <v>48</v>
      </c>
      <c r="E49" s="154" t="s">
        <v>165</v>
      </c>
      <c r="F49" s="155">
        <v>3</v>
      </c>
      <c r="G49" s="153">
        <v>1</v>
      </c>
      <c r="H49" s="156">
        <v>2</v>
      </c>
      <c r="I49" s="157"/>
    </row>
    <row r="50" spans="1:9" ht="14.25">
      <c r="A50" s="152">
        <v>30</v>
      </c>
      <c r="B50" s="153">
        <v>28</v>
      </c>
      <c r="C50" s="153">
        <v>15</v>
      </c>
      <c r="D50" s="153">
        <v>13</v>
      </c>
      <c r="E50" s="154">
        <v>85</v>
      </c>
      <c r="F50" s="155" t="s">
        <v>172</v>
      </c>
      <c r="G50" s="153" t="s">
        <v>172</v>
      </c>
      <c r="H50" s="156" t="s">
        <v>172</v>
      </c>
      <c r="I50" s="157"/>
    </row>
    <row r="51" spans="1:9" ht="14.25">
      <c r="A51" s="152">
        <v>31</v>
      </c>
      <c r="B51" s="153">
        <v>28</v>
      </c>
      <c r="C51" s="153">
        <v>15</v>
      </c>
      <c r="D51" s="153">
        <v>13</v>
      </c>
      <c r="E51" s="154">
        <v>86</v>
      </c>
      <c r="F51" s="155">
        <v>1</v>
      </c>
      <c r="G51" s="153">
        <v>1</v>
      </c>
      <c r="H51" s="156">
        <v>0</v>
      </c>
      <c r="I51" s="157"/>
    </row>
    <row r="52" spans="1:9" ht="14.25">
      <c r="A52" s="152">
        <v>32</v>
      </c>
      <c r="B52" s="153">
        <v>22</v>
      </c>
      <c r="C52" s="153">
        <v>13</v>
      </c>
      <c r="D52" s="153">
        <v>9</v>
      </c>
      <c r="E52" s="154">
        <v>87</v>
      </c>
      <c r="F52" s="155">
        <v>2</v>
      </c>
      <c r="G52" s="153">
        <v>0</v>
      </c>
      <c r="H52" s="156">
        <v>2</v>
      </c>
      <c r="I52" s="157"/>
    </row>
    <row r="53" spans="1:9" ht="14.25">
      <c r="A53" s="152">
        <v>33</v>
      </c>
      <c r="B53" s="153">
        <v>12</v>
      </c>
      <c r="C53" s="153">
        <v>4</v>
      </c>
      <c r="D53" s="153">
        <v>8</v>
      </c>
      <c r="E53" s="154">
        <v>88</v>
      </c>
      <c r="F53" s="155"/>
      <c r="G53" s="153"/>
      <c r="H53" s="156"/>
      <c r="I53" s="157"/>
    </row>
    <row r="54" spans="1:9" ht="14.25">
      <c r="A54" s="158">
        <v>34</v>
      </c>
      <c r="B54" s="159">
        <v>12</v>
      </c>
      <c r="C54" s="159">
        <v>7</v>
      </c>
      <c r="D54" s="159">
        <v>5</v>
      </c>
      <c r="E54" s="160">
        <v>89</v>
      </c>
      <c r="F54" s="161"/>
      <c r="G54" s="159"/>
      <c r="H54" s="162"/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69</v>
      </c>
      <c r="C56" s="153">
        <v>46</v>
      </c>
      <c r="D56" s="153">
        <v>23</v>
      </c>
      <c r="E56" s="154" t="s">
        <v>167</v>
      </c>
      <c r="F56" s="155"/>
      <c r="G56" s="153"/>
      <c r="H56" s="156"/>
      <c r="I56" s="157"/>
    </row>
    <row r="57" spans="1:9" ht="14.25">
      <c r="A57" s="152">
        <v>35</v>
      </c>
      <c r="B57" s="153">
        <v>11</v>
      </c>
      <c r="C57" s="153">
        <v>6</v>
      </c>
      <c r="D57" s="153">
        <v>5</v>
      </c>
      <c r="E57" s="154">
        <v>90</v>
      </c>
      <c r="F57" s="155"/>
      <c r="G57" s="153"/>
      <c r="H57" s="156"/>
      <c r="I57" s="157"/>
    </row>
    <row r="58" spans="1:9" ht="14.25">
      <c r="A58" s="152">
        <v>36</v>
      </c>
      <c r="B58" s="153">
        <v>21</v>
      </c>
      <c r="C58" s="153">
        <v>18</v>
      </c>
      <c r="D58" s="153">
        <v>3</v>
      </c>
      <c r="E58" s="154">
        <v>91</v>
      </c>
      <c r="F58" s="155"/>
      <c r="G58" s="153"/>
      <c r="H58" s="156"/>
      <c r="I58" s="157"/>
    </row>
    <row r="59" spans="1:9" ht="14.25">
      <c r="A59" s="152">
        <v>37</v>
      </c>
      <c r="B59" s="153">
        <v>10</v>
      </c>
      <c r="C59" s="153">
        <v>5</v>
      </c>
      <c r="D59" s="153">
        <v>5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16</v>
      </c>
      <c r="C60" s="153">
        <v>10</v>
      </c>
      <c r="D60" s="153">
        <v>6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11</v>
      </c>
      <c r="C61" s="159">
        <v>7</v>
      </c>
      <c r="D61" s="159">
        <v>4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35</v>
      </c>
      <c r="C63" s="153">
        <v>20</v>
      </c>
      <c r="D63" s="153">
        <v>15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11</v>
      </c>
      <c r="C64" s="153">
        <v>5</v>
      </c>
      <c r="D64" s="153">
        <v>6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6</v>
      </c>
      <c r="C65" s="153">
        <v>3</v>
      </c>
      <c r="D65" s="153">
        <v>3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9</v>
      </c>
      <c r="C66" s="153">
        <v>6</v>
      </c>
      <c r="D66" s="153">
        <v>3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4</v>
      </c>
      <c r="C67" s="153">
        <v>2</v>
      </c>
      <c r="D67" s="153">
        <v>2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5</v>
      </c>
      <c r="C68" s="159">
        <v>4</v>
      </c>
      <c r="D68" s="159">
        <v>1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26</v>
      </c>
      <c r="C70" s="153">
        <v>19</v>
      </c>
      <c r="D70" s="153">
        <v>7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5</v>
      </c>
      <c r="C71" s="153">
        <v>3</v>
      </c>
      <c r="D71" s="153">
        <v>2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5</v>
      </c>
      <c r="C72" s="153">
        <v>3</v>
      </c>
      <c r="D72" s="153">
        <v>2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7</v>
      </c>
      <c r="C73" s="153">
        <v>5</v>
      </c>
      <c r="D73" s="153">
        <v>2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1</v>
      </c>
      <c r="C74" s="153">
        <v>1</v>
      </c>
      <c r="D74" s="153">
        <v>0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8</v>
      </c>
      <c r="C75" s="159">
        <v>7</v>
      </c>
      <c r="D75" s="159">
        <v>1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100</v>
      </c>
      <c r="G76" s="164">
        <f>C7+C14+C21</f>
        <v>54</v>
      </c>
      <c r="H76" s="148">
        <f>D7+D14+D21</f>
        <v>46</v>
      </c>
    </row>
    <row r="77" spans="1:8" ht="14.25">
      <c r="A77" s="152" t="s">
        <v>171</v>
      </c>
      <c r="B77" s="153">
        <v>21</v>
      </c>
      <c r="C77" s="153">
        <v>14</v>
      </c>
      <c r="D77" s="153">
        <v>7</v>
      </c>
      <c r="E77" s="154" t="s">
        <v>181</v>
      </c>
      <c r="F77" s="163">
        <f>B28+B35+B42+B49+B56+B63+B70+B77+F7+F14</f>
        <v>675</v>
      </c>
      <c r="G77" s="164">
        <f>C28+C35+C42+C49+C56+C63+C70+C77+G7+G14</f>
        <v>391</v>
      </c>
      <c r="H77" s="148">
        <f>D28+D35+D42+D49+D56+D63+D70+D77+H7+H14</f>
        <v>284</v>
      </c>
    </row>
    <row r="78" spans="1:8" ht="14.25">
      <c r="A78" s="152">
        <v>50</v>
      </c>
      <c r="B78" s="153">
        <v>2</v>
      </c>
      <c r="C78" s="153">
        <v>1</v>
      </c>
      <c r="D78" s="153">
        <v>1</v>
      </c>
      <c r="E78" s="154" t="s">
        <v>182</v>
      </c>
      <c r="F78" s="163">
        <f>F21+F28+F35+F42+F49+F56+F63+F70</f>
        <v>19</v>
      </c>
      <c r="G78" s="164">
        <f>G21+G28+G35+G42+G49+G56+G63+G70</f>
        <v>7</v>
      </c>
      <c r="H78" s="148">
        <f>H21+H28+H35+H42+H49+H56+H63+H70</f>
        <v>12</v>
      </c>
    </row>
    <row r="79" spans="1:8" ht="14.25">
      <c r="A79" s="152">
        <v>51</v>
      </c>
      <c r="B79" s="153">
        <v>4</v>
      </c>
      <c r="C79" s="153">
        <v>2</v>
      </c>
      <c r="D79" s="153">
        <v>2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4</v>
      </c>
      <c r="C80" s="153">
        <v>2</v>
      </c>
      <c r="D80" s="153">
        <v>2</v>
      </c>
      <c r="E80" s="154" t="s">
        <v>180</v>
      </c>
      <c r="F80" s="166">
        <f>F76/$B$5*100</f>
        <v>12.594458438287154</v>
      </c>
      <c r="G80" s="167">
        <f>G76/$C$5*100</f>
        <v>11.946902654867257</v>
      </c>
      <c r="H80" s="168">
        <f>H76/$D$5*100</f>
        <v>13.450292397660817</v>
      </c>
    </row>
    <row r="81" spans="1:8" ht="14.25">
      <c r="A81" s="152">
        <v>53</v>
      </c>
      <c r="B81" s="153">
        <v>5</v>
      </c>
      <c r="C81" s="153">
        <v>3</v>
      </c>
      <c r="D81" s="153">
        <v>2</v>
      </c>
      <c r="E81" s="154" t="s">
        <v>181</v>
      </c>
      <c r="F81" s="166">
        <f>F77/$B$5*100</f>
        <v>85.01259445843829</v>
      </c>
      <c r="G81" s="167">
        <f>G77/$C$5*100</f>
        <v>86.50442477876106</v>
      </c>
      <c r="H81" s="168">
        <f>H77/$D$5*100</f>
        <v>83.04093567251462</v>
      </c>
    </row>
    <row r="82" spans="1:8" ht="15" thickBot="1">
      <c r="A82" s="169">
        <v>54</v>
      </c>
      <c r="B82" s="170">
        <v>6</v>
      </c>
      <c r="C82" s="170">
        <v>6</v>
      </c>
      <c r="D82" s="170">
        <v>0</v>
      </c>
      <c r="E82" s="171" t="s">
        <v>182</v>
      </c>
      <c r="F82" s="172">
        <f>F78/$B$5*100</f>
        <v>2.392947103274559</v>
      </c>
      <c r="G82" s="173">
        <f>G78/$C$5*100</f>
        <v>1.5486725663716814</v>
      </c>
      <c r="H82" s="174">
        <f>H78/$D$5*100</f>
        <v>3.508771929824561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194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1718</v>
      </c>
      <c r="C5" s="146">
        <f>SUM(C7,C14,C21,C28,C35,C42,C49,C56,C63,C70,C77,G7,G14,G21,G28,G35,G42,G49,G56,G63,G70,G71)</f>
        <v>558</v>
      </c>
      <c r="D5" s="147">
        <f>SUM(D7,D14,D21,D28,D35,D42,D49,D56,D63,D70,D77,H7,H14,H21,H28,H35,H42,H49,H56,H63,H70,H71)</f>
        <v>1160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50</v>
      </c>
      <c r="C7" s="153">
        <v>24</v>
      </c>
      <c r="D7" s="153">
        <v>26</v>
      </c>
      <c r="E7" s="154" t="s">
        <v>153</v>
      </c>
      <c r="F7" s="155">
        <v>22</v>
      </c>
      <c r="G7" s="153">
        <v>9</v>
      </c>
      <c r="H7" s="156">
        <v>13</v>
      </c>
      <c r="I7" s="157"/>
    </row>
    <row r="8" spans="1:9" ht="14.25">
      <c r="A8" s="152">
        <v>0</v>
      </c>
      <c r="B8" s="153">
        <v>2</v>
      </c>
      <c r="C8" s="153">
        <v>0</v>
      </c>
      <c r="D8" s="153">
        <v>2</v>
      </c>
      <c r="E8" s="154">
        <v>55</v>
      </c>
      <c r="F8" s="155">
        <v>5</v>
      </c>
      <c r="G8" s="153">
        <v>1</v>
      </c>
      <c r="H8" s="156">
        <v>4</v>
      </c>
      <c r="I8" s="157"/>
    </row>
    <row r="9" spans="1:9" ht="14.25">
      <c r="A9" s="152">
        <v>1</v>
      </c>
      <c r="B9" s="153">
        <v>19</v>
      </c>
      <c r="C9" s="153">
        <v>9</v>
      </c>
      <c r="D9" s="153">
        <v>10</v>
      </c>
      <c r="E9" s="154">
        <v>56</v>
      </c>
      <c r="F9" s="155">
        <v>3</v>
      </c>
      <c r="G9" s="153">
        <v>2</v>
      </c>
      <c r="H9" s="156">
        <v>1</v>
      </c>
      <c r="I9" s="157"/>
    </row>
    <row r="10" spans="1:9" ht="14.25">
      <c r="A10" s="152">
        <v>2</v>
      </c>
      <c r="B10" s="153">
        <v>8</v>
      </c>
      <c r="C10" s="153">
        <v>3</v>
      </c>
      <c r="D10" s="153">
        <v>5</v>
      </c>
      <c r="E10" s="154">
        <v>57</v>
      </c>
      <c r="F10" s="155">
        <v>6</v>
      </c>
      <c r="G10" s="153">
        <v>4</v>
      </c>
      <c r="H10" s="156">
        <v>2</v>
      </c>
      <c r="I10" s="157"/>
    </row>
    <row r="11" spans="1:9" ht="14.25">
      <c r="A11" s="152">
        <v>3</v>
      </c>
      <c r="B11" s="153">
        <v>9</v>
      </c>
      <c r="C11" s="153">
        <v>5</v>
      </c>
      <c r="D11" s="153">
        <v>4</v>
      </c>
      <c r="E11" s="154">
        <v>58</v>
      </c>
      <c r="F11" s="155">
        <v>4</v>
      </c>
      <c r="G11" s="153">
        <v>0</v>
      </c>
      <c r="H11" s="156">
        <v>4</v>
      </c>
      <c r="I11" s="157"/>
    </row>
    <row r="12" spans="1:9" ht="14.25">
      <c r="A12" s="158">
        <v>4</v>
      </c>
      <c r="B12" s="159">
        <v>12</v>
      </c>
      <c r="C12" s="159">
        <v>7</v>
      </c>
      <c r="D12" s="159">
        <v>5</v>
      </c>
      <c r="E12" s="160">
        <v>59</v>
      </c>
      <c r="F12" s="161">
        <v>4</v>
      </c>
      <c r="G12" s="159">
        <v>2</v>
      </c>
      <c r="H12" s="162">
        <v>2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39</v>
      </c>
      <c r="C14" s="153">
        <v>19</v>
      </c>
      <c r="D14" s="153">
        <v>20</v>
      </c>
      <c r="E14" s="154" t="s">
        <v>155</v>
      </c>
      <c r="F14" s="155">
        <v>18</v>
      </c>
      <c r="G14" s="153">
        <v>12</v>
      </c>
      <c r="H14" s="156">
        <v>6</v>
      </c>
      <c r="I14" s="157"/>
    </row>
    <row r="15" spans="1:9" ht="14.25">
      <c r="A15" s="152">
        <v>5</v>
      </c>
      <c r="B15" s="153">
        <v>6</v>
      </c>
      <c r="C15" s="153">
        <v>3</v>
      </c>
      <c r="D15" s="153">
        <v>3</v>
      </c>
      <c r="E15" s="154">
        <v>60</v>
      </c>
      <c r="F15" s="155">
        <v>5</v>
      </c>
      <c r="G15" s="153">
        <v>4</v>
      </c>
      <c r="H15" s="156">
        <v>1</v>
      </c>
      <c r="I15" s="157"/>
    </row>
    <row r="16" spans="1:9" ht="14.25">
      <c r="A16" s="152">
        <v>6</v>
      </c>
      <c r="B16" s="153">
        <v>10</v>
      </c>
      <c r="C16" s="153">
        <v>4</v>
      </c>
      <c r="D16" s="153">
        <v>6</v>
      </c>
      <c r="E16" s="154">
        <v>61</v>
      </c>
      <c r="F16" s="155">
        <v>1</v>
      </c>
      <c r="G16" s="153">
        <v>0</v>
      </c>
      <c r="H16" s="156">
        <v>1</v>
      </c>
      <c r="I16" s="157"/>
    </row>
    <row r="17" spans="1:9" ht="14.25">
      <c r="A17" s="152">
        <v>7</v>
      </c>
      <c r="B17" s="153">
        <v>6</v>
      </c>
      <c r="C17" s="153">
        <v>5</v>
      </c>
      <c r="D17" s="153">
        <v>1</v>
      </c>
      <c r="E17" s="154">
        <v>62</v>
      </c>
      <c r="F17" s="155">
        <v>2</v>
      </c>
      <c r="G17" s="153">
        <v>1</v>
      </c>
      <c r="H17" s="156">
        <v>1</v>
      </c>
      <c r="I17" s="157"/>
    </row>
    <row r="18" spans="1:9" ht="14.25">
      <c r="A18" s="152">
        <v>8</v>
      </c>
      <c r="B18" s="153">
        <v>10</v>
      </c>
      <c r="C18" s="153">
        <v>4</v>
      </c>
      <c r="D18" s="153">
        <v>6</v>
      </c>
      <c r="E18" s="154">
        <v>63</v>
      </c>
      <c r="F18" s="155">
        <v>8</v>
      </c>
      <c r="G18" s="153">
        <v>6</v>
      </c>
      <c r="H18" s="156">
        <v>2</v>
      </c>
      <c r="I18" s="157"/>
    </row>
    <row r="19" spans="1:9" ht="14.25">
      <c r="A19" s="158">
        <v>9</v>
      </c>
      <c r="B19" s="159">
        <v>7</v>
      </c>
      <c r="C19" s="159">
        <v>3</v>
      </c>
      <c r="D19" s="159">
        <v>4</v>
      </c>
      <c r="E19" s="160">
        <v>64</v>
      </c>
      <c r="F19" s="161">
        <v>2</v>
      </c>
      <c r="G19" s="159">
        <v>1</v>
      </c>
      <c r="H19" s="162">
        <v>1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24</v>
      </c>
      <c r="C21" s="153">
        <v>16</v>
      </c>
      <c r="D21" s="153">
        <v>8</v>
      </c>
      <c r="E21" s="154" t="s">
        <v>157</v>
      </c>
      <c r="F21" s="155">
        <v>5</v>
      </c>
      <c r="G21" s="153">
        <v>3</v>
      </c>
      <c r="H21" s="156">
        <v>2</v>
      </c>
      <c r="I21" s="157"/>
    </row>
    <row r="22" spans="1:9" ht="14.25">
      <c r="A22" s="152">
        <v>10</v>
      </c>
      <c r="B22" s="153">
        <v>10</v>
      </c>
      <c r="C22" s="153">
        <v>7</v>
      </c>
      <c r="D22" s="153">
        <v>3</v>
      </c>
      <c r="E22" s="154">
        <v>65</v>
      </c>
      <c r="F22" s="155" t="s">
        <v>172</v>
      </c>
      <c r="G22" s="153" t="s">
        <v>172</v>
      </c>
      <c r="H22" s="156" t="s">
        <v>172</v>
      </c>
      <c r="I22" s="157"/>
    </row>
    <row r="23" spans="1:9" ht="14.25">
      <c r="A23" s="152">
        <v>11</v>
      </c>
      <c r="B23" s="153">
        <v>2</v>
      </c>
      <c r="C23" s="153">
        <v>1</v>
      </c>
      <c r="D23" s="153">
        <v>1</v>
      </c>
      <c r="E23" s="154">
        <v>66</v>
      </c>
      <c r="F23" s="155">
        <v>1</v>
      </c>
      <c r="G23" s="153">
        <v>1</v>
      </c>
      <c r="H23" s="156">
        <v>0</v>
      </c>
      <c r="I23" s="157"/>
    </row>
    <row r="24" spans="1:9" ht="14.25">
      <c r="A24" s="152">
        <v>12</v>
      </c>
      <c r="B24" s="153">
        <v>2</v>
      </c>
      <c r="C24" s="153">
        <v>2</v>
      </c>
      <c r="D24" s="153">
        <v>0</v>
      </c>
      <c r="E24" s="154">
        <v>67</v>
      </c>
      <c r="F24" s="155">
        <v>1</v>
      </c>
      <c r="G24" s="153">
        <v>1</v>
      </c>
      <c r="H24" s="156">
        <v>0</v>
      </c>
      <c r="I24" s="157"/>
    </row>
    <row r="25" spans="1:9" ht="14.25">
      <c r="A25" s="152">
        <v>13</v>
      </c>
      <c r="B25" s="153">
        <v>7</v>
      </c>
      <c r="C25" s="153">
        <v>3</v>
      </c>
      <c r="D25" s="153">
        <v>4</v>
      </c>
      <c r="E25" s="154">
        <v>68</v>
      </c>
      <c r="F25" s="155" t="s">
        <v>172</v>
      </c>
      <c r="G25" s="153" t="s">
        <v>172</v>
      </c>
      <c r="H25" s="156" t="s">
        <v>172</v>
      </c>
      <c r="I25" s="157"/>
    </row>
    <row r="26" spans="1:9" ht="14.25">
      <c r="A26" s="158">
        <v>14</v>
      </c>
      <c r="B26" s="159">
        <v>3</v>
      </c>
      <c r="C26" s="159">
        <v>3</v>
      </c>
      <c r="D26" s="159">
        <v>0</v>
      </c>
      <c r="E26" s="160">
        <v>69</v>
      </c>
      <c r="F26" s="161">
        <v>3</v>
      </c>
      <c r="G26" s="159">
        <v>1</v>
      </c>
      <c r="H26" s="162">
        <v>2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118</v>
      </c>
      <c r="C28" s="153">
        <v>17</v>
      </c>
      <c r="D28" s="153">
        <v>101</v>
      </c>
      <c r="E28" s="154" t="s">
        <v>159</v>
      </c>
      <c r="F28" s="155">
        <v>7</v>
      </c>
      <c r="G28" s="153">
        <v>3</v>
      </c>
      <c r="H28" s="156">
        <v>4</v>
      </c>
      <c r="I28" s="157"/>
    </row>
    <row r="29" spans="1:9" ht="14.25">
      <c r="A29" s="152">
        <v>15</v>
      </c>
      <c r="B29" s="153">
        <v>2</v>
      </c>
      <c r="C29" s="153">
        <v>1</v>
      </c>
      <c r="D29" s="153">
        <v>1</v>
      </c>
      <c r="E29" s="154">
        <v>70</v>
      </c>
      <c r="F29" s="155">
        <v>2</v>
      </c>
      <c r="G29" s="153">
        <v>1</v>
      </c>
      <c r="H29" s="156">
        <v>1</v>
      </c>
      <c r="I29" s="157"/>
    </row>
    <row r="30" spans="1:9" ht="14.25">
      <c r="A30" s="152">
        <v>16</v>
      </c>
      <c r="B30" s="153">
        <v>3</v>
      </c>
      <c r="C30" s="153">
        <v>1</v>
      </c>
      <c r="D30" s="153">
        <v>2</v>
      </c>
      <c r="E30" s="154">
        <v>71</v>
      </c>
      <c r="F30" s="155">
        <v>1</v>
      </c>
      <c r="G30" s="153">
        <v>0</v>
      </c>
      <c r="H30" s="156">
        <v>1</v>
      </c>
      <c r="I30" s="157"/>
    </row>
    <row r="31" spans="1:9" ht="14.25">
      <c r="A31" s="152">
        <v>17</v>
      </c>
      <c r="B31" s="153">
        <v>8</v>
      </c>
      <c r="C31" s="153">
        <v>4</v>
      </c>
      <c r="D31" s="153">
        <v>4</v>
      </c>
      <c r="E31" s="154">
        <v>72</v>
      </c>
      <c r="F31" s="155">
        <v>1</v>
      </c>
      <c r="G31" s="153">
        <v>0</v>
      </c>
      <c r="H31" s="156">
        <v>1</v>
      </c>
      <c r="I31" s="157"/>
    </row>
    <row r="32" spans="1:9" ht="14.25">
      <c r="A32" s="152">
        <v>18</v>
      </c>
      <c r="B32" s="153">
        <v>18</v>
      </c>
      <c r="C32" s="153">
        <v>4</v>
      </c>
      <c r="D32" s="153">
        <v>14</v>
      </c>
      <c r="E32" s="154">
        <v>73</v>
      </c>
      <c r="F32" s="155">
        <v>3</v>
      </c>
      <c r="G32" s="153">
        <v>2</v>
      </c>
      <c r="H32" s="156">
        <v>1</v>
      </c>
      <c r="I32" s="157"/>
    </row>
    <row r="33" spans="1:9" ht="14.25">
      <c r="A33" s="158">
        <v>19</v>
      </c>
      <c r="B33" s="159">
        <v>87</v>
      </c>
      <c r="C33" s="159">
        <v>7</v>
      </c>
      <c r="D33" s="159">
        <v>80</v>
      </c>
      <c r="E33" s="160">
        <v>74</v>
      </c>
      <c r="F33" s="161" t="s">
        <v>172</v>
      </c>
      <c r="G33" s="159" t="s">
        <v>172</v>
      </c>
      <c r="H33" s="162" t="s">
        <v>172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516</v>
      </c>
      <c r="C35" s="153">
        <v>164</v>
      </c>
      <c r="D35" s="153">
        <v>352</v>
      </c>
      <c r="E35" s="154" t="s">
        <v>161</v>
      </c>
      <c r="F35" s="155">
        <v>2</v>
      </c>
      <c r="G35" s="153">
        <v>0</v>
      </c>
      <c r="H35" s="156">
        <v>2</v>
      </c>
      <c r="I35" s="157"/>
    </row>
    <row r="36" spans="1:9" ht="14.25">
      <c r="A36" s="152">
        <v>20</v>
      </c>
      <c r="B36" s="153">
        <v>133</v>
      </c>
      <c r="C36" s="153">
        <v>36</v>
      </c>
      <c r="D36" s="153">
        <v>97</v>
      </c>
      <c r="E36" s="154">
        <v>75</v>
      </c>
      <c r="F36" s="155" t="s">
        <v>172</v>
      </c>
      <c r="G36" s="153" t="s">
        <v>172</v>
      </c>
      <c r="H36" s="156" t="s">
        <v>172</v>
      </c>
      <c r="I36" s="157"/>
    </row>
    <row r="37" spans="1:9" ht="14.25">
      <c r="A37" s="152">
        <v>21</v>
      </c>
      <c r="B37" s="153">
        <v>136</v>
      </c>
      <c r="C37" s="153">
        <v>42</v>
      </c>
      <c r="D37" s="153">
        <v>94</v>
      </c>
      <c r="E37" s="154">
        <v>76</v>
      </c>
      <c r="F37" s="155">
        <v>1</v>
      </c>
      <c r="G37" s="153">
        <v>0</v>
      </c>
      <c r="H37" s="156">
        <v>1</v>
      </c>
      <c r="I37" s="157"/>
    </row>
    <row r="38" spans="1:9" ht="14.25">
      <c r="A38" s="152">
        <v>22</v>
      </c>
      <c r="B38" s="153">
        <v>91</v>
      </c>
      <c r="C38" s="153">
        <v>38</v>
      </c>
      <c r="D38" s="153">
        <v>53</v>
      </c>
      <c r="E38" s="154">
        <v>77</v>
      </c>
      <c r="F38" s="155">
        <v>1</v>
      </c>
      <c r="G38" s="153">
        <v>0</v>
      </c>
      <c r="H38" s="156">
        <v>1</v>
      </c>
      <c r="I38" s="157"/>
    </row>
    <row r="39" spans="1:9" ht="14.25">
      <c r="A39" s="152">
        <v>23</v>
      </c>
      <c r="B39" s="153">
        <v>73</v>
      </c>
      <c r="C39" s="153">
        <v>22</v>
      </c>
      <c r="D39" s="153">
        <v>51</v>
      </c>
      <c r="E39" s="154">
        <v>78</v>
      </c>
      <c r="F39" s="155" t="s">
        <v>172</v>
      </c>
      <c r="G39" s="153" t="s">
        <v>172</v>
      </c>
      <c r="H39" s="156" t="s">
        <v>172</v>
      </c>
      <c r="I39" s="157"/>
    </row>
    <row r="40" spans="1:9" ht="14.25">
      <c r="A40" s="158">
        <v>24</v>
      </c>
      <c r="B40" s="159">
        <v>83</v>
      </c>
      <c r="C40" s="159">
        <v>26</v>
      </c>
      <c r="D40" s="159">
        <v>57</v>
      </c>
      <c r="E40" s="160">
        <v>79</v>
      </c>
      <c r="F40" s="161" t="s">
        <v>172</v>
      </c>
      <c r="G40" s="159" t="s">
        <v>172</v>
      </c>
      <c r="H40" s="162" t="s">
        <v>172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400</v>
      </c>
      <c r="C42" s="153">
        <v>129</v>
      </c>
      <c r="D42" s="153">
        <v>271</v>
      </c>
      <c r="E42" s="154" t="s">
        <v>163</v>
      </c>
      <c r="F42" s="155">
        <v>1</v>
      </c>
      <c r="G42" s="153">
        <v>1</v>
      </c>
      <c r="H42" s="156">
        <v>0</v>
      </c>
      <c r="I42" s="157"/>
    </row>
    <row r="43" spans="1:9" ht="14.25">
      <c r="A43" s="152">
        <v>25</v>
      </c>
      <c r="B43" s="153">
        <v>78</v>
      </c>
      <c r="C43" s="153">
        <v>32</v>
      </c>
      <c r="D43" s="153">
        <v>46</v>
      </c>
      <c r="E43" s="154">
        <v>80</v>
      </c>
      <c r="F43" s="155" t="s">
        <v>172</v>
      </c>
      <c r="G43" s="153" t="s">
        <v>172</v>
      </c>
      <c r="H43" s="156" t="s">
        <v>172</v>
      </c>
      <c r="I43" s="157"/>
    </row>
    <row r="44" spans="1:9" ht="14.25">
      <c r="A44" s="152">
        <v>26</v>
      </c>
      <c r="B44" s="153">
        <v>88</v>
      </c>
      <c r="C44" s="153">
        <v>33</v>
      </c>
      <c r="D44" s="153">
        <v>55</v>
      </c>
      <c r="E44" s="154">
        <v>81</v>
      </c>
      <c r="F44" s="155" t="s">
        <v>172</v>
      </c>
      <c r="G44" s="153" t="s">
        <v>172</v>
      </c>
      <c r="H44" s="156" t="s">
        <v>172</v>
      </c>
      <c r="I44" s="157"/>
    </row>
    <row r="45" spans="1:9" ht="14.25">
      <c r="A45" s="152">
        <v>27</v>
      </c>
      <c r="B45" s="153">
        <v>92</v>
      </c>
      <c r="C45" s="153">
        <v>25</v>
      </c>
      <c r="D45" s="153">
        <v>67</v>
      </c>
      <c r="E45" s="154">
        <v>82</v>
      </c>
      <c r="F45" s="155">
        <v>1</v>
      </c>
      <c r="G45" s="153">
        <v>1</v>
      </c>
      <c r="H45" s="156">
        <v>0</v>
      </c>
      <c r="I45" s="157"/>
    </row>
    <row r="46" spans="1:9" ht="14.25">
      <c r="A46" s="152">
        <v>28</v>
      </c>
      <c r="B46" s="153">
        <v>71</v>
      </c>
      <c r="C46" s="153">
        <v>15</v>
      </c>
      <c r="D46" s="153">
        <v>56</v>
      </c>
      <c r="E46" s="154">
        <v>83</v>
      </c>
      <c r="F46" s="155"/>
      <c r="G46" s="153"/>
      <c r="H46" s="156"/>
      <c r="I46" s="157"/>
    </row>
    <row r="47" spans="1:9" ht="14.25">
      <c r="A47" s="158">
        <v>29</v>
      </c>
      <c r="B47" s="159">
        <v>71</v>
      </c>
      <c r="C47" s="159">
        <v>24</v>
      </c>
      <c r="D47" s="159">
        <v>47</v>
      </c>
      <c r="E47" s="160">
        <v>84</v>
      </c>
      <c r="F47" s="161"/>
      <c r="G47" s="159"/>
      <c r="H47" s="162"/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312</v>
      </c>
      <c r="C49" s="153">
        <v>78</v>
      </c>
      <c r="D49" s="153">
        <v>234</v>
      </c>
      <c r="E49" s="154" t="s">
        <v>165</v>
      </c>
      <c r="F49" s="155"/>
      <c r="G49" s="153"/>
      <c r="H49" s="156"/>
      <c r="I49" s="157"/>
    </row>
    <row r="50" spans="1:9" ht="14.25">
      <c r="A50" s="152">
        <v>30</v>
      </c>
      <c r="B50" s="153">
        <v>63</v>
      </c>
      <c r="C50" s="153">
        <v>15</v>
      </c>
      <c r="D50" s="153">
        <v>48</v>
      </c>
      <c r="E50" s="154">
        <v>85</v>
      </c>
      <c r="F50" s="155"/>
      <c r="G50" s="153"/>
      <c r="H50" s="156"/>
      <c r="I50" s="157"/>
    </row>
    <row r="51" spans="1:9" ht="14.25">
      <c r="A51" s="152">
        <v>31</v>
      </c>
      <c r="B51" s="153">
        <v>58</v>
      </c>
      <c r="C51" s="153">
        <v>14</v>
      </c>
      <c r="D51" s="153">
        <v>44</v>
      </c>
      <c r="E51" s="154">
        <v>86</v>
      </c>
      <c r="F51" s="155"/>
      <c r="G51" s="153"/>
      <c r="H51" s="156"/>
      <c r="I51" s="157"/>
    </row>
    <row r="52" spans="1:9" ht="14.25">
      <c r="A52" s="152">
        <v>32</v>
      </c>
      <c r="B52" s="153">
        <v>78</v>
      </c>
      <c r="C52" s="153">
        <v>16</v>
      </c>
      <c r="D52" s="153">
        <v>62</v>
      </c>
      <c r="E52" s="154">
        <v>87</v>
      </c>
      <c r="F52" s="155"/>
      <c r="G52" s="153"/>
      <c r="H52" s="156"/>
      <c r="I52" s="157"/>
    </row>
    <row r="53" spans="1:9" ht="14.25">
      <c r="A53" s="152">
        <v>33</v>
      </c>
      <c r="B53" s="153">
        <v>58</v>
      </c>
      <c r="C53" s="153">
        <v>14</v>
      </c>
      <c r="D53" s="153">
        <v>44</v>
      </c>
      <c r="E53" s="154">
        <v>88</v>
      </c>
      <c r="F53" s="155"/>
      <c r="G53" s="153"/>
      <c r="H53" s="156"/>
      <c r="I53" s="157"/>
    </row>
    <row r="54" spans="1:9" ht="14.25">
      <c r="A54" s="158">
        <v>34</v>
      </c>
      <c r="B54" s="159">
        <v>55</v>
      </c>
      <c r="C54" s="159">
        <v>19</v>
      </c>
      <c r="D54" s="159">
        <v>36</v>
      </c>
      <c r="E54" s="160">
        <v>89</v>
      </c>
      <c r="F54" s="161"/>
      <c r="G54" s="159"/>
      <c r="H54" s="162"/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115</v>
      </c>
      <c r="C56" s="153">
        <v>38</v>
      </c>
      <c r="D56" s="153">
        <v>77</v>
      </c>
      <c r="E56" s="154" t="s">
        <v>167</v>
      </c>
      <c r="F56" s="155"/>
      <c r="G56" s="153"/>
      <c r="H56" s="156"/>
      <c r="I56" s="157"/>
    </row>
    <row r="57" spans="1:9" ht="14.25">
      <c r="A57" s="152">
        <v>35</v>
      </c>
      <c r="B57" s="153">
        <v>32</v>
      </c>
      <c r="C57" s="153">
        <v>8</v>
      </c>
      <c r="D57" s="153">
        <v>24</v>
      </c>
      <c r="E57" s="154">
        <v>90</v>
      </c>
      <c r="F57" s="155"/>
      <c r="G57" s="153"/>
      <c r="H57" s="156"/>
      <c r="I57" s="157"/>
    </row>
    <row r="58" spans="1:9" ht="14.25">
      <c r="A58" s="152">
        <v>36</v>
      </c>
      <c r="B58" s="153">
        <v>21</v>
      </c>
      <c r="C58" s="153">
        <v>6</v>
      </c>
      <c r="D58" s="153">
        <v>15</v>
      </c>
      <c r="E58" s="154">
        <v>91</v>
      </c>
      <c r="F58" s="155"/>
      <c r="G58" s="153"/>
      <c r="H58" s="156"/>
      <c r="I58" s="157"/>
    </row>
    <row r="59" spans="1:9" ht="14.25">
      <c r="A59" s="152">
        <v>37</v>
      </c>
      <c r="B59" s="153">
        <v>21</v>
      </c>
      <c r="C59" s="153">
        <v>5</v>
      </c>
      <c r="D59" s="153">
        <v>16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26</v>
      </c>
      <c r="C60" s="153">
        <v>10</v>
      </c>
      <c r="D60" s="153">
        <v>16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15</v>
      </c>
      <c r="C61" s="159">
        <v>9</v>
      </c>
      <c r="D61" s="159">
        <v>6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48</v>
      </c>
      <c r="C63" s="153">
        <v>24</v>
      </c>
      <c r="D63" s="153">
        <v>24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7</v>
      </c>
      <c r="C64" s="153">
        <v>2</v>
      </c>
      <c r="D64" s="153">
        <v>5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8</v>
      </c>
      <c r="C65" s="153">
        <v>3</v>
      </c>
      <c r="D65" s="153">
        <v>5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8</v>
      </c>
      <c r="C66" s="153">
        <v>3</v>
      </c>
      <c r="D66" s="153">
        <v>5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13</v>
      </c>
      <c r="C67" s="153">
        <v>8</v>
      </c>
      <c r="D67" s="153">
        <v>5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12</v>
      </c>
      <c r="C68" s="159">
        <v>8</v>
      </c>
      <c r="D68" s="159">
        <v>4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25</v>
      </c>
      <c r="C70" s="153">
        <v>13</v>
      </c>
      <c r="D70" s="153">
        <v>12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6</v>
      </c>
      <c r="C71" s="153">
        <v>4</v>
      </c>
      <c r="D71" s="153">
        <v>2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9</v>
      </c>
      <c r="C72" s="153">
        <v>6</v>
      </c>
      <c r="D72" s="153">
        <v>3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4</v>
      </c>
      <c r="C73" s="153">
        <v>2</v>
      </c>
      <c r="D73" s="153">
        <v>2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3</v>
      </c>
      <c r="C74" s="153">
        <v>1</v>
      </c>
      <c r="D74" s="153">
        <v>2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3</v>
      </c>
      <c r="C75" s="159">
        <v>0</v>
      </c>
      <c r="D75" s="159">
        <v>3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113</v>
      </c>
      <c r="G76" s="164">
        <f>C7+C14+C21</f>
        <v>59</v>
      </c>
      <c r="H76" s="148">
        <f>D7+D14+D21</f>
        <v>54</v>
      </c>
    </row>
    <row r="77" spans="1:8" ht="14.25">
      <c r="A77" s="152" t="s">
        <v>171</v>
      </c>
      <c r="B77" s="153">
        <v>16</v>
      </c>
      <c r="C77" s="153">
        <v>8</v>
      </c>
      <c r="D77" s="153">
        <v>8</v>
      </c>
      <c r="E77" s="154" t="s">
        <v>181</v>
      </c>
      <c r="F77" s="163">
        <f>B28+B35+B42+B49+B56+B63+B70+B77+F7+F14</f>
        <v>1590</v>
      </c>
      <c r="G77" s="164">
        <f>C28+C35+C42+C49+C56+C63+C70+C77+G7+G14</f>
        <v>492</v>
      </c>
      <c r="H77" s="148">
        <f>D28+D35+D42+D49+D56+D63+D70+D77+H7+H14</f>
        <v>1098</v>
      </c>
    </row>
    <row r="78" spans="1:8" ht="14.25">
      <c r="A78" s="152">
        <v>50</v>
      </c>
      <c r="B78" s="153">
        <v>3</v>
      </c>
      <c r="C78" s="153">
        <v>1</v>
      </c>
      <c r="D78" s="153">
        <v>2</v>
      </c>
      <c r="E78" s="154" t="s">
        <v>182</v>
      </c>
      <c r="F78" s="163">
        <f>F21+F28+F35+F42+F49+F56+F63+F70</f>
        <v>15</v>
      </c>
      <c r="G78" s="164">
        <f>G21+G28+G35+G42+G49+G56+G63+G70</f>
        <v>7</v>
      </c>
      <c r="H78" s="148">
        <f>H21+H28+H35+H42+H49+H56+H63+H70</f>
        <v>8</v>
      </c>
    </row>
    <row r="79" spans="1:8" ht="14.25">
      <c r="A79" s="152">
        <v>51</v>
      </c>
      <c r="B79" s="153">
        <v>6</v>
      </c>
      <c r="C79" s="153">
        <v>5</v>
      </c>
      <c r="D79" s="153">
        <v>1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3</v>
      </c>
      <c r="C80" s="153">
        <v>2</v>
      </c>
      <c r="D80" s="153">
        <v>1</v>
      </c>
      <c r="E80" s="154" t="s">
        <v>180</v>
      </c>
      <c r="F80" s="166">
        <f>F76/$B$5*100</f>
        <v>6.577415599534342</v>
      </c>
      <c r="G80" s="167">
        <f>G76/$C$5*100</f>
        <v>10.57347670250896</v>
      </c>
      <c r="H80" s="168">
        <f>H76/$D$5*100</f>
        <v>4.655172413793104</v>
      </c>
    </row>
    <row r="81" spans="1:8" ht="14.25">
      <c r="A81" s="152">
        <v>53</v>
      </c>
      <c r="B81" s="153">
        <v>4</v>
      </c>
      <c r="C81" s="153">
        <v>0</v>
      </c>
      <c r="D81" s="153">
        <v>4</v>
      </c>
      <c r="E81" s="154" t="s">
        <v>181</v>
      </c>
      <c r="F81" s="166">
        <f>F77/$B$5*100</f>
        <v>92.54947613504075</v>
      </c>
      <c r="G81" s="167">
        <f>G77/$C$5*100</f>
        <v>88.17204301075269</v>
      </c>
      <c r="H81" s="168">
        <f>H77/$D$5*100</f>
        <v>94.6551724137931</v>
      </c>
    </row>
    <row r="82" spans="1:8" ht="15" thickBot="1">
      <c r="A82" s="169">
        <v>54</v>
      </c>
      <c r="B82" s="170"/>
      <c r="C82" s="170"/>
      <c r="D82" s="170"/>
      <c r="E82" s="171" t="s">
        <v>182</v>
      </c>
      <c r="F82" s="172">
        <f>F78/$B$5*100</f>
        <v>0.8731082654249126</v>
      </c>
      <c r="G82" s="173">
        <f>G78/$C$5*100</f>
        <v>1.2544802867383513</v>
      </c>
      <c r="H82" s="174">
        <f>H78/$D$5*100</f>
        <v>0.6896551724137931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195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29450</v>
      </c>
      <c r="C5" s="146">
        <f>SUM(C7,C14,C21,C28,C35,C42,C49,C56,C63,C70,C77,G7,G14,G21,G28,G35,G42,G49,G56,G63,G70,G71)</f>
        <v>14946</v>
      </c>
      <c r="D5" s="147">
        <f>SUM(D7,D14,D21,D28,D35,D42,D49,D56,D63,D70,D77,H7,H14,H21,H28,H35,H42,H49,H56,H63,H70,H71)</f>
        <v>14504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75"/>
      <c r="G6" s="148"/>
      <c r="H6" s="148"/>
    </row>
    <row r="7" spans="1:9" ht="14.25">
      <c r="A7" s="152" t="s">
        <v>152</v>
      </c>
      <c r="B7" s="164">
        <v>2050</v>
      </c>
      <c r="C7" s="164">
        <v>1056</v>
      </c>
      <c r="D7" s="164">
        <v>994</v>
      </c>
      <c r="E7" s="154" t="s">
        <v>153</v>
      </c>
      <c r="F7" s="163">
        <v>885</v>
      </c>
      <c r="G7" s="164">
        <v>564</v>
      </c>
      <c r="H7" s="148">
        <v>321</v>
      </c>
      <c r="I7" s="157"/>
    </row>
    <row r="8" spans="1:9" ht="14.25">
      <c r="A8" s="152">
        <v>0</v>
      </c>
      <c r="B8" s="164">
        <v>242</v>
      </c>
      <c r="C8" s="164">
        <v>128</v>
      </c>
      <c r="D8" s="164">
        <v>114</v>
      </c>
      <c r="E8" s="154">
        <v>55</v>
      </c>
      <c r="F8" s="163">
        <v>173</v>
      </c>
      <c r="G8" s="164">
        <v>116</v>
      </c>
      <c r="H8" s="148">
        <v>57</v>
      </c>
      <c r="I8" s="157"/>
    </row>
    <row r="9" spans="1:9" ht="14.25">
      <c r="A9" s="152">
        <v>1</v>
      </c>
      <c r="B9" s="164">
        <v>532</v>
      </c>
      <c r="C9" s="164">
        <v>279</v>
      </c>
      <c r="D9" s="164">
        <v>253</v>
      </c>
      <c r="E9" s="154">
        <v>56</v>
      </c>
      <c r="F9" s="163">
        <v>168</v>
      </c>
      <c r="G9" s="164">
        <v>103</v>
      </c>
      <c r="H9" s="148">
        <v>65</v>
      </c>
      <c r="I9" s="157"/>
    </row>
    <row r="10" spans="1:9" ht="14.25">
      <c r="A10" s="152">
        <v>2</v>
      </c>
      <c r="B10" s="164">
        <v>476</v>
      </c>
      <c r="C10" s="164">
        <v>252</v>
      </c>
      <c r="D10" s="164">
        <v>224</v>
      </c>
      <c r="E10" s="154">
        <v>57</v>
      </c>
      <c r="F10" s="163">
        <v>163</v>
      </c>
      <c r="G10" s="164">
        <v>97</v>
      </c>
      <c r="H10" s="148">
        <v>66</v>
      </c>
      <c r="I10" s="157"/>
    </row>
    <row r="11" spans="1:9" ht="14.25">
      <c r="A11" s="152">
        <v>3</v>
      </c>
      <c r="B11" s="164">
        <v>424</v>
      </c>
      <c r="C11" s="164">
        <v>219</v>
      </c>
      <c r="D11" s="164">
        <v>205</v>
      </c>
      <c r="E11" s="154">
        <v>58</v>
      </c>
      <c r="F11" s="163">
        <v>189</v>
      </c>
      <c r="G11" s="164">
        <v>124</v>
      </c>
      <c r="H11" s="148">
        <v>65</v>
      </c>
      <c r="I11" s="157"/>
    </row>
    <row r="12" spans="1:9" ht="14.25">
      <c r="A12" s="158">
        <v>4</v>
      </c>
      <c r="B12" s="176">
        <v>376</v>
      </c>
      <c r="C12" s="176">
        <v>178</v>
      </c>
      <c r="D12" s="176">
        <v>198</v>
      </c>
      <c r="E12" s="160">
        <v>59</v>
      </c>
      <c r="F12" s="177">
        <v>192</v>
      </c>
      <c r="G12" s="176">
        <v>124</v>
      </c>
      <c r="H12" s="178">
        <v>68</v>
      </c>
      <c r="I12" s="157"/>
    </row>
    <row r="13" spans="1:9" ht="10.5" customHeight="1">
      <c r="A13" s="152"/>
      <c r="B13" s="164"/>
      <c r="C13" s="164"/>
      <c r="D13" s="164"/>
      <c r="E13" s="154"/>
      <c r="F13" s="163"/>
      <c r="G13" s="164"/>
      <c r="H13" s="148"/>
      <c r="I13" s="157"/>
    </row>
    <row r="14" spans="1:9" ht="14.25">
      <c r="A14" s="152" t="s">
        <v>154</v>
      </c>
      <c r="B14" s="164">
        <v>1281</v>
      </c>
      <c r="C14" s="164">
        <v>639</v>
      </c>
      <c r="D14" s="164">
        <v>642</v>
      </c>
      <c r="E14" s="154" t="s">
        <v>155</v>
      </c>
      <c r="F14" s="163">
        <v>507</v>
      </c>
      <c r="G14" s="164">
        <v>310</v>
      </c>
      <c r="H14" s="148">
        <v>197</v>
      </c>
      <c r="I14" s="157"/>
    </row>
    <row r="15" spans="1:9" ht="14.25">
      <c r="A15" s="152">
        <v>5</v>
      </c>
      <c r="B15" s="164">
        <v>346</v>
      </c>
      <c r="C15" s="164">
        <v>181</v>
      </c>
      <c r="D15" s="164">
        <v>165</v>
      </c>
      <c r="E15" s="154">
        <v>60</v>
      </c>
      <c r="F15" s="163">
        <v>179</v>
      </c>
      <c r="G15" s="164">
        <v>118</v>
      </c>
      <c r="H15" s="148">
        <v>61</v>
      </c>
      <c r="I15" s="157"/>
    </row>
    <row r="16" spans="1:9" ht="14.25">
      <c r="A16" s="152">
        <v>6</v>
      </c>
      <c r="B16" s="164">
        <v>311</v>
      </c>
      <c r="C16" s="164">
        <v>170</v>
      </c>
      <c r="D16" s="164">
        <v>141</v>
      </c>
      <c r="E16" s="154">
        <v>61</v>
      </c>
      <c r="F16" s="163">
        <v>92</v>
      </c>
      <c r="G16" s="164">
        <v>53</v>
      </c>
      <c r="H16" s="148">
        <v>39</v>
      </c>
      <c r="I16" s="157"/>
    </row>
    <row r="17" spans="1:9" ht="14.25">
      <c r="A17" s="152">
        <v>7</v>
      </c>
      <c r="B17" s="164">
        <v>246</v>
      </c>
      <c r="C17" s="164">
        <v>116</v>
      </c>
      <c r="D17" s="164">
        <v>130</v>
      </c>
      <c r="E17" s="154">
        <v>62</v>
      </c>
      <c r="F17" s="163">
        <v>65</v>
      </c>
      <c r="G17" s="164">
        <v>40</v>
      </c>
      <c r="H17" s="148">
        <v>25</v>
      </c>
      <c r="I17" s="157"/>
    </row>
    <row r="18" spans="1:9" ht="14.25">
      <c r="A18" s="152">
        <v>8</v>
      </c>
      <c r="B18" s="164">
        <v>202</v>
      </c>
      <c r="C18" s="164">
        <v>93</v>
      </c>
      <c r="D18" s="164">
        <v>109</v>
      </c>
      <c r="E18" s="154">
        <v>63</v>
      </c>
      <c r="F18" s="163">
        <v>95</v>
      </c>
      <c r="G18" s="164">
        <v>59</v>
      </c>
      <c r="H18" s="148">
        <v>36</v>
      </c>
      <c r="I18" s="157"/>
    </row>
    <row r="19" spans="1:9" ht="14.25">
      <c r="A19" s="158">
        <v>9</v>
      </c>
      <c r="B19" s="176">
        <v>176</v>
      </c>
      <c r="C19" s="176">
        <v>79</v>
      </c>
      <c r="D19" s="176">
        <v>97</v>
      </c>
      <c r="E19" s="160">
        <v>64</v>
      </c>
      <c r="F19" s="177">
        <v>76</v>
      </c>
      <c r="G19" s="176">
        <v>40</v>
      </c>
      <c r="H19" s="178">
        <v>36</v>
      </c>
      <c r="I19" s="157"/>
    </row>
    <row r="20" spans="1:9" ht="10.5" customHeight="1">
      <c r="A20" s="152"/>
      <c r="B20" s="164"/>
      <c r="C20" s="164"/>
      <c r="D20" s="164"/>
      <c r="E20" s="154"/>
      <c r="F20" s="163"/>
      <c r="G20" s="164"/>
      <c r="H20" s="148"/>
      <c r="I20" s="157"/>
    </row>
    <row r="21" spans="1:9" ht="14.25">
      <c r="A21" s="152" t="s">
        <v>156</v>
      </c>
      <c r="B21" s="164">
        <v>605</v>
      </c>
      <c r="C21" s="164">
        <v>296</v>
      </c>
      <c r="D21" s="164">
        <v>309</v>
      </c>
      <c r="E21" s="154" t="s">
        <v>157</v>
      </c>
      <c r="F21" s="163">
        <v>312</v>
      </c>
      <c r="G21" s="164">
        <v>171</v>
      </c>
      <c r="H21" s="148">
        <v>141</v>
      </c>
      <c r="I21" s="157"/>
    </row>
    <row r="22" spans="1:9" ht="14.25">
      <c r="A22" s="152">
        <v>10</v>
      </c>
      <c r="B22" s="164">
        <v>142</v>
      </c>
      <c r="C22" s="164">
        <v>70</v>
      </c>
      <c r="D22" s="164">
        <v>72</v>
      </c>
      <c r="E22" s="154">
        <v>65</v>
      </c>
      <c r="F22" s="163">
        <v>89</v>
      </c>
      <c r="G22" s="164">
        <v>48</v>
      </c>
      <c r="H22" s="148">
        <v>41</v>
      </c>
      <c r="I22" s="157"/>
    </row>
    <row r="23" spans="1:9" ht="14.25">
      <c r="A23" s="152">
        <v>11</v>
      </c>
      <c r="B23" s="164">
        <v>126</v>
      </c>
      <c r="C23" s="164">
        <v>68</v>
      </c>
      <c r="D23" s="164">
        <v>58</v>
      </c>
      <c r="E23" s="154">
        <v>66</v>
      </c>
      <c r="F23" s="163">
        <v>76</v>
      </c>
      <c r="G23" s="164">
        <v>41</v>
      </c>
      <c r="H23" s="148">
        <v>35</v>
      </c>
      <c r="I23" s="157"/>
    </row>
    <row r="24" spans="1:9" ht="14.25">
      <c r="A24" s="152">
        <v>12</v>
      </c>
      <c r="B24" s="164">
        <v>116</v>
      </c>
      <c r="C24" s="164">
        <v>58</v>
      </c>
      <c r="D24" s="164">
        <v>58</v>
      </c>
      <c r="E24" s="154">
        <v>67</v>
      </c>
      <c r="F24" s="163">
        <v>48</v>
      </c>
      <c r="G24" s="164">
        <v>26</v>
      </c>
      <c r="H24" s="148">
        <v>22</v>
      </c>
      <c r="I24" s="157"/>
    </row>
    <row r="25" spans="1:9" ht="14.25">
      <c r="A25" s="152">
        <v>13</v>
      </c>
      <c r="B25" s="164">
        <v>145</v>
      </c>
      <c r="C25" s="164">
        <v>61</v>
      </c>
      <c r="D25" s="164">
        <v>84</v>
      </c>
      <c r="E25" s="154">
        <v>68</v>
      </c>
      <c r="F25" s="163">
        <v>54</v>
      </c>
      <c r="G25" s="164">
        <v>32</v>
      </c>
      <c r="H25" s="148">
        <v>22</v>
      </c>
      <c r="I25" s="157"/>
    </row>
    <row r="26" spans="1:9" ht="14.25">
      <c r="A26" s="158">
        <v>14</v>
      </c>
      <c r="B26" s="176">
        <v>76</v>
      </c>
      <c r="C26" s="176">
        <v>39</v>
      </c>
      <c r="D26" s="176">
        <v>37</v>
      </c>
      <c r="E26" s="160">
        <v>69</v>
      </c>
      <c r="F26" s="177">
        <v>45</v>
      </c>
      <c r="G26" s="176">
        <v>24</v>
      </c>
      <c r="H26" s="178">
        <v>21</v>
      </c>
      <c r="I26" s="157"/>
    </row>
    <row r="27" spans="1:9" ht="10.5" customHeight="1">
      <c r="A27" s="152"/>
      <c r="B27" s="164"/>
      <c r="C27" s="164"/>
      <c r="D27" s="164"/>
      <c r="E27" s="154"/>
      <c r="F27" s="163"/>
      <c r="G27" s="164"/>
      <c r="H27" s="148"/>
      <c r="I27" s="157"/>
    </row>
    <row r="28" spans="1:9" ht="14.25">
      <c r="A28" s="152" t="s">
        <v>158</v>
      </c>
      <c r="B28" s="164">
        <v>1601</v>
      </c>
      <c r="C28" s="164">
        <v>984</v>
      </c>
      <c r="D28" s="164">
        <v>617</v>
      </c>
      <c r="E28" s="154" t="s">
        <v>159</v>
      </c>
      <c r="F28" s="163">
        <v>262</v>
      </c>
      <c r="G28" s="164">
        <v>112</v>
      </c>
      <c r="H28" s="148">
        <v>150</v>
      </c>
      <c r="I28" s="157"/>
    </row>
    <row r="29" spans="1:9" ht="14.25">
      <c r="A29" s="152">
        <v>15</v>
      </c>
      <c r="B29" s="164">
        <v>114</v>
      </c>
      <c r="C29" s="164">
        <v>57</v>
      </c>
      <c r="D29" s="164">
        <v>57</v>
      </c>
      <c r="E29" s="154">
        <v>70</v>
      </c>
      <c r="F29" s="163">
        <v>45</v>
      </c>
      <c r="G29" s="164">
        <v>20</v>
      </c>
      <c r="H29" s="148">
        <v>25</v>
      </c>
      <c r="I29" s="157"/>
    </row>
    <row r="30" spans="1:9" ht="14.25">
      <c r="A30" s="152">
        <v>16</v>
      </c>
      <c r="B30" s="164">
        <v>164</v>
      </c>
      <c r="C30" s="164">
        <v>89</v>
      </c>
      <c r="D30" s="164">
        <v>75</v>
      </c>
      <c r="E30" s="154">
        <v>71</v>
      </c>
      <c r="F30" s="163">
        <v>54</v>
      </c>
      <c r="G30" s="164">
        <v>23</v>
      </c>
      <c r="H30" s="148">
        <v>31</v>
      </c>
      <c r="I30" s="157"/>
    </row>
    <row r="31" spans="1:9" ht="14.25">
      <c r="A31" s="152">
        <v>17</v>
      </c>
      <c r="B31" s="164">
        <v>73</v>
      </c>
      <c r="C31" s="164">
        <v>34</v>
      </c>
      <c r="D31" s="164">
        <v>39</v>
      </c>
      <c r="E31" s="154">
        <v>72</v>
      </c>
      <c r="F31" s="163">
        <v>51</v>
      </c>
      <c r="G31" s="164">
        <v>24</v>
      </c>
      <c r="H31" s="148">
        <v>27</v>
      </c>
      <c r="I31" s="157"/>
    </row>
    <row r="32" spans="1:9" ht="14.25">
      <c r="A32" s="152">
        <v>18</v>
      </c>
      <c r="B32" s="164">
        <v>303</v>
      </c>
      <c r="C32" s="164">
        <v>182</v>
      </c>
      <c r="D32" s="164">
        <v>121</v>
      </c>
      <c r="E32" s="154">
        <v>73</v>
      </c>
      <c r="F32" s="163">
        <v>63</v>
      </c>
      <c r="G32" s="164">
        <v>24</v>
      </c>
      <c r="H32" s="148">
        <v>39</v>
      </c>
      <c r="I32" s="157"/>
    </row>
    <row r="33" spans="1:9" ht="14.25">
      <c r="A33" s="158">
        <v>19</v>
      </c>
      <c r="B33" s="176">
        <v>947</v>
      </c>
      <c r="C33" s="176">
        <v>622</v>
      </c>
      <c r="D33" s="176">
        <v>325</v>
      </c>
      <c r="E33" s="160">
        <v>74</v>
      </c>
      <c r="F33" s="177">
        <v>49</v>
      </c>
      <c r="G33" s="176">
        <v>21</v>
      </c>
      <c r="H33" s="178">
        <v>28</v>
      </c>
      <c r="I33" s="157"/>
    </row>
    <row r="34" spans="1:9" ht="10.5" customHeight="1">
      <c r="A34" s="152"/>
      <c r="B34" s="164"/>
      <c r="C34" s="164"/>
      <c r="D34" s="164"/>
      <c r="E34" s="154"/>
      <c r="F34" s="163"/>
      <c r="G34" s="164"/>
      <c r="H34" s="148"/>
      <c r="I34" s="157"/>
    </row>
    <row r="35" spans="1:9" ht="14.25">
      <c r="A35" s="152" t="s">
        <v>160</v>
      </c>
      <c r="B35" s="164">
        <v>5406</v>
      </c>
      <c r="C35" s="164">
        <v>2520</v>
      </c>
      <c r="D35" s="164">
        <v>2886</v>
      </c>
      <c r="E35" s="154" t="s">
        <v>161</v>
      </c>
      <c r="F35" s="163">
        <v>223</v>
      </c>
      <c r="G35" s="164">
        <v>87</v>
      </c>
      <c r="H35" s="148">
        <v>136</v>
      </c>
      <c r="I35" s="157"/>
    </row>
    <row r="36" spans="1:9" ht="14.25">
      <c r="A36" s="152">
        <v>20</v>
      </c>
      <c r="B36" s="164">
        <v>596</v>
      </c>
      <c r="C36" s="164">
        <v>298</v>
      </c>
      <c r="D36" s="164">
        <v>298</v>
      </c>
      <c r="E36" s="154">
        <v>75</v>
      </c>
      <c r="F36" s="163">
        <v>41</v>
      </c>
      <c r="G36" s="164">
        <v>19</v>
      </c>
      <c r="H36" s="148">
        <v>22</v>
      </c>
      <c r="I36" s="157"/>
    </row>
    <row r="37" spans="1:9" ht="14.25">
      <c r="A37" s="152">
        <v>21</v>
      </c>
      <c r="B37" s="164">
        <v>909</v>
      </c>
      <c r="C37" s="164">
        <v>451</v>
      </c>
      <c r="D37" s="164">
        <v>458</v>
      </c>
      <c r="E37" s="154">
        <v>76</v>
      </c>
      <c r="F37" s="163">
        <v>38</v>
      </c>
      <c r="G37" s="164">
        <v>18</v>
      </c>
      <c r="H37" s="148">
        <v>20</v>
      </c>
      <c r="I37" s="157"/>
    </row>
    <row r="38" spans="1:9" ht="14.25">
      <c r="A38" s="152">
        <v>22</v>
      </c>
      <c r="B38" s="164">
        <v>1099</v>
      </c>
      <c r="C38" s="164">
        <v>480</v>
      </c>
      <c r="D38" s="164">
        <v>619</v>
      </c>
      <c r="E38" s="154">
        <v>77</v>
      </c>
      <c r="F38" s="163">
        <v>47</v>
      </c>
      <c r="G38" s="164">
        <v>19</v>
      </c>
      <c r="H38" s="148">
        <v>28</v>
      </c>
      <c r="I38" s="157"/>
    </row>
    <row r="39" spans="1:9" ht="14.25">
      <c r="A39" s="152">
        <v>23</v>
      </c>
      <c r="B39" s="164">
        <v>1535</v>
      </c>
      <c r="C39" s="164">
        <v>718</v>
      </c>
      <c r="D39" s="164">
        <v>817</v>
      </c>
      <c r="E39" s="154">
        <v>78</v>
      </c>
      <c r="F39" s="163">
        <v>52</v>
      </c>
      <c r="G39" s="164">
        <v>18</v>
      </c>
      <c r="H39" s="148">
        <v>34</v>
      </c>
      <c r="I39" s="157"/>
    </row>
    <row r="40" spans="1:9" ht="14.25">
      <c r="A40" s="158">
        <v>24</v>
      </c>
      <c r="B40" s="176">
        <v>1267</v>
      </c>
      <c r="C40" s="176">
        <v>573</v>
      </c>
      <c r="D40" s="176">
        <v>694</v>
      </c>
      <c r="E40" s="160">
        <v>79</v>
      </c>
      <c r="F40" s="177">
        <v>45</v>
      </c>
      <c r="G40" s="176">
        <v>13</v>
      </c>
      <c r="H40" s="178">
        <v>32</v>
      </c>
      <c r="I40" s="157"/>
    </row>
    <row r="41" spans="1:9" ht="10.5" customHeight="1">
      <c r="A41" s="152"/>
      <c r="B41" s="164"/>
      <c r="C41" s="164"/>
      <c r="D41" s="164"/>
      <c r="E41" s="154"/>
      <c r="F41" s="163"/>
      <c r="G41" s="164"/>
      <c r="H41" s="148"/>
      <c r="I41" s="157"/>
    </row>
    <row r="42" spans="1:9" ht="14.25">
      <c r="A42" s="152" t="s">
        <v>162</v>
      </c>
      <c r="B42" s="164">
        <v>5789</v>
      </c>
      <c r="C42" s="164">
        <v>2766</v>
      </c>
      <c r="D42" s="164">
        <v>3023</v>
      </c>
      <c r="E42" s="154" t="s">
        <v>163</v>
      </c>
      <c r="F42" s="163">
        <v>201</v>
      </c>
      <c r="G42" s="164">
        <v>67</v>
      </c>
      <c r="H42" s="148">
        <v>134</v>
      </c>
      <c r="I42" s="157"/>
    </row>
    <row r="43" spans="1:9" ht="14.25">
      <c r="A43" s="152">
        <v>25</v>
      </c>
      <c r="B43" s="164">
        <v>1356</v>
      </c>
      <c r="C43" s="164">
        <v>683</v>
      </c>
      <c r="D43" s="164">
        <v>673</v>
      </c>
      <c r="E43" s="154">
        <v>80</v>
      </c>
      <c r="F43" s="163">
        <v>38</v>
      </c>
      <c r="G43" s="164">
        <v>14</v>
      </c>
      <c r="H43" s="148">
        <v>24</v>
      </c>
      <c r="I43" s="157"/>
    </row>
    <row r="44" spans="1:9" ht="14.25">
      <c r="A44" s="152">
        <v>26</v>
      </c>
      <c r="B44" s="164">
        <v>1236</v>
      </c>
      <c r="C44" s="164">
        <v>586</v>
      </c>
      <c r="D44" s="164">
        <v>650</v>
      </c>
      <c r="E44" s="154">
        <v>81</v>
      </c>
      <c r="F44" s="163">
        <v>35</v>
      </c>
      <c r="G44" s="164">
        <v>9</v>
      </c>
      <c r="H44" s="148">
        <v>26</v>
      </c>
      <c r="I44" s="157"/>
    </row>
    <row r="45" spans="1:9" ht="14.25">
      <c r="A45" s="152">
        <v>27</v>
      </c>
      <c r="B45" s="164">
        <v>1067</v>
      </c>
      <c r="C45" s="164">
        <v>493</v>
      </c>
      <c r="D45" s="164">
        <v>574</v>
      </c>
      <c r="E45" s="154">
        <v>82</v>
      </c>
      <c r="F45" s="163">
        <v>33</v>
      </c>
      <c r="G45" s="164">
        <v>12</v>
      </c>
      <c r="H45" s="148">
        <v>21</v>
      </c>
      <c r="I45" s="157"/>
    </row>
    <row r="46" spans="1:9" ht="14.25">
      <c r="A46" s="152">
        <v>28</v>
      </c>
      <c r="B46" s="164">
        <v>1126</v>
      </c>
      <c r="C46" s="164">
        <v>521</v>
      </c>
      <c r="D46" s="164">
        <v>605</v>
      </c>
      <c r="E46" s="154">
        <v>83</v>
      </c>
      <c r="F46" s="163">
        <v>54</v>
      </c>
      <c r="G46" s="164">
        <v>15</v>
      </c>
      <c r="H46" s="148">
        <v>39</v>
      </c>
      <c r="I46" s="157"/>
    </row>
    <row r="47" spans="1:9" ht="14.25">
      <c r="A47" s="158">
        <v>29</v>
      </c>
      <c r="B47" s="176">
        <v>1004</v>
      </c>
      <c r="C47" s="176">
        <v>483</v>
      </c>
      <c r="D47" s="176">
        <v>521</v>
      </c>
      <c r="E47" s="160">
        <v>84</v>
      </c>
      <c r="F47" s="177">
        <v>41</v>
      </c>
      <c r="G47" s="176">
        <v>17</v>
      </c>
      <c r="H47" s="178">
        <v>24</v>
      </c>
      <c r="I47" s="157"/>
    </row>
    <row r="48" spans="1:9" ht="10.5" customHeight="1">
      <c r="A48" s="152"/>
      <c r="B48" s="164"/>
      <c r="C48" s="164"/>
      <c r="D48" s="164"/>
      <c r="E48" s="154"/>
      <c r="F48" s="163"/>
      <c r="G48" s="164"/>
      <c r="H48" s="148"/>
      <c r="I48" s="157"/>
    </row>
    <row r="49" spans="1:9" ht="14.25">
      <c r="A49" s="152" t="s">
        <v>164</v>
      </c>
      <c r="B49" s="164">
        <v>4296</v>
      </c>
      <c r="C49" s="164">
        <v>2033</v>
      </c>
      <c r="D49" s="164">
        <v>2263</v>
      </c>
      <c r="E49" s="154" t="s">
        <v>165</v>
      </c>
      <c r="F49" s="163">
        <v>125</v>
      </c>
      <c r="G49" s="164">
        <v>39</v>
      </c>
      <c r="H49" s="148">
        <v>86</v>
      </c>
      <c r="I49" s="157"/>
    </row>
    <row r="50" spans="1:9" ht="14.25">
      <c r="A50" s="152">
        <v>30</v>
      </c>
      <c r="B50" s="164">
        <v>932</v>
      </c>
      <c r="C50" s="164">
        <v>467</v>
      </c>
      <c r="D50" s="164">
        <v>465</v>
      </c>
      <c r="E50" s="154">
        <v>85</v>
      </c>
      <c r="F50" s="163">
        <v>24</v>
      </c>
      <c r="G50" s="164">
        <v>8</v>
      </c>
      <c r="H50" s="148">
        <v>16</v>
      </c>
      <c r="I50" s="157"/>
    </row>
    <row r="51" spans="1:9" ht="14.25">
      <c r="A51" s="152">
        <v>31</v>
      </c>
      <c r="B51" s="164">
        <v>922</v>
      </c>
      <c r="C51" s="164">
        <v>441</v>
      </c>
      <c r="D51" s="164">
        <v>481</v>
      </c>
      <c r="E51" s="154">
        <v>86</v>
      </c>
      <c r="F51" s="163">
        <v>29</v>
      </c>
      <c r="G51" s="164">
        <v>10</v>
      </c>
      <c r="H51" s="148">
        <v>19</v>
      </c>
      <c r="I51" s="157"/>
    </row>
    <row r="52" spans="1:9" ht="14.25">
      <c r="A52" s="152">
        <v>32</v>
      </c>
      <c r="B52" s="164">
        <v>827</v>
      </c>
      <c r="C52" s="164">
        <v>354</v>
      </c>
      <c r="D52" s="164">
        <v>473</v>
      </c>
      <c r="E52" s="154">
        <v>87</v>
      </c>
      <c r="F52" s="163">
        <v>37</v>
      </c>
      <c r="G52" s="164">
        <v>10</v>
      </c>
      <c r="H52" s="148">
        <v>27</v>
      </c>
      <c r="I52" s="157"/>
    </row>
    <row r="53" spans="1:9" ht="14.25">
      <c r="A53" s="152">
        <v>33</v>
      </c>
      <c r="B53" s="164">
        <v>870</v>
      </c>
      <c r="C53" s="164">
        <v>406</v>
      </c>
      <c r="D53" s="164">
        <v>464</v>
      </c>
      <c r="E53" s="154">
        <v>88</v>
      </c>
      <c r="F53" s="163">
        <v>12</v>
      </c>
      <c r="G53" s="164">
        <v>5</v>
      </c>
      <c r="H53" s="148">
        <v>7</v>
      </c>
      <c r="I53" s="157"/>
    </row>
    <row r="54" spans="1:9" ht="14.25">
      <c r="A54" s="158">
        <v>34</v>
      </c>
      <c r="B54" s="176">
        <v>745</v>
      </c>
      <c r="C54" s="176">
        <v>365</v>
      </c>
      <c r="D54" s="176">
        <v>380</v>
      </c>
      <c r="E54" s="160">
        <v>89</v>
      </c>
      <c r="F54" s="177">
        <v>23</v>
      </c>
      <c r="G54" s="176">
        <v>6</v>
      </c>
      <c r="H54" s="178">
        <v>17</v>
      </c>
      <c r="I54" s="157"/>
    </row>
    <row r="55" spans="1:9" ht="10.5" customHeight="1">
      <c r="A55" s="152"/>
      <c r="B55" s="164"/>
      <c r="C55" s="164"/>
      <c r="D55" s="164"/>
      <c r="E55" s="154"/>
      <c r="F55" s="163"/>
      <c r="G55" s="164"/>
      <c r="H55" s="148"/>
      <c r="I55" s="157"/>
    </row>
    <row r="56" spans="1:9" ht="14.25">
      <c r="A56" s="152" t="s">
        <v>166</v>
      </c>
      <c r="B56" s="164">
        <v>2597</v>
      </c>
      <c r="C56" s="164">
        <v>1341</v>
      </c>
      <c r="D56" s="164">
        <v>1256</v>
      </c>
      <c r="E56" s="154" t="s">
        <v>167</v>
      </c>
      <c r="F56" s="163">
        <v>64</v>
      </c>
      <c r="G56" s="164">
        <v>12</v>
      </c>
      <c r="H56" s="148">
        <v>52</v>
      </c>
      <c r="I56" s="157"/>
    </row>
    <row r="57" spans="1:9" ht="14.25">
      <c r="A57" s="152">
        <v>35</v>
      </c>
      <c r="B57" s="164">
        <v>607</v>
      </c>
      <c r="C57" s="164">
        <v>288</v>
      </c>
      <c r="D57" s="164">
        <v>319</v>
      </c>
      <c r="E57" s="154">
        <v>90</v>
      </c>
      <c r="F57" s="163">
        <v>17</v>
      </c>
      <c r="G57" s="164">
        <v>1</v>
      </c>
      <c r="H57" s="148">
        <v>16</v>
      </c>
      <c r="I57" s="157"/>
    </row>
    <row r="58" spans="1:9" ht="14.25">
      <c r="A58" s="152">
        <v>36</v>
      </c>
      <c r="B58" s="164">
        <v>610</v>
      </c>
      <c r="C58" s="164">
        <v>300</v>
      </c>
      <c r="D58" s="164">
        <v>310</v>
      </c>
      <c r="E58" s="154">
        <v>91</v>
      </c>
      <c r="F58" s="163">
        <v>21</v>
      </c>
      <c r="G58" s="164">
        <v>7</v>
      </c>
      <c r="H58" s="148">
        <v>14</v>
      </c>
      <c r="I58" s="157"/>
    </row>
    <row r="59" spans="1:9" ht="14.25">
      <c r="A59" s="152">
        <v>37</v>
      </c>
      <c r="B59" s="164">
        <v>539</v>
      </c>
      <c r="C59" s="164">
        <v>302</v>
      </c>
      <c r="D59" s="164">
        <v>237</v>
      </c>
      <c r="E59" s="154">
        <v>92</v>
      </c>
      <c r="F59" s="163">
        <v>12</v>
      </c>
      <c r="G59" s="164">
        <v>3</v>
      </c>
      <c r="H59" s="148">
        <v>9</v>
      </c>
      <c r="I59" s="157"/>
    </row>
    <row r="60" spans="1:9" ht="14.25">
      <c r="A60" s="152">
        <v>38</v>
      </c>
      <c r="B60" s="164">
        <v>457</v>
      </c>
      <c r="C60" s="164">
        <v>248</v>
      </c>
      <c r="D60" s="164">
        <v>209</v>
      </c>
      <c r="E60" s="154">
        <v>93</v>
      </c>
      <c r="F60" s="163">
        <v>5</v>
      </c>
      <c r="G60" s="164">
        <v>1</v>
      </c>
      <c r="H60" s="148">
        <v>4</v>
      </c>
      <c r="I60" s="157"/>
    </row>
    <row r="61" spans="1:9" ht="14.25">
      <c r="A61" s="158">
        <v>39</v>
      </c>
      <c r="B61" s="176">
        <v>384</v>
      </c>
      <c r="C61" s="176">
        <v>203</v>
      </c>
      <c r="D61" s="176">
        <v>181</v>
      </c>
      <c r="E61" s="160">
        <v>94</v>
      </c>
      <c r="F61" s="177">
        <v>9</v>
      </c>
      <c r="G61" s="176"/>
      <c r="H61" s="178">
        <v>9</v>
      </c>
      <c r="I61" s="157"/>
    </row>
    <row r="62" spans="1:9" ht="10.5" customHeight="1">
      <c r="A62" s="152"/>
      <c r="B62" s="164"/>
      <c r="C62" s="164"/>
      <c r="D62" s="164"/>
      <c r="E62" s="154"/>
      <c r="F62" s="163"/>
      <c r="G62" s="164"/>
      <c r="H62" s="148"/>
      <c r="I62" s="157"/>
    </row>
    <row r="63" spans="1:9" ht="14.25">
      <c r="A63" s="152" t="s">
        <v>168</v>
      </c>
      <c r="B63" s="164">
        <v>1328</v>
      </c>
      <c r="C63" s="164">
        <v>788</v>
      </c>
      <c r="D63" s="164">
        <v>540</v>
      </c>
      <c r="E63" s="154" t="s">
        <v>169</v>
      </c>
      <c r="F63" s="163">
        <v>26</v>
      </c>
      <c r="G63" s="164">
        <v>8</v>
      </c>
      <c r="H63" s="148">
        <v>18</v>
      </c>
      <c r="I63" s="157"/>
    </row>
    <row r="64" spans="1:9" ht="14.25">
      <c r="A64" s="152">
        <v>40</v>
      </c>
      <c r="B64" s="164">
        <v>366</v>
      </c>
      <c r="C64" s="164">
        <v>219</v>
      </c>
      <c r="D64" s="164">
        <v>147</v>
      </c>
      <c r="E64" s="154">
        <v>95</v>
      </c>
      <c r="F64" s="163">
        <v>12</v>
      </c>
      <c r="G64" s="164">
        <v>2</v>
      </c>
      <c r="H64" s="148">
        <v>10</v>
      </c>
      <c r="I64" s="157"/>
    </row>
    <row r="65" spans="1:9" ht="14.25">
      <c r="A65" s="152">
        <v>41</v>
      </c>
      <c r="B65" s="164">
        <v>214</v>
      </c>
      <c r="C65" s="164">
        <v>123</v>
      </c>
      <c r="D65" s="164">
        <v>91</v>
      </c>
      <c r="E65" s="154">
        <v>96</v>
      </c>
      <c r="F65" s="163">
        <v>3</v>
      </c>
      <c r="G65" s="164"/>
      <c r="H65" s="148">
        <v>3</v>
      </c>
      <c r="I65" s="157"/>
    </row>
    <row r="66" spans="1:9" ht="14.25">
      <c r="A66" s="152">
        <v>42</v>
      </c>
      <c r="B66" s="164">
        <v>254</v>
      </c>
      <c r="C66" s="164">
        <v>149</v>
      </c>
      <c r="D66" s="164">
        <v>105</v>
      </c>
      <c r="E66" s="154">
        <v>97</v>
      </c>
      <c r="F66" s="163">
        <v>6</v>
      </c>
      <c r="G66" s="164"/>
      <c r="H66" s="148">
        <v>4</v>
      </c>
      <c r="I66" s="157"/>
    </row>
    <row r="67" spans="1:9" ht="14.25">
      <c r="A67" s="152">
        <v>43</v>
      </c>
      <c r="B67" s="164">
        <v>266</v>
      </c>
      <c r="C67" s="164">
        <v>159</v>
      </c>
      <c r="D67" s="164">
        <v>107</v>
      </c>
      <c r="E67" s="154">
        <v>98</v>
      </c>
      <c r="F67" s="163">
        <v>4</v>
      </c>
      <c r="G67" s="164">
        <v>4</v>
      </c>
      <c r="H67" s="148"/>
      <c r="I67" s="157"/>
    </row>
    <row r="68" spans="1:9" ht="14.25">
      <c r="A68" s="158">
        <v>44</v>
      </c>
      <c r="B68" s="176">
        <v>228</v>
      </c>
      <c r="C68" s="176">
        <v>138</v>
      </c>
      <c r="D68" s="176">
        <v>90</v>
      </c>
      <c r="E68" s="160">
        <v>99</v>
      </c>
      <c r="F68" s="177">
        <v>1</v>
      </c>
      <c r="G68" s="176"/>
      <c r="H68" s="178">
        <v>1</v>
      </c>
      <c r="I68" s="157"/>
    </row>
    <row r="69" spans="1:9" ht="10.5" customHeight="1">
      <c r="A69" s="152"/>
      <c r="B69" s="164"/>
      <c r="C69" s="164"/>
      <c r="D69" s="164"/>
      <c r="E69" s="154"/>
      <c r="F69" s="163"/>
      <c r="G69" s="164"/>
      <c r="H69" s="148"/>
      <c r="I69" s="157"/>
    </row>
    <row r="70" spans="1:9" ht="14.25">
      <c r="A70" s="152" t="s">
        <v>170</v>
      </c>
      <c r="B70" s="164">
        <v>1038</v>
      </c>
      <c r="C70" s="164">
        <v>639</v>
      </c>
      <c r="D70" s="164">
        <v>399</v>
      </c>
      <c r="E70" s="154" t="s">
        <v>176</v>
      </c>
      <c r="F70" s="163"/>
      <c r="G70" s="164"/>
      <c r="H70" s="148"/>
      <c r="I70" s="157"/>
    </row>
    <row r="71" spans="1:9" ht="14.25">
      <c r="A71" s="152">
        <v>45</v>
      </c>
      <c r="B71" s="164">
        <v>181</v>
      </c>
      <c r="C71" s="164">
        <v>124</v>
      </c>
      <c r="D71" s="164">
        <v>57</v>
      </c>
      <c r="E71" s="154" t="s">
        <v>177</v>
      </c>
      <c r="F71" s="163"/>
      <c r="G71" s="164"/>
      <c r="H71" s="148"/>
      <c r="I71" s="157"/>
    </row>
    <row r="72" spans="1:9" ht="14.25">
      <c r="A72" s="152">
        <v>46</v>
      </c>
      <c r="B72" s="164">
        <v>216</v>
      </c>
      <c r="C72" s="164">
        <v>127</v>
      </c>
      <c r="D72" s="164">
        <v>89</v>
      </c>
      <c r="E72" s="154"/>
      <c r="F72" s="163"/>
      <c r="G72" s="164"/>
      <c r="H72" s="148"/>
      <c r="I72" s="157"/>
    </row>
    <row r="73" spans="1:9" ht="14.25">
      <c r="A73" s="152">
        <v>47</v>
      </c>
      <c r="B73" s="164">
        <v>201</v>
      </c>
      <c r="C73" s="164">
        <v>125</v>
      </c>
      <c r="D73" s="164">
        <v>76</v>
      </c>
      <c r="E73" s="154"/>
      <c r="F73" s="154"/>
      <c r="G73" s="164"/>
      <c r="H73" s="148"/>
      <c r="I73" s="157"/>
    </row>
    <row r="74" spans="1:9" ht="14.25">
      <c r="A74" s="152">
        <v>48</v>
      </c>
      <c r="B74" s="164">
        <v>223</v>
      </c>
      <c r="C74" s="164">
        <v>124</v>
      </c>
      <c r="D74" s="164">
        <v>99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76">
        <v>217</v>
      </c>
      <c r="C75" s="176">
        <v>139</v>
      </c>
      <c r="D75" s="176">
        <v>78</v>
      </c>
      <c r="E75" s="154" t="s">
        <v>179</v>
      </c>
      <c r="F75" s="154"/>
      <c r="G75" s="164"/>
      <c r="H75" s="148"/>
    </row>
    <row r="76" spans="1:8" ht="14.25">
      <c r="A76" s="152"/>
      <c r="B76" s="164"/>
      <c r="C76" s="164"/>
      <c r="D76" s="164"/>
      <c r="E76" s="154" t="s">
        <v>180</v>
      </c>
      <c r="F76" s="163">
        <f>B7+B14+B21</f>
        <v>3936</v>
      </c>
      <c r="G76" s="164">
        <f>C7+C14+C21</f>
        <v>1991</v>
      </c>
      <c r="H76" s="148">
        <f>D7+D14+D21</f>
        <v>1945</v>
      </c>
    </row>
    <row r="77" spans="1:8" ht="14.25">
      <c r="A77" s="152" t="s">
        <v>171</v>
      </c>
      <c r="B77" s="164">
        <v>854</v>
      </c>
      <c r="C77" s="164">
        <v>514</v>
      </c>
      <c r="D77" s="164">
        <v>340</v>
      </c>
      <c r="E77" s="154" t="s">
        <v>181</v>
      </c>
      <c r="F77" s="163">
        <f>B28+B35+B42+B49+B56+B63+B70+B77+F7+F14</f>
        <v>24301</v>
      </c>
      <c r="G77" s="164">
        <f>C28+C35+C42+C49+C56+C63+C70+C77+G7+G14</f>
        <v>12459</v>
      </c>
      <c r="H77" s="148">
        <f>D28+D35+D42+D49+D56+D63+D70+D77+H7+H14</f>
        <v>11842</v>
      </c>
    </row>
    <row r="78" spans="1:8" ht="14.25">
      <c r="A78" s="152">
        <v>50</v>
      </c>
      <c r="B78" s="164">
        <v>180</v>
      </c>
      <c r="C78" s="164">
        <v>109</v>
      </c>
      <c r="D78" s="164">
        <v>71</v>
      </c>
      <c r="E78" s="154" t="s">
        <v>182</v>
      </c>
      <c r="F78" s="163">
        <f>F21+F28+F35+F42+F49+F56+F63+F70</f>
        <v>1213</v>
      </c>
      <c r="G78" s="164">
        <f>G21+G28+G35+G42+G49+G56+G63+G70</f>
        <v>496</v>
      </c>
      <c r="H78" s="148">
        <f>H21+H28+H35+H42+H49+H56+H63+H70</f>
        <v>717</v>
      </c>
    </row>
    <row r="79" spans="1:8" ht="14.25">
      <c r="A79" s="152">
        <v>51</v>
      </c>
      <c r="B79" s="164">
        <v>168</v>
      </c>
      <c r="C79" s="164">
        <v>109</v>
      </c>
      <c r="D79" s="164">
        <v>59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64">
        <v>174</v>
      </c>
      <c r="C80" s="164">
        <v>104</v>
      </c>
      <c r="D80" s="164">
        <v>70</v>
      </c>
      <c r="E80" s="154" t="s">
        <v>180</v>
      </c>
      <c r="F80" s="166">
        <f>F76/$B$5*100</f>
        <v>13.365025466893037</v>
      </c>
      <c r="G80" s="167">
        <f>G76/$C$5*100</f>
        <v>13.321289977251439</v>
      </c>
      <c r="H80" s="168">
        <f>H76/$D$5*100</f>
        <v>13.410093767236624</v>
      </c>
    </row>
    <row r="81" spans="1:8" ht="14.25">
      <c r="A81" s="152">
        <v>53</v>
      </c>
      <c r="B81" s="164">
        <v>162</v>
      </c>
      <c r="C81" s="164">
        <v>89</v>
      </c>
      <c r="D81" s="164">
        <v>73</v>
      </c>
      <c r="E81" s="154" t="s">
        <v>181</v>
      </c>
      <c r="F81" s="166">
        <f>F77/$B$5*100</f>
        <v>82.51612903225806</v>
      </c>
      <c r="G81" s="167">
        <f>G77/$C$5*100</f>
        <v>83.36009634684865</v>
      </c>
      <c r="H81" s="168">
        <f>H77/$D$5*100</f>
        <v>81.64644236072807</v>
      </c>
    </row>
    <row r="82" spans="1:8" ht="15" thickBot="1">
      <c r="A82" s="169">
        <v>54</v>
      </c>
      <c r="B82" s="179">
        <v>170</v>
      </c>
      <c r="C82" s="179">
        <v>103</v>
      </c>
      <c r="D82" s="179">
        <v>67</v>
      </c>
      <c r="E82" s="171" t="s">
        <v>182</v>
      </c>
      <c r="F82" s="172">
        <f>F78/$B$5*100</f>
        <v>4.118845500848897</v>
      </c>
      <c r="G82" s="173">
        <f>G78/$C$5*100</f>
        <v>3.3186136758999063</v>
      </c>
      <c r="H82" s="174">
        <f>H78/$D$5*100</f>
        <v>4.943463872035301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196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13150</v>
      </c>
      <c r="C5" s="146">
        <f>SUM(C7,C14,C21,C28,C35,C42,C49,C56,C63,C70,C77,G7,G14,G21,G28,G35,G42,G49,G56,G63,G70,G71)</f>
        <v>6430</v>
      </c>
      <c r="D5" s="147">
        <f>SUM(D7,D14,D21,D28,D35,D42,D49,D56,D63,D70,D77,H7,H14,H21,H28,H35,H42,H49,H56,H63,H70,H71)</f>
        <v>6720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75"/>
      <c r="G6" s="148"/>
      <c r="H6" s="148"/>
    </row>
    <row r="7" spans="1:9" ht="14.25">
      <c r="A7" s="152" t="s">
        <v>152</v>
      </c>
      <c r="B7" s="164">
        <v>1186</v>
      </c>
      <c r="C7" s="164">
        <v>608</v>
      </c>
      <c r="D7" s="164">
        <v>578</v>
      </c>
      <c r="E7" s="154" t="s">
        <v>153</v>
      </c>
      <c r="F7" s="163">
        <v>508</v>
      </c>
      <c r="G7" s="164">
        <v>317</v>
      </c>
      <c r="H7" s="148">
        <v>191</v>
      </c>
      <c r="I7" s="157"/>
    </row>
    <row r="8" spans="1:9" ht="14.25">
      <c r="A8" s="152">
        <v>0</v>
      </c>
      <c r="B8" s="164">
        <v>135</v>
      </c>
      <c r="C8" s="164">
        <v>71</v>
      </c>
      <c r="D8" s="164">
        <v>64</v>
      </c>
      <c r="E8" s="154">
        <v>55</v>
      </c>
      <c r="F8" s="163">
        <v>91</v>
      </c>
      <c r="G8" s="164">
        <v>62</v>
      </c>
      <c r="H8" s="148">
        <v>29</v>
      </c>
      <c r="I8" s="157"/>
    </row>
    <row r="9" spans="1:9" ht="14.25">
      <c r="A9" s="152">
        <v>1</v>
      </c>
      <c r="B9" s="164">
        <v>311</v>
      </c>
      <c r="C9" s="164">
        <v>170</v>
      </c>
      <c r="D9" s="164">
        <v>141</v>
      </c>
      <c r="E9" s="154">
        <v>56</v>
      </c>
      <c r="F9" s="163">
        <v>90</v>
      </c>
      <c r="G9" s="164">
        <v>57</v>
      </c>
      <c r="H9" s="148">
        <v>33</v>
      </c>
      <c r="I9" s="157"/>
    </row>
    <row r="10" spans="1:9" ht="14.25">
      <c r="A10" s="152">
        <v>2</v>
      </c>
      <c r="B10" s="164">
        <v>279</v>
      </c>
      <c r="C10" s="164">
        <v>146</v>
      </c>
      <c r="D10" s="164">
        <v>133</v>
      </c>
      <c r="E10" s="154">
        <v>57</v>
      </c>
      <c r="F10" s="163">
        <v>109</v>
      </c>
      <c r="G10" s="164">
        <v>61</v>
      </c>
      <c r="H10" s="148">
        <v>48</v>
      </c>
      <c r="I10" s="157"/>
    </row>
    <row r="11" spans="1:9" ht="14.25">
      <c r="A11" s="152">
        <v>3</v>
      </c>
      <c r="B11" s="164">
        <v>240</v>
      </c>
      <c r="C11" s="164">
        <v>121</v>
      </c>
      <c r="D11" s="164">
        <v>119</v>
      </c>
      <c r="E11" s="154">
        <v>58</v>
      </c>
      <c r="F11" s="163">
        <v>107</v>
      </c>
      <c r="G11" s="164">
        <v>69</v>
      </c>
      <c r="H11" s="148">
        <v>38</v>
      </c>
      <c r="I11" s="157"/>
    </row>
    <row r="12" spans="1:9" ht="14.25">
      <c r="A12" s="158">
        <v>4</v>
      </c>
      <c r="B12" s="176">
        <v>221</v>
      </c>
      <c r="C12" s="176">
        <v>100</v>
      </c>
      <c r="D12" s="176">
        <v>121</v>
      </c>
      <c r="E12" s="160">
        <v>59</v>
      </c>
      <c r="F12" s="177">
        <v>111</v>
      </c>
      <c r="G12" s="176">
        <v>68</v>
      </c>
      <c r="H12" s="178">
        <v>43</v>
      </c>
      <c r="I12" s="157"/>
    </row>
    <row r="13" spans="1:9" ht="10.5" customHeight="1">
      <c r="A13" s="152"/>
      <c r="B13" s="164"/>
      <c r="C13" s="164"/>
      <c r="D13" s="164"/>
      <c r="E13" s="154"/>
      <c r="F13" s="163"/>
      <c r="G13" s="164"/>
      <c r="H13" s="148"/>
      <c r="I13" s="157"/>
    </row>
    <row r="14" spans="1:9" ht="14.25">
      <c r="A14" s="152" t="s">
        <v>154</v>
      </c>
      <c r="B14" s="164">
        <v>659</v>
      </c>
      <c r="C14" s="164">
        <v>337</v>
      </c>
      <c r="D14" s="164">
        <v>322</v>
      </c>
      <c r="E14" s="154" t="s">
        <v>155</v>
      </c>
      <c r="F14" s="163">
        <v>304</v>
      </c>
      <c r="G14" s="164">
        <v>174</v>
      </c>
      <c r="H14" s="148">
        <v>130</v>
      </c>
      <c r="I14" s="157"/>
    </row>
    <row r="15" spans="1:9" ht="14.25">
      <c r="A15" s="152">
        <v>5</v>
      </c>
      <c r="B15" s="164">
        <v>207</v>
      </c>
      <c r="C15" s="164">
        <v>113</v>
      </c>
      <c r="D15" s="164">
        <v>94</v>
      </c>
      <c r="E15" s="154">
        <v>60</v>
      </c>
      <c r="F15" s="163">
        <v>108</v>
      </c>
      <c r="G15" s="164">
        <v>67</v>
      </c>
      <c r="H15" s="148">
        <v>41</v>
      </c>
      <c r="I15" s="157"/>
    </row>
    <row r="16" spans="1:9" ht="14.25">
      <c r="A16" s="152">
        <v>6</v>
      </c>
      <c r="B16" s="164">
        <v>165</v>
      </c>
      <c r="C16" s="164">
        <v>89</v>
      </c>
      <c r="D16" s="164">
        <v>76</v>
      </c>
      <c r="E16" s="154">
        <v>61</v>
      </c>
      <c r="F16" s="163">
        <v>61</v>
      </c>
      <c r="G16" s="164">
        <v>33</v>
      </c>
      <c r="H16" s="148">
        <v>28</v>
      </c>
      <c r="I16" s="157"/>
    </row>
    <row r="17" spans="1:9" ht="14.25">
      <c r="A17" s="152">
        <v>7</v>
      </c>
      <c r="B17" s="164">
        <v>131</v>
      </c>
      <c r="C17" s="164">
        <v>65</v>
      </c>
      <c r="D17" s="164">
        <v>66</v>
      </c>
      <c r="E17" s="154">
        <v>62</v>
      </c>
      <c r="F17" s="163">
        <v>35</v>
      </c>
      <c r="G17" s="164">
        <v>19</v>
      </c>
      <c r="H17" s="148">
        <v>16</v>
      </c>
      <c r="I17" s="157"/>
    </row>
    <row r="18" spans="1:9" ht="14.25">
      <c r="A18" s="152">
        <v>8</v>
      </c>
      <c r="B18" s="164">
        <v>75</v>
      </c>
      <c r="C18" s="164">
        <v>32</v>
      </c>
      <c r="D18" s="164">
        <v>43</v>
      </c>
      <c r="E18" s="154">
        <v>63</v>
      </c>
      <c r="F18" s="163">
        <v>57</v>
      </c>
      <c r="G18" s="164">
        <v>33</v>
      </c>
      <c r="H18" s="148">
        <v>24</v>
      </c>
      <c r="I18" s="157"/>
    </row>
    <row r="19" spans="1:9" ht="14.25">
      <c r="A19" s="158">
        <v>9</v>
      </c>
      <c r="B19" s="176">
        <v>81</v>
      </c>
      <c r="C19" s="176">
        <v>38</v>
      </c>
      <c r="D19" s="176">
        <v>43</v>
      </c>
      <c r="E19" s="160">
        <v>64</v>
      </c>
      <c r="F19" s="177">
        <v>43</v>
      </c>
      <c r="G19" s="176">
        <v>22</v>
      </c>
      <c r="H19" s="178">
        <v>21</v>
      </c>
      <c r="I19" s="157"/>
    </row>
    <row r="20" spans="1:9" ht="10.5" customHeight="1">
      <c r="A20" s="152"/>
      <c r="B20" s="164"/>
      <c r="C20" s="164"/>
      <c r="D20" s="164"/>
      <c r="E20" s="154"/>
      <c r="F20" s="163"/>
      <c r="G20" s="164"/>
      <c r="H20" s="148"/>
      <c r="I20" s="157"/>
    </row>
    <row r="21" spans="1:9" ht="14.25">
      <c r="A21" s="152" t="s">
        <v>156</v>
      </c>
      <c r="B21" s="164">
        <v>267</v>
      </c>
      <c r="C21" s="164">
        <v>129</v>
      </c>
      <c r="D21" s="164">
        <v>138</v>
      </c>
      <c r="E21" s="154" t="s">
        <v>157</v>
      </c>
      <c r="F21" s="163">
        <v>174</v>
      </c>
      <c r="G21" s="164">
        <v>96</v>
      </c>
      <c r="H21" s="148">
        <v>78</v>
      </c>
      <c r="I21" s="157"/>
    </row>
    <row r="22" spans="1:9" ht="14.25">
      <c r="A22" s="152">
        <v>10</v>
      </c>
      <c r="B22" s="164">
        <v>54</v>
      </c>
      <c r="C22" s="164">
        <v>27</v>
      </c>
      <c r="D22" s="164">
        <v>27</v>
      </c>
      <c r="E22" s="154">
        <v>65</v>
      </c>
      <c r="F22" s="163">
        <v>55</v>
      </c>
      <c r="G22" s="164">
        <v>28</v>
      </c>
      <c r="H22" s="148">
        <v>27</v>
      </c>
      <c r="I22" s="157"/>
    </row>
    <row r="23" spans="1:9" ht="14.25">
      <c r="A23" s="152">
        <v>11</v>
      </c>
      <c r="B23" s="164">
        <v>47</v>
      </c>
      <c r="C23" s="164">
        <v>29</v>
      </c>
      <c r="D23" s="164">
        <v>18</v>
      </c>
      <c r="E23" s="154">
        <v>66</v>
      </c>
      <c r="F23" s="163">
        <v>46</v>
      </c>
      <c r="G23" s="164">
        <v>26</v>
      </c>
      <c r="H23" s="148">
        <v>20</v>
      </c>
      <c r="I23" s="157"/>
    </row>
    <row r="24" spans="1:9" ht="14.25">
      <c r="A24" s="152">
        <v>12</v>
      </c>
      <c r="B24" s="164">
        <v>51</v>
      </c>
      <c r="C24" s="164">
        <v>26</v>
      </c>
      <c r="D24" s="164">
        <v>25</v>
      </c>
      <c r="E24" s="154">
        <v>67</v>
      </c>
      <c r="F24" s="163">
        <v>23</v>
      </c>
      <c r="G24" s="164">
        <v>13</v>
      </c>
      <c r="H24" s="148">
        <v>10</v>
      </c>
      <c r="I24" s="157"/>
    </row>
    <row r="25" spans="1:9" ht="14.25">
      <c r="A25" s="152">
        <v>13</v>
      </c>
      <c r="B25" s="164">
        <v>72</v>
      </c>
      <c r="C25" s="164">
        <v>27</v>
      </c>
      <c r="D25" s="164">
        <v>45</v>
      </c>
      <c r="E25" s="154">
        <v>68</v>
      </c>
      <c r="F25" s="163">
        <v>26</v>
      </c>
      <c r="G25" s="164">
        <v>15</v>
      </c>
      <c r="H25" s="148">
        <v>11</v>
      </c>
      <c r="I25" s="157"/>
    </row>
    <row r="26" spans="1:9" ht="14.25">
      <c r="A26" s="158">
        <v>14</v>
      </c>
      <c r="B26" s="176">
        <v>43</v>
      </c>
      <c r="C26" s="176">
        <v>20</v>
      </c>
      <c r="D26" s="176">
        <v>23</v>
      </c>
      <c r="E26" s="160">
        <v>69</v>
      </c>
      <c r="F26" s="177">
        <v>24</v>
      </c>
      <c r="G26" s="176">
        <v>14</v>
      </c>
      <c r="H26" s="178">
        <v>10</v>
      </c>
      <c r="I26" s="157"/>
    </row>
    <row r="27" spans="1:9" ht="10.5" customHeight="1">
      <c r="A27" s="152"/>
      <c r="B27" s="164"/>
      <c r="C27" s="164"/>
      <c r="D27" s="164"/>
      <c r="E27" s="154"/>
      <c r="F27" s="163"/>
      <c r="G27" s="164"/>
      <c r="H27" s="148"/>
      <c r="I27" s="157"/>
    </row>
    <row r="28" spans="1:9" ht="14.25">
      <c r="A28" s="152" t="s">
        <v>158</v>
      </c>
      <c r="B28" s="164">
        <v>485</v>
      </c>
      <c r="C28" s="164">
        <v>243</v>
      </c>
      <c r="D28" s="164">
        <v>242</v>
      </c>
      <c r="E28" s="154" t="s">
        <v>159</v>
      </c>
      <c r="F28" s="163">
        <v>151</v>
      </c>
      <c r="G28" s="164">
        <v>65</v>
      </c>
      <c r="H28" s="148">
        <v>86</v>
      </c>
      <c r="I28" s="157"/>
    </row>
    <row r="29" spans="1:9" ht="14.25">
      <c r="A29" s="152">
        <v>15</v>
      </c>
      <c r="B29" s="164">
        <v>77</v>
      </c>
      <c r="C29" s="164">
        <v>32</v>
      </c>
      <c r="D29" s="164">
        <v>45</v>
      </c>
      <c r="E29" s="154">
        <v>70</v>
      </c>
      <c r="F29" s="163">
        <v>22</v>
      </c>
      <c r="G29" s="164">
        <v>10</v>
      </c>
      <c r="H29" s="148">
        <v>12</v>
      </c>
      <c r="I29" s="157"/>
    </row>
    <row r="30" spans="1:9" ht="14.25">
      <c r="A30" s="152">
        <v>16</v>
      </c>
      <c r="B30" s="164">
        <v>92</v>
      </c>
      <c r="C30" s="164">
        <v>49</v>
      </c>
      <c r="D30" s="164">
        <v>43</v>
      </c>
      <c r="E30" s="154">
        <v>71</v>
      </c>
      <c r="F30" s="163">
        <v>26</v>
      </c>
      <c r="G30" s="164">
        <v>11</v>
      </c>
      <c r="H30" s="148">
        <v>15</v>
      </c>
      <c r="I30" s="157"/>
    </row>
    <row r="31" spans="1:9" ht="14.25">
      <c r="A31" s="152">
        <v>17</v>
      </c>
      <c r="B31" s="164">
        <v>50</v>
      </c>
      <c r="C31" s="164">
        <v>23</v>
      </c>
      <c r="D31" s="164">
        <v>27</v>
      </c>
      <c r="E31" s="154">
        <v>72</v>
      </c>
      <c r="F31" s="163">
        <v>30</v>
      </c>
      <c r="G31" s="164">
        <v>15</v>
      </c>
      <c r="H31" s="148">
        <v>15</v>
      </c>
      <c r="I31" s="157"/>
    </row>
    <row r="32" spans="1:9" ht="14.25">
      <c r="A32" s="152">
        <v>18</v>
      </c>
      <c r="B32" s="164">
        <v>91</v>
      </c>
      <c r="C32" s="164">
        <v>47</v>
      </c>
      <c r="D32" s="164">
        <v>44</v>
      </c>
      <c r="E32" s="154">
        <v>73</v>
      </c>
      <c r="F32" s="163">
        <v>37</v>
      </c>
      <c r="G32" s="164">
        <v>13</v>
      </c>
      <c r="H32" s="148">
        <v>24</v>
      </c>
      <c r="I32" s="157"/>
    </row>
    <row r="33" spans="1:9" ht="14.25">
      <c r="A33" s="158">
        <v>19</v>
      </c>
      <c r="B33" s="176">
        <v>175</v>
      </c>
      <c r="C33" s="176">
        <v>92</v>
      </c>
      <c r="D33" s="176">
        <v>83</v>
      </c>
      <c r="E33" s="160">
        <v>74</v>
      </c>
      <c r="F33" s="177">
        <v>36</v>
      </c>
      <c r="G33" s="176">
        <v>16</v>
      </c>
      <c r="H33" s="178">
        <v>20</v>
      </c>
      <c r="I33" s="157"/>
    </row>
    <row r="34" spans="1:9" ht="10.5" customHeight="1">
      <c r="A34" s="152"/>
      <c r="B34" s="164"/>
      <c r="C34" s="164"/>
      <c r="D34" s="164"/>
      <c r="E34" s="154"/>
      <c r="F34" s="163"/>
      <c r="G34" s="164"/>
      <c r="H34" s="148"/>
      <c r="I34" s="157"/>
    </row>
    <row r="35" spans="1:9" ht="14.25">
      <c r="A35" s="152" t="s">
        <v>160</v>
      </c>
      <c r="B35" s="164">
        <v>1507</v>
      </c>
      <c r="C35" s="164">
        <v>624</v>
      </c>
      <c r="D35" s="164">
        <v>883</v>
      </c>
      <c r="E35" s="154" t="s">
        <v>161</v>
      </c>
      <c r="F35" s="163">
        <v>145</v>
      </c>
      <c r="G35" s="164">
        <v>62</v>
      </c>
      <c r="H35" s="148">
        <v>83</v>
      </c>
      <c r="I35" s="157"/>
    </row>
    <row r="36" spans="1:9" ht="14.25">
      <c r="A36" s="152">
        <v>20</v>
      </c>
      <c r="B36" s="164">
        <v>179</v>
      </c>
      <c r="C36" s="164">
        <v>71</v>
      </c>
      <c r="D36" s="164">
        <v>108</v>
      </c>
      <c r="E36" s="154">
        <v>75</v>
      </c>
      <c r="F36" s="163">
        <v>23</v>
      </c>
      <c r="G36" s="164">
        <v>12</v>
      </c>
      <c r="H36" s="148">
        <v>11</v>
      </c>
      <c r="I36" s="157"/>
    </row>
    <row r="37" spans="1:9" ht="14.25">
      <c r="A37" s="152">
        <v>21</v>
      </c>
      <c r="B37" s="164">
        <v>227</v>
      </c>
      <c r="C37" s="164">
        <v>101</v>
      </c>
      <c r="D37" s="164">
        <v>126</v>
      </c>
      <c r="E37" s="154">
        <v>76</v>
      </c>
      <c r="F37" s="163">
        <v>22</v>
      </c>
      <c r="G37" s="164">
        <v>11</v>
      </c>
      <c r="H37" s="148">
        <v>11</v>
      </c>
      <c r="I37" s="157"/>
    </row>
    <row r="38" spans="1:9" ht="14.25">
      <c r="A38" s="152">
        <v>22</v>
      </c>
      <c r="B38" s="164">
        <v>305</v>
      </c>
      <c r="C38" s="164">
        <v>110</v>
      </c>
      <c r="D38" s="164">
        <v>195</v>
      </c>
      <c r="E38" s="154">
        <v>77</v>
      </c>
      <c r="F38" s="163">
        <v>30</v>
      </c>
      <c r="G38" s="164">
        <v>15</v>
      </c>
      <c r="H38" s="148">
        <v>15</v>
      </c>
      <c r="I38" s="157"/>
    </row>
    <row r="39" spans="1:9" ht="14.25">
      <c r="A39" s="152">
        <v>23</v>
      </c>
      <c r="B39" s="164">
        <v>404</v>
      </c>
      <c r="C39" s="164">
        <v>183</v>
      </c>
      <c r="D39" s="164">
        <v>221</v>
      </c>
      <c r="E39" s="154">
        <v>78</v>
      </c>
      <c r="F39" s="163">
        <v>39</v>
      </c>
      <c r="G39" s="164">
        <v>13</v>
      </c>
      <c r="H39" s="148">
        <v>26</v>
      </c>
      <c r="I39" s="157"/>
    </row>
    <row r="40" spans="1:9" ht="14.25">
      <c r="A40" s="158">
        <v>24</v>
      </c>
      <c r="B40" s="176">
        <v>392</v>
      </c>
      <c r="C40" s="176">
        <v>159</v>
      </c>
      <c r="D40" s="176">
        <v>233</v>
      </c>
      <c r="E40" s="160">
        <v>79</v>
      </c>
      <c r="F40" s="177">
        <v>31</v>
      </c>
      <c r="G40" s="176">
        <v>11</v>
      </c>
      <c r="H40" s="178">
        <v>20</v>
      </c>
      <c r="I40" s="157"/>
    </row>
    <row r="41" spans="1:9" ht="10.5" customHeight="1">
      <c r="A41" s="152"/>
      <c r="B41" s="164"/>
      <c r="C41" s="164"/>
      <c r="D41" s="164"/>
      <c r="E41" s="154"/>
      <c r="F41" s="163"/>
      <c r="G41" s="164"/>
      <c r="H41" s="148"/>
      <c r="I41" s="157"/>
    </row>
    <row r="42" spans="1:9" ht="14.25">
      <c r="A42" s="152" t="s">
        <v>162</v>
      </c>
      <c r="B42" s="164">
        <v>2505</v>
      </c>
      <c r="C42" s="164">
        <v>1132</v>
      </c>
      <c r="D42" s="164">
        <v>1373</v>
      </c>
      <c r="E42" s="154" t="s">
        <v>163</v>
      </c>
      <c r="F42" s="163">
        <v>113</v>
      </c>
      <c r="G42" s="164">
        <v>42</v>
      </c>
      <c r="H42" s="148">
        <v>71</v>
      </c>
      <c r="I42" s="157"/>
    </row>
    <row r="43" spans="1:9" ht="14.25">
      <c r="A43" s="152">
        <v>25</v>
      </c>
      <c r="B43" s="164">
        <v>470</v>
      </c>
      <c r="C43" s="164">
        <v>214</v>
      </c>
      <c r="D43" s="164">
        <v>256</v>
      </c>
      <c r="E43" s="154">
        <v>80</v>
      </c>
      <c r="F43" s="163">
        <v>26</v>
      </c>
      <c r="G43" s="164">
        <v>9</v>
      </c>
      <c r="H43" s="148">
        <v>17</v>
      </c>
      <c r="I43" s="157"/>
    </row>
    <row r="44" spans="1:9" ht="14.25">
      <c r="A44" s="152">
        <v>26</v>
      </c>
      <c r="B44" s="164">
        <v>503</v>
      </c>
      <c r="C44" s="164">
        <v>221</v>
      </c>
      <c r="D44" s="164">
        <v>282</v>
      </c>
      <c r="E44" s="154">
        <v>81</v>
      </c>
      <c r="F44" s="163">
        <v>21</v>
      </c>
      <c r="G44" s="164">
        <v>7</v>
      </c>
      <c r="H44" s="148">
        <v>14</v>
      </c>
      <c r="I44" s="157"/>
    </row>
    <row r="45" spans="1:9" ht="14.25">
      <c r="A45" s="152">
        <v>27</v>
      </c>
      <c r="B45" s="164">
        <v>484</v>
      </c>
      <c r="C45" s="164">
        <v>221</v>
      </c>
      <c r="D45" s="164">
        <v>263</v>
      </c>
      <c r="E45" s="154">
        <v>82</v>
      </c>
      <c r="F45" s="163">
        <v>16</v>
      </c>
      <c r="G45" s="164">
        <v>7</v>
      </c>
      <c r="H45" s="148">
        <v>9</v>
      </c>
      <c r="I45" s="157"/>
    </row>
    <row r="46" spans="1:9" ht="14.25">
      <c r="A46" s="152">
        <v>28</v>
      </c>
      <c r="B46" s="164">
        <v>543</v>
      </c>
      <c r="C46" s="164">
        <v>240</v>
      </c>
      <c r="D46" s="164">
        <v>303</v>
      </c>
      <c r="E46" s="154">
        <v>83</v>
      </c>
      <c r="F46" s="163">
        <v>27</v>
      </c>
      <c r="G46" s="164">
        <v>9</v>
      </c>
      <c r="H46" s="148">
        <v>18</v>
      </c>
      <c r="I46" s="157"/>
    </row>
    <row r="47" spans="1:9" ht="14.25">
      <c r="A47" s="158">
        <v>29</v>
      </c>
      <c r="B47" s="176">
        <v>505</v>
      </c>
      <c r="C47" s="176">
        <v>236</v>
      </c>
      <c r="D47" s="176">
        <v>269</v>
      </c>
      <c r="E47" s="160">
        <v>84</v>
      </c>
      <c r="F47" s="177">
        <v>23</v>
      </c>
      <c r="G47" s="176">
        <v>10</v>
      </c>
      <c r="H47" s="178">
        <v>13</v>
      </c>
      <c r="I47" s="157"/>
    </row>
    <row r="48" spans="1:9" ht="10.5" customHeight="1">
      <c r="A48" s="152"/>
      <c r="B48" s="164"/>
      <c r="C48" s="164"/>
      <c r="D48" s="164"/>
      <c r="E48" s="154"/>
      <c r="F48" s="163"/>
      <c r="G48" s="164"/>
      <c r="H48" s="148"/>
      <c r="I48" s="157"/>
    </row>
    <row r="49" spans="1:9" ht="14.25">
      <c r="A49" s="152" t="s">
        <v>164</v>
      </c>
      <c r="B49" s="164">
        <v>2154</v>
      </c>
      <c r="C49" s="164">
        <v>1026</v>
      </c>
      <c r="D49" s="164">
        <v>1128</v>
      </c>
      <c r="E49" s="154" t="s">
        <v>165</v>
      </c>
      <c r="F49" s="163">
        <v>66</v>
      </c>
      <c r="G49" s="164">
        <v>22</v>
      </c>
      <c r="H49" s="148">
        <v>44</v>
      </c>
      <c r="I49" s="157"/>
    </row>
    <row r="50" spans="1:9" ht="14.25">
      <c r="A50" s="152">
        <v>30</v>
      </c>
      <c r="B50" s="164">
        <v>452</v>
      </c>
      <c r="C50" s="164">
        <v>228</v>
      </c>
      <c r="D50" s="164">
        <v>224</v>
      </c>
      <c r="E50" s="154">
        <v>85</v>
      </c>
      <c r="F50" s="163">
        <v>12</v>
      </c>
      <c r="G50" s="164">
        <v>3</v>
      </c>
      <c r="H50" s="148">
        <v>9</v>
      </c>
      <c r="I50" s="157"/>
    </row>
    <row r="51" spans="1:9" ht="14.25">
      <c r="A51" s="152">
        <v>31</v>
      </c>
      <c r="B51" s="164">
        <v>447</v>
      </c>
      <c r="C51" s="164">
        <v>206</v>
      </c>
      <c r="D51" s="164">
        <v>241</v>
      </c>
      <c r="E51" s="154">
        <v>86</v>
      </c>
      <c r="F51" s="163">
        <v>13</v>
      </c>
      <c r="G51" s="164">
        <v>4</v>
      </c>
      <c r="H51" s="148">
        <v>9</v>
      </c>
      <c r="I51" s="157"/>
    </row>
    <row r="52" spans="1:9" ht="14.25">
      <c r="A52" s="152">
        <v>32</v>
      </c>
      <c r="B52" s="164">
        <v>409</v>
      </c>
      <c r="C52" s="164">
        <v>170</v>
      </c>
      <c r="D52" s="164">
        <v>239</v>
      </c>
      <c r="E52" s="154">
        <v>87</v>
      </c>
      <c r="F52" s="163">
        <v>21</v>
      </c>
      <c r="G52" s="164">
        <v>8</v>
      </c>
      <c r="H52" s="148">
        <v>13</v>
      </c>
      <c r="I52" s="157"/>
    </row>
    <row r="53" spans="1:9" ht="14.25">
      <c r="A53" s="152">
        <v>33</v>
      </c>
      <c r="B53" s="164">
        <v>470</v>
      </c>
      <c r="C53" s="164">
        <v>235</v>
      </c>
      <c r="D53" s="164">
        <v>235</v>
      </c>
      <c r="E53" s="154">
        <v>88</v>
      </c>
      <c r="F53" s="163">
        <v>6</v>
      </c>
      <c r="G53" s="164">
        <v>2</v>
      </c>
      <c r="H53" s="148">
        <v>4</v>
      </c>
      <c r="I53" s="157"/>
    </row>
    <row r="54" spans="1:9" ht="14.25">
      <c r="A54" s="158">
        <v>34</v>
      </c>
      <c r="B54" s="176">
        <v>376</v>
      </c>
      <c r="C54" s="176">
        <v>187</v>
      </c>
      <c r="D54" s="176">
        <v>189</v>
      </c>
      <c r="E54" s="160">
        <v>89</v>
      </c>
      <c r="F54" s="177">
        <v>14</v>
      </c>
      <c r="G54" s="176">
        <v>5</v>
      </c>
      <c r="H54" s="178">
        <v>9</v>
      </c>
      <c r="I54" s="157"/>
    </row>
    <row r="55" spans="1:9" ht="10.5" customHeight="1">
      <c r="A55" s="152"/>
      <c r="B55" s="164"/>
      <c r="C55" s="164"/>
      <c r="D55" s="164"/>
      <c r="E55" s="154"/>
      <c r="F55" s="163"/>
      <c r="G55" s="164"/>
      <c r="H55" s="148"/>
      <c r="I55" s="157"/>
    </row>
    <row r="56" spans="1:9" ht="14.25">
      <c r="A56" s="152" t="s">
        <v>166</v>
      </c>
      <c r="B56" s="164">
        <v>1236</v>
      </c>
      <c r="C56" s="164">
        <v>614</v>
      </c>
      <c r="D56" s="164">
        <v>622</v>
      </c>
      <c r="E56" s="154" t="s">
        <v>167</v>
      </c>
      <c r="F56" s="163">
        <v>37</v>
      </c>
      <c r="G56" s="164">
        <v>8</v>
      </c>
      <c r="H56" s="148">
        <v>29</v>
      </c>
      <c r="I56" s="157"/>
    </row>
    <row r="57" spans="1:9" ht="14.25">
      <c r="A57" s="152">
        <v>35</v>
      </c>
      <c r="B57" s="164">
        <v>306</v>
      </c>
      <c r="C57" s="164">
        <v>133</v>
      </c>
      <c r="D57" s="164">
        <v>173</v>
      </c>
      <c r="E57" s="154">
        <v>90</v>
      </c>
      <c r="F57" s="163">
        <v>7</v>
      </c>
      <c r="G57" s="164">
        <v>1</v>
      </c>
      <c r="H57" s="148">
        <v>6</v>
      </c>
      <c r="I57" s="157"/>
    </row>
    <row r="58" spans="1:9" ht="14.25">
      <c r="A58" s="152">
        <v>36</v>
      </c>
      <c r="B58" s="164">
        <v>288</v>
      </c>
      <c r="C58" s="164">
        <v>140</v>
      </c>
      <c r="D58" s="164">
        <v>148</v>
      </c>
      <c r="E58" s="154">
        <v>91</v>
      </c>
      <c r="F58" s="163">
        <v>12</v>
      </c>
      <c r="G58" s="164">
        <v>4</v>
      </c>
      <c r="H58" s="148">
        <v>8</v>
      </c>
      <c r="I58" s="157"/>
    </row>
    <row r="59" spans="1:9" ht="14.25">
      <c r="A59" s="152">
        <v>37</v>
      </c>
      <c r="B59" s="164">
        <v>252</v>
      </c>
      <c r="C59" s="164">
        <v>144</v>
      </c>
      <c r="D59" s="164">
        <v>108</v>
      </c>
      <c r="E59" s="154">
        <v>92</v>
      </c>
      <c r="F59" s="163">
        <v>7</v>
      </c>
      <c r="G59" s="164">
        <v>2</v>
      </c>
      <c r="H59" s="148">
        <v>5</v>
      </c>
      <c r="I59" s="157"/>
    </row>
    <row r="60" spans="1:9" ht="14.25">
      <c r="A60" s="152">
        <v>38</v>
      </c>
      <c r="B60" s="164">
        <v>207</v>
      </c>
      <c r="C60" s="164">
        <v>109</v>
      </c>
      <c r="D60" s="164">
        <v>98</v>
      </c>
      <c r="E60" s="154">
        <v>93</v>
      </c>
      <c r="F60" s="155">
        <v>3</v>
      </c>
      <c r="G60" s="153">
        <v>1</v>
      </c>
      <c r="H60" s="156">
        <v>2</v>
      </c>
      <c r="I60" s="157"/>
    </row>
    <row r="61" spans="1:9" ht="14.25">
      <c r="A61" s="158">
        <v>39</v>
      </c>
      <c r="B61" s="176">
        <v>183</v>
      </c>
      <c r="C61" s="176">
        <v>88</v>
      </c>
      <c r="D61" s="176">
        <v>95</v>
      </c>
      <c r="E61" s="160">
        <v>94</v>
      </c>
      <c r="F61" s="161">
        <v>8</v>
      </c>
      <c r="G61" s="159">
        <v>0</v>
      </c>
      <c r="H61" s="162">
        <v>8</v>
      </c>
      <c r="I61" s="157"/>
    </row>
    <row r="62" spans="1:9" ht="10.5" customHeight="1">
      <c r="A62" s="152"/>
      <c r="B62" s="164"/>
      <c r="C62" s="164"/>
      <c r="D62" s="164"/>
      <c r="E62" s="154"/>
      <c r="F62" s="155"/>
      <c r="G62" s="153"/>
      <c r="H62" s="156"/>
      <c r="I62" s="157"/>
    </row>
    <row r="63" spans="1:9" ht="14.25">
      <c r="A63" s="152" t="s">
        <v>168</v>
      </c>
      <c r="B63" s="164">
        <v>632</v>
      </c>
      <c r="C63" s="164">
        <v>359</v>
      </c>
      <c r="D63" s="164">
        <v>273</v>
      </c>
      <c r="E63" s="154" t="s">
        <v>169</v>
      </c>
      <c r="F63" s="155">
        <v>14</v>
      </c>
      <c r="G63" s="153">
        <v>5</v>
      </c>
      <c r="H63" s="156">
        <v>9</v>
      </c>
      <c r="I63" s="157"/>
    </row>
    <row r="64" spans="1:9" ht="14.25">
      <c r="A64" s="152">
        <v>40</v>
      </c>
      <c r="B64" s="164">
        <v>181</v>
      </c>
      <c r="C64" s="164">
        <v>112</v>
      </c>
      <c r="D64" s="164">
        <v>69</v>
      </c>
      <c r="E64" s="154">
        <v>95</v>
      </c>
      <c r="F64" s="155">
        <v>6</v>
      </c>
      <c r="G64" s="153">
        <v>1</v>
      </c>
      <c r="H64" s="156">
        <v>5</v>
      </c>
      <c r="I64" s="157"/>
    </row>
    <row r="65" spans="1:9" ht="14.25">
      <c r="A65" s="152">
        <v>41</v>
      </c>
      <c r="B65" s="164">
        <v>96</v>
      </c>
      <c r="C65" s="164">
        <v>54</v>
      </c>
      <c r="D65" s="164">
        <v>42</v>
      </c>
      <c r="E65" s="154">
        <v>96</v>
      </c>
      <c r="F65" s="155">
        <v>2</v>
      </c>
      <c r="G65" s="153">
        <v>0</v>
      </c>
      <c r="H65" s="156">
        <v>2</v>
      </c>
      <c r="I65" s="157"/>
    </row>
    <row r="66" spans="1:9" ht="14.25">
      <c r="A66" s="152">
        <v>42</v>
      </c>
      <c r="B66" s="164">
        <v>121</v>
      </c>
      <c r="C66" s="164">
        <v>67</v>
      </c>
      <c r="D66" s="164">
        <v>54</v>
      </c>
      <c r="E66" s="154">
        <v>97</v>
      </c>
      <c r="F66" s="155">
        <v>3</v>
      </c>
      <c r="G66" s="153">
        <v>1</v>
      </c>
      <c r="H66" s="156">
        <v>2</v>
      </c>
      <c r="I66" s="157"/>
    </row>
    <row r="67" spans="1:9" ht="14.25">
      <c r="A67" s="152">
        <v>43</v>
      </c>
      <c r="B67" s="164">
        <v>120</v>
      </c>
      <c r="C67" s="164">
        <v>64</v>
      </c>
      <c r="D67" s="164">
        <v>56</v>
      </c>
      <c r="E67" s="154">
        <v>98</v>
      </c>
      <c r="F67" s="155">
        <v>3</v>
      </c>
      <c r="G67" s="153">
        <v>3</v>
      </c>
      <c r="H67" s="156">
        <v>0</v>
      </c>
      <c r="I67" s="157"/>
    </row>
    <row r="68" spans="1:9" ht="14.25">
      <c r="A68" s="158">
        <v>44</v>
      </c>
      <c r="B68" s="176">
        <v>114</v>
      </c>
      <c r="C68" s="176">
        <v>62</v>
      </c>
      <c r="D68" s="176">
        <v>52</v>
      </c>
      <c r="E68" s="160">
        <v>99</v>
      </c>
      <c r="F68" s="161">
        <v>0</v>
      </c>
      <c r="G68" s="159">
        <v>0</v>
      </c>
      <c r="H68" s="162">
        <v>0</v>
      </c>
      <c r="I68" s="157"/>
    </row>
    <row r="69" spans="1:9" ht="10.5" customHeight="1">
      <c r="A69" s="152"/>
      <c r="B69" s="164"/>
      <c r="C69" s="164"/>
      <c r="D69" s="164"/>
      <c r="E69" s="154"/>
      <c r="F69" s="155"/>
      <c r="G69" s="153"/>
      <c r="H69" s="156"/>
      <c r="I69" s="157"/>
    </row>
    <row r="70" spans="1:9" ht="14.25">
      <c r="A70" s="152" t="s">
        <v>170</v>
      </c>
      <c r="B70" s="164">
        <v>546</v>
      </c>
      <c r="C70" s="164">
        <v>308</v>
      </c>
      <c r="D70" s="164">
        <v>238</v>
      </c>
      <c r="E70" s="154" t="s">
        <v>176</v>
      </c>
      <c r="F70" s="155">
        <v>0</v>
      </c>
      <c r="G70" s="153">
        <v>0</v>
      </c>
      <c r="H70" s="156">
        <v>0</v>
      </c>
      <c r="I70" s="157"/>
    </row>
    <row r="71" spans="1:9" ht="14.25">
      <c r="A71" s="152">
        <v>45</v>
      </c>
      <c r="B71" s="164">
        <v>90</v>
      </c>
      <c r="C71" s="164">
        <v>59</v>
      </c>
      <c r="D71" s="164">
        <v>31</v>
      </c>
      <c r="E71" s="154" t="s">
        <v>177</v>
      </c>
      <c r="F71" s="155">
        <v>0</v>
      </c>
      <c r="G71" s="153">
        <v>0</v>
      </c>
      <c r="H71" s="156">
        <v>0</v>
      </c>
      <c r="I71" s="157"/>
    </row>
    <row r="72" spans="1:9" ht="14.25">
      <c r="A72" s="152">
        <v>46</v>
      </c>
      <c r="B72" s="164">
        <v>122</v>
      </c>
      <c r="C72" s="164">
        <v>63</v>
      </c>
      <c r="D72" s="164">
        <v>59</v>
      </c>
      <c r="E72" s="154"/>
      <c r="F72" s="163"/>
      <c r="G72" s="164"/>
      <c r="H72" s="148"/>
      <c r="I72" s="157"/>
    </row>
    <row r="73" spans="1:9" ht="14.25">
      <c r="A73" s="152">
        <v>47</v>
      </c>
      <c r="B73" s="164">
        <v>111</v>
      </c>
      <c r="C73" s="164">
        <v>67</v>
      </c>
      <c r="D73" s="164">
        <v>44</v>
      </c>
      <c r="E73" s="154"/>
      <c r="F73" s="154"/>
      <c r="G73" s="164"/>
      <c r="H73" s="148"/>
      <c r="I73" s="157"/>
    </row>
    <row r="74" spans="1:9" ht="14.25">
      <c r="A74" s="152">
        <v>48</v>
      </c>
      <c r="B74" s="164">
        <v>118</v>
      </c>
      <c r="C74" s="164">
        <v>56</v>
      </c>
      <c r="D74" s="164">
        <v>62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76">
        <v>105</v>
      </c>
      <c r="C75" s="176">
        <v>63</v>
      </c>
      <c r="D75" s="176">
        <v>42</v>
      </c>
      <c r="E75" s="154" t="s">
        <v>179</v>
      </c>
      <c r="F75" s="154"/>
      <c r="G75" s="164"/>
      <c r="H75" s="148"/>
    </row>
    <row r="76" spans="1:8" ht="14.25">
      <c r="A76" s="152"/>
      <c r="B76" s="164"/>
      <c r="C76" s="164"/>
      <c r="D76" s="164"/>
      <c r="E76" s="154" t="s">
        <v>180</v>
      </c>
      <c r="F76" s="163">
        <f>B7+B14+B21</f>
        <v>2112</v>
      </c>
      <c r="G76" s="164">
        <f>C7+C14+C21</f>
        <v>1074</v>
      </c>
      <c r="H76" s="148">
        <f>D7+D14+D21</f>
        <v>1038</v>
      </c>
    </row>
    <row r="77" spans="1:8" ht="14.25">
      <c r="A77" s="152" t="s">
        <v>171</v>
      </c>
      <c r="B77" s="164">
        <v>461</v>
      </c>
      <c r="C77" s="164">
        <v>259</v>
      </c>
      <c r="D77" s="164">
        <v>202</v>
      </c>
      <c r="E77" s="154" t="s">
        <v>181</v>
      </c>
      <c r="F77" s="163">
        <f>B28+B35+B42+B49+B56+B63+B70+B77+F7+F14</f>
        <v>10338</v>
      </c>
      <c r="G77" s="164">
        <f>C28+C35+C42+C49+C56+C63+C70+C77+G7+G14</f>
        <v>5056</v>
      </c>
      <c r="H77" s="148">
        <f>D28+D35+D42+D49+D56+D63+D70+D77+H7+H14</f>
        <v>5282</v>
      </c>
    </row>
    <row r="78" spans="1:8" ht="14.25">
      <c r="A78" s="152">
        <v>50</v>
      </c>
      <c r="B78" s="164">
        <v>87</v>
      </c>
      <c r="C78" s="164">
        <v>48</v>
      </c>
      <c r="D78" s="164">
        <v>39</v>
      </c>
      <c r="E78" s="154" t="s">
        <v>182</v>
      </c>
      <c r="F78" s="163">
        <f>F21+F28+F35+F42+F49+F56+F63+F70</f>
        <v>700</v>
      </c>
      <c r="G78" s="164">
        <f>G21+G28+G35+G42+G49+G56+G63+G70</f>
        <v>300</v>
      </c>
      <c r="H78" s="148">
        <f>H21+H28+H35+H42+H49+H56+H63+H70</f>
        <v>400</v>
      </c>
    </row>
    <row r="79" spans="1:8" ht="14.25">
      <c r="A79" s="152">
        <v>51</v>
      </c>
      <c r="B79" s="164">
        <v>90</v>
      </c>
      <c r="C79" s="164">
        <v>55</v>
      </c>
      <c r="D79" s="164">
        <v>35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64">
        <v>89</v>
      </c>
      <c r="C80" s="164">
        <v>47</v>
      </c>
      <c r="D80" s="164">
        <v>42</v>
      </c>
      <c r="E80" s="154" t="s">
        <v>180</v>
      </c>
      <c r="F80" s="166">
        <f>F76/$B$5*100</f>
        <v>16.06083650190114</v>
      </c>
      <c r="G80" s="167">
        <f>G76/$C$5*100</f>
        <v>16.702954898911354</v>
      </c>
      <c r="H80" s="168">
        <f>H76/$D$5*100</f>
        <v>15.446428571428573</v>
      </c>
    </row>
    <row r="81" spans="1:8" ht="14.25">
      <c r="A81" s="152">
        <v>53</v>
      </c>
      <c r="B81" s="164">
        <v>104</v>
      </c>
      <c r="C81" s="164">
        <v>55</v>
      </c>
      <c r="D81" s="164">
        <v>49</v>
      </c>
      <c r="E81" s="154" t="s">
        <v>181</v>
      </c>
      <c r="F81" s="166">
        <f>F77/$B$5*100</f>
        <v>78.61596958174904</v>
      </c>
      <c r="G81" s="167">
        <f>G77/$C$5*100</f>
        <v>78.63141524105754</v>
      </c>
      <c r="H81" s="168">
        <f>H77/$D$5*100</f>
        <v>78.60119047619048</v>
      </c>
    </row>
    <row r="82" spans="1:8" ht="15" thickBot="1">
      <c r="A82" s="169">
        <v>54</v>
      </c>
      <c r="B82" s="179">
        <v>91</v>
      </c>
      <c r="C82" s="179">
        <v>54</v>
      </c>
      <c r="D82" s="179">
        <v>37</v>
      </c>
      <c r="E82" s="171" t="s">
        <v>182</v>
      </c>
      <c r="F82" s="172">
        <f>F78/$B$5*100</f>
        <v>5.323193916349809</v>
      </c>
      <c r="G82" s="173">
        <f>G78/$C$5*100</f>
        <v>4.665629860031104</v>
      </c>
      <c r="H82" s="174">
        <f>H78/$D$5*100</f>
        <v>5.952380952380952</v>
      </c>
    </row>
    <row r="83" ht="14.25">
      <c r="A83" s="190" t="s">
        <v>239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55" width="8.75390625" style="6" customWidth="1"/>
    <col min="56" max="16384" width="8.875" style="6" customWidth="1"/>
  </cols>
  <sheetData>
    <row r="1" spans="1:25" s="2" customFormat="1" ht="24.75" customHeight="1">
      <c r="A1" s="1" t="s">
        <v>0</v>
      </c>
      <c r="E1" s="181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</v>
      </c>
      <c r="B2" s="4" t="s">
        <v>2</v>
      </c>
    </row>
    <row r="3" spans="1:55" s="4" customFormat="1" ht="14.25" thickBot="1">
      <c r="A3" s="4" t="s">
        <v>77</v>
      </c>
      <c r="H3" s="207"/>
      <c r="I3" s="207"/>
      <c r="J3" s="207"/>
      <c r="Q3" s="207"/>
      <c r="R3" s="207"/>
      <c r="S3" s="207"/>
      <c r="Z3" s="207"/>
      <c r="AA3" s="207"/>
      <c r="AB3" s="207"/>
      <c r="AI3" s="207"/>
      <c r="AJ3" s="207"/>
      <c r="AK3" s="207"/>
      <c r="AR3" s="207"/>
      <c r="AS3" s="207"/>
      <c r="AT3" s="207"/>
      <c r="BA3" s="207"/>
      <c r="BB3" s="207"/>
      <c r="BC3" s="207"/>
    </row>
    <row r="4" spans="1:55" ht="13.5">
      <c r="A4" s="211"/>
      <c r="B4" s="214" t="s">
        <v>3</v>
      </c>
      <c r="C4" s="208" t="s">
        <v>4</v>
      </c>
      <c r="D4" s="208" t="s">
        <v>5</v>
      </c>
      <c r="E4" s="208" t="s">
        <v>6</v>
      </c>
      <c r="F4" s="208" t="s">
        <v>7</v>
      </c>
      <c r="G4" s="208" t="s">
        <v>8</v>
      </c>
      <c r="H4" s="208" t="s">
        <v>9</v>
      </c>
      <c r="I4" s="208" t="s">
        <v>10</v>
      </c>
      <c r="J4" s="208" t="s">
        <v>11</v>
      </c>
      <c r="K4" s="208" t="s">
        <v>12</v>
      </c>
      <c r="L4" s="208" t="s">
        <v>13</v>
      </c>
      <c r="M4" s="208" t="s">
        <v>14</v>
      </c>
      <c r="N4" s="208" t="s">
        <v>15</v>
      </c>
      <c r="O4" s="208" t="s">
        <v>16</v>
      </c>
      <c r="P4" s="208" t="s">
        <v>17</v>
      </c>
      <c r="Q4" s="208" t="s">
        <v>18</v>
      </c>
      <c r="R4" s="208" t="s">
        <v>19</v>
      </c>
      <c r="S4" s="208" t="s">
        <v>20</v>
      </c>
      <c r="T4" s="208" t="s">
        <v>21</v>
      </c>
      <c r="U4" s="208" t="s">
        <v>22</v>
      </c>
      <c r="V4" s="208" t="s">
        <v>23</v>
      </c>
      <c r="W4" s="208" t="s">
        <v>24</v>
      </c>
      <c r="X4" s="208" t="s">
        <v>25</v>
      </c>
      <c r="Y4" s="208" t="s">
        <v>26</v>
      </c>
      <c r="Z4" s="208" t="s">
        <v>27</v>
      </c>
      <c r="AA4" s="208" t="s">
        <v>28</v>
      </c>
      <c r="AB4" s="208" t="s">
        <v>29</v>
      </c>
      <c r="AC4" s="208" t="s">
        <v>30</v>
      </c>
      <c r="AD4" s="208" t="s">
        <v>31</v>
      </c>
      <c r="AE4" s="208" t="s">
        <v>32</v>
      </c>
      <c r="AF4" s="208" t="s">
        <v>33</v>
      </c>
      <c r="AG4" s="208" t="s">
        <v>34</v>
      </c>
      <c r="AH4" s="208" t="s">
        <v>35</v>
      </c>
      <c r="AI4" s="208" t="s">
        <v>36</v>
      </c>
      <c r="AJ4" s="208" t="s">
        <v>37</v>
      </c>
      <c r="AK4" s="208" t="s">
        <v>38</v>
      </c>
      <c r="AL4" s="208" t="s">
        <v>39</v>
      </c>
      <c r="AM4" s="208" t="s">
        <v>40</v>
      </c>
      <c r="AN4" s="208" t="s">
        <v>41</v>
      </c>
      <c r="AO4" s="208" t="s">
        <v>42</v>
      </c>
      <c r="AP4" s="208" t="s">
        <v>43</v>
      </c>
      <c r="AQ4" s="208" t="s">
        <v>44</v>
      </c>
      <c r="AR4" s="208" t="s">
        <v>45</v>
      </c>
      <c r="AS4" s="208" t="s">
        <v>46</v>
      </c>
      <c r="AT4" s="208" t="s">
        <v>47</v>
      </c>
      <c r="AU4" s="208" t="s">
        <v>48</v>
      </c>
      <c r="AV4" s="208" t="s">
        <v>49</v>
      </c>
      <c r="AW4" s="217" t="s">
        <v>50</v>
      </c>
      <c r="AX4" s="201"/>
      <c r="AY4" s="201"/>
      <c r="AZ4" s="201"/>
      <c r="BA4" s="201"/>
      <c r="BB4" s="201"/>
      <c r="BC4" s="204"/>
    </row>
    <row r="5" spans="1:55" ht="13.5">
      <c r="A5" s="212"/>
      <c r="B5" s="215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18"/>
      <c r="AX5" s="202"/>
      <c r="AY5" s="202"/>
      <c r="AZ5" s="202"/>
      <c r="BA5" s="202"/>
      <c r="BB5" s="202"/>
      <c r="BC5" s="205"/>
    </row>
    <row r="6" spans="1:55" ht="14.25" thickBot="1">
      <c r="A6" s="213"/>
      <c r="B6" s="21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9"/>
      <c r="AX6" s="203"/>
      <c r="AY6" s="203"/>
      <c r="AZ6" s="203"/>
      <c r="BA6" s="203"/>
      <c r="BB6" s="203"/>
      <c r="BC6" s="206"/>
    </row>
    <row r="7" spans="1:55" ht="13.5">
      <c r="A7" s="7" t="s">
        <v>51</v>
      </c>
      <c r="B7" s="8">
        <f aca="true" t="shared" si="0" ref="B7:B31">SUM(C7:AW7)</f>
        <v>12670</v>
      </c>
      <c r="C7" s="9">
        <f aca="true" t="shared" si="1" ref="C7:AW7">SUM(C8:C31)</f>
        <v>185</v>
      </c>
      <c r="D7" s="9">
        <f t="shared" si="1"/>
        <v>31</v>
      </c>
      <c r="E7" s="9">
        <f t="shared" si="1"/>
        <v>9</v>
      </c>
      <c r="F7" s="9">
        <f t="shared" si="1"/>
        <v>52</v>
      </c>
      <c r="G7" s="9">
        <f t="shared" si="1"/>
        <v>15</v>
      </c>
      <c r="H7" s="9">
        <f t="shared" si="1"/>
        <v>10</v>
      </c>
      <c r="I7" s="9">
        <f t="shared" si="1"/>
        <v>14</v>
      </c>
      <c r="J7" s="9">
        <f t="shared" si="1"/>
        <v>64</v>
      </c>
      <c r="K7" s="9">
        <f t="shared" si="1"/>
        <v>21</v>
      </c>
      <c r="L7" s="9">
        <f t="shared" si="1"/>
        <v>51</v>
      </c>
      <c r="M7" s="9">
        <f t="shared" si="1"/>
        <v>180</v>
      </c>
      <c r="N7" s="9">
        <f t="shared" si="1"/>
        <v>272</v>
      </c>
      <c r="O7" s="9">
        <f t="shared" si="1"/>
        <v>697</v>
      </c>
      <c r="P7" s="9">
        <f t="shared" si="1"/>
        <v>366</v>
      </c>
      <c r="Q7" s="9">
        <f t="shared" si="1"/>
        <v>30</v>
      </c>
      <c r="R7" s="9">
        <f t="shared" si="1"/>
        <v>42</v>
      </c>
      <c r="S7" s="9">
        <f t="shared" si="1"/>
        <v>44</v>
      </c>
      <c r="T7" s="9">
        <f t="shared" si="1"/>
        <v>26</v>
      </c>
      <c r="U7" s="9">
        <f t="shared" si="1"/>
        <v>29</v>
      </c>
      <c r="V7" s="9">
        <f t="shared" si="1"/>
        <v>57</v>
      </c>
      <c r="W7" s="9">
        <f t="shared" si="1"/>
        <v>70</v>
      </c>
      <c r="X7" s="9">
        <f t="shared" si="1"/>
        <v>135</v>
      </c>
      <c r="Y7" s="9">
        <f t="shared" si="1"/>
        <v>312</v>
      </c>
      <c r="Z7" s="9">
        <f t="shared" si="1"/>
        <v>73</v>
      </c>
      <c r="AA7" s="9">
        <f t="shared" si="1"/>
        <v>125</v>
      </c>
      <c r="AB7" s="9">
        <f t="shared" si="1"/>
        <v>332</v>
      </c>
      <c r="AC7" s="9">
        <f t="shared" si="1"/>
        <v>1394</v>
      </c>
      <c r="AD7" s="9">
        <f t="shared" si="1"/>
        <v>1023</v>
      </c>
      <c r="AE7" s="9">
        <f t="shared" si="1"/>
        <v>177</v>
      </c>
      <c r="AF7" s="9">
        <f t="shared" si="1"/>
        <v>117</v>
      </c>
      <c r="AG7" s="9">
        <f t="shared" si="1"/>
        <v>99</v>
      </c>
      <c r="AH7" s="9">
        <f t="shared" si="1"/>
        <v>70</v>
      </c>
      <c r="AI7" s="9">
        <f t="shared" si="1"/>
        <v>362</v>
      </c>
      <c r="AJ7" s="9">
        <f t="shared" si="1"/>
        <v>452</v>
      </c>
      <c r="AK7" s="9">
        <f t="shared" si="1"/>
        <v>253</v>
      </c>
      <c r="AL7" s="9">
        <f t="shared" si="1"/>
        <v>1382</v>
      </c>
      <c r="AM7" s="9">
        <f t="shared" si="1"/>
        <v>863</v>
      </c>
      <c r="AN7" s="9">
        <f t="shared" si="1"/>
        <v>724</v>
      </c>
      <c r="AO7" s="9">
        <f t="shared" si="1"/>
        <v>275</v>
      </c>
      <c r="AP7" s="9">
        <f t="shared" si="1"/>
        <v>29</v>
      </c>
      <c r="AQ7" s="9">
        <f t="shared" si="1"/>
        <v>99</v>
      </c>
      <c r="AR7" s="9">
        <f t="shared" si="1"/>
        <v>71</v>
      </c>
      <c r="AS7" s="9">
        <f t="shared" si="1"/>
        <v>59</v>
      </c>
      <c r="AT7" s="9">
        <f t="shared" si="1"/>
        <v>51</v>
      </c>
      <c r="AU7" s="9">
        <f t="shared" si="1"/>
        <v>96</v>
      </c>
      <c r="AV7" s="9">
        <f t="shared" si="1"/>
        <v>114</v>
      </c>
      <c r="AW7" s="10">
        <f t="shared" si="1"/>
        <v>1718</v>
      </c>
      <c r="AX7" s="11"/>
      <c r="AY7" s="11"/>
      <c r="AZ7" s="11"/>
      <c r="BA7" s="11"/>
      <c r="BB7" s="11"/>
      <c r="BC7" s="12"/>
    </row>
    <row r="8" spans="1:55" ht="13.5">
      <c r="A8" s="13" t="s">
        <v>52</v>
      </c>
      <c r="B8" s="14">
        <f t="shared" si="0"/>
        <v>5100</v>
      </c>
      <c r="C8" s="15">
        <v>71</v>
      </c>
      <c r="D8" s="15">
        <v>6</v>
      </c>
      <c r="E8" s="15">
        <v>8</v>
      </c>
      <c r="F8" s="15">
        <v>19</v>
      </c>
      <c r="G8" s="15">
        <v>8</v>
      </c>
      <c r="H8" s="15">
        <v>10</v>
      </c>
      <c r="I8" s="15">
        <v>7</v>
      </c>
      <c r="J8" s="15">
        <v>21</v>
      </c>
      <c r="K8" s="15">
        <v>10</v>
      </c>
      <c r="L8" s="15">
        <v>26</v>
      </c>
      <c r="M8" s="15">
        <v>95</v>
      </c>
      <c r="N8" s="15">
        <v>113</v>
      </c>
      <c r="O8" s="15">
        <v>378</v>
      </c>
      <c r="P8" s="15">
        <v>153</v>
      </c>
      <c r="Q8" s="15">
        <v>12</v>
      </c>
      <c r="R8" s="15">
        <v>13</v>
      </c>
      <c r="S8" s="15">
        <v>22</v>
      </c>
      <c r="T8" s="15">
        <v>10</v>
      </c>
      <c r="U8" s="15">
        <v>14</v>
      </c>
      <c r="V8" s="15">
        <v>30</v>
      </c>
      <c r="W8" s="15">
        <v>27</v>
      </c>
      <c r="X8" s="15">
        <v>74</v>
      </c>
      <c r="Y8" s="15">
        <v>105</v>
      </c>
      <c r="Z8" s="15">
        <v>28</v>
      </c>
      <c r="AA8" s="15">
        <v>51</v>
      </c>
      <c r="AB8" s="15">
        <v>128</v>
      </c>
      <c r="AC8" s="15">
        <v>546</v>
      </c>
      <c r="AD8" s="15">
        <v>397</v>
      </c>
      <c r="AE8" s="15">
        <v>83</v>
      </c>
      <c r="AF8" s="15">
        <v>57</v>
      </c>
      <c r="AG8" s="15">
        <v>46</v>
      </c>
      <c r="AH8" s="15">
        <v>42</v>
      </c>
      <c r="AI8" s="15">
        <v>195</v>
      </c>
      <c r="AJ8" s="15">
        <v>199</v>
      </c>
      <c r="AK8" s="15">
        <v>79</v>
      </c>
      <c r="AL8" s="15">
        <v>650</v>
      </c>
      <c r="AM8" s="15">
        <v>453</v>
      </c>
      <c r="AN8" s="15">
        <v>371</v>
      </c>
      <c r="AO8" s="15">
        <v>146</v>
      </c>
      <c r="AP8" s="15">
        <v>20</v>
      </c>
      <c r="AQ8" s="15">
        <v>37</v>
      </c>
      <c r="AR8" s="15">
        <v>43</v>
      </c>
      <c r="AS8" s="15">
        <v>32</v>
      </c>
      <c r="AT8" s="15">
        <v>26</v>
      </c>
      <c r="AU8" s="15">
        <v>46</v>
      </c>
      <c r="AV8" s="15">
        <v>58</v>
      </c>
      <c r="AW8" s="16">
        <v>135</v>
      </c>
      <c r="AX8" s="15"/>
      <c r="AY8" s="15"/>
      <c r="AZ8" s="15"/>
      <c r="BA8" s="15"/>
      <c r="BB8" s="15"/>
      <c r="BC8" s="16"/>
    </row>
    <row r="9" spans="1:55" ht="13.5">
      <c r="A9" s="13" t="s">
        <v>53</v>
      </c>
      <c r="B9" s="14">
        <f t="shared" si="0"/>
        <v>1076</v>
      </c>
      <c r="C9" s="15">
        <v>22</v>
      </c>
      <c r="D9" s="15">
        <v>6</v>
      </c>
      <c r="E9" s="15"/>
      <c r="F9" s="15">
        <v>3</v>
      </c>
      <c r="G9" s="15"/>
      <c r="H9" s="15"/>
      <c r="I9" s="15"/>
      <c r="J9" s="15">
        <v>9</v>
      </c>
      <c r="K9" s="15">
        <v>4</v>
      </c>
      <c r="L9" s="15">
        <v>2</v>
      </c>
      <c r="M9" s="15">
        <v>9</v>
      </c>
      <c r="N9" s="15">
        <v>25</v>
      </c>
      <c r="O9" s="15">
        <v>48</v>
      </c>
      <c r="P9" s="15">
        <v>16</v>
      </c>
      <c r="Q9" s="15">
        <v>4</v>
      </c>
      <c r="R9" s="15">
        <v>16</v>
      </c>
      <c r="S9" s="15">
        <v>6</v>
      </c>
      <c r="T9" s="15">
        <v>3</v>
      </c>
      <c r="U9" s="15">
        <v>5</v>
      </c>
      <c r="V9" s="15">
        <v>2</v>
      </c>
      <c r="W9" s="15">
        <v>9</v>
      </c>
      <c r="X9" s="15">
        <v>23</v>
      </c>
      <c r="Y9" s="15">
        <v>31</v>
      </c>
      <c r="Z9" s="15">
        <v>4</v>
      </c>
      <c r="AA9" s="15">
        <v>12</v>
      </c>
      <c r="AB9" s="15">
        <v>40</v>
      </c>
      <c r="AC9" s="15">
        <v>106</v>
      </c>
      <c r="AD9" s="15">
        <v>127</v>
      </c>
      <c r="AE9" s="15">
        <v>21</v>
      </c>
      <c r="AF9" s="15">
        <v>10</v>
      </c>
      <c r="AG9" s="15">
        <v>11</v>
      </c>
      <c r="AH9" s="15">
        <v>6</v>
      </c>
      <c r="AI9" s="15">
        <v>33</v>
      </c>
      <c r="AJ9" s="15">
        <v>18</v>
      </c>
      <c r="AK9" s="15">
        <v>19</v>
      </c>
      <c r="AL9" s="15">
        <v>96</v>
      </c>
      <c r="AM9" s="15">
        <v>61</v>
      </c>
      <c r="AN9" s="15">
        <v>33</v>
      </c>
      <c r="AO9" s="15">
        <v>13</v>
      </c>
      <c r="AP9" s="15">
        <v>1</v>
      </c>
      <c r="AQ9" s="15">
        <v>14</v>
      </c>
      <c r="AR9" s="15">
        <v>5</v>
      </c>
      <c r="AS9" s="15">
        <v>3</v>
      </c>
      <c r="AT9" s="15">
        <v>8</v>
      </c>
      <c r="AU9" s="15">
        <v>8</v>
      </c>
      <c r="AV9" s="15">
        <v>13</v>
      </c>
      <c r="AW9" s="16">
        <v>171</v>
      </c>
      <c r="AX9" s="15"/>
      <c r="AY9" s="15"/>
      <c r="AZ9" s="15"/>
      <c r="BA9" s="15"/>
      <c r="BB9" s="15"/>
      <c r="BC9" s="16"/>
    </row>
    <row r="10" spans="1:55" ht="13.5">
      <c r="A10" s="13" t="s">
        <v>54</v>
      </c>
      <c r="B10" s="14">
        <f t="shared" si="0"/>
        <v>556</v>
      </c>
      <c r="C10" s="15">
        <v>6</v>
      </c>
      <c r="D10" s="15">
        <v>3</v>
      </c>
      <c r="E10" s="15"/>
      <c r="F10" s="15">
        <v>2</v>
      </c>
      <c r="G10" s="15">
        <v>2</v>
      </c>
      <c r="H10" s="15"/>
      <c r="I10" s="15"/>
      <c r="J10" s="15">
        <v>1</v>
      </c>
      <c r="K10" s="15">
        <v>1</v>
      </c>
      <c r="L10" s="15">
        <v>9</v>
      </c>
      <c r="M10" s="15">
        <v>3</v>
      </c>
      <c r="N10" s="15">
        <v>22</v>
      </c>
      <c r="O10" s="15">
        <v>26</v>
      </c>
      <c r="P10" s="15">
        <v>20</v>
      </c>
      <c r="Q10" s="15"/>
      <c r="R10" s="15"/>
      <c r="S10" s="15">
        <v>5</v>
      </c>
      <c r="T10" s="15">
        <v>5</v>
      </c>
      <c r="U10" s="15"/>
      <c r="V10" s="15">
        <v>1</v>
      </c>
      <c r="W10" s="15">
        <v>2</v>
      </c>
      <c r="X10" s="15">
        <v>1</v>
      </c>
      <c r="Y10" s="15">
        <v>18</v>
      </c>
      <c r="Z10" s="15">
        <v>3</v>
      </c>
      <c r="AA10" s="15">
        <v>6</v>
      </c>
      <c r="AB10" s="15">
        <v>11</v>
      </c>
      <c r="AC10" s="15">
        <v>47</v>
      </c>
      <c r="AD10" s="15">
        <v>45</v>
      </c>
      <c r="AE10" s="15">
        <v>11</v>
      </c>
      <c r="AF10" s="15">
        <v>7</v>
      </c>
      <c r="AG10" s="15">
        <v>2</v>
      </c>
      <c r="AH10" s="15"/>
      <c r="AI10" s="15">
        <v>5</v>
      </c>
      <c r="AJ10" s="15">
        <v>46</v>
      </c>
      <c r="AK10" s="15">
        <v>17</v>
      </c>
      <c r="AL10" s="15">
        <v>48</v>
      </c>
      <c r="AM10" s="15">
        <v>28</v>
      </c>
      <c r="AN10" s="15">
        <v>9</v>
      </c>
      <c r="AO10" s="15">
        <v>14</v>
      </c>
      <c r="AP10" s="15"/>
      <c r="AQ10" s="15">
        <v>8</v>
      </c>
      <c r="AR10" s="15">
        <v>7</v>
      </c>
      <c r="AS10" s="15">
        <v>1</v>
      </c>
      <c r="AT10" s="15">
        <v>1</v>
      </c>
      <c r="AU10" s="15">
        <v>11</v>
      </c>
      <c r="AV10" s="15">
        <v>7</v>
      </c>
      <c r="AW10" s="16">
        <v>95</v>
      </c>
      <c r="AX10" s="15"/>
      <c r="AY10" s="15"/>
      <c r="AZ10" s="15"/>
      <c r="BA10" s="15"/>
      <c r="BB10" s="15"/>
      <c r="BC10" s="16"/>
    </row>
    <row r="11" spans="1:55" ht="13.5">
      <c r="A11" s="13" t="s">
        <v>55</v>
      </c>
      <c r="B11" s="14">
        <f t="shared" si="0"/>
        <v>1120</v>
      </c>
      <c r="C11" s="15">
        <v>25</v>
      </c>
      <c r="D11" s="15">
        <v>3</v>
      </c>
      <c r="E11" s="15"/>
      <c r="F11" s="15">
        <v>8</v>
      </c>
      <c r="G11" s="15">
        <v>5</v>
      </c>
      <c r="H11" s="15"/>
      <c r="I11" s="15">
        <v>2</v>
      </c>
      <c r="J11" s="15">
        <v>6</v>
      </c>
      <c r="K11" s="15">
        <v>1</v>
      </c>
      <c r="L11" s="15">
        <v>4</v>
      </c>
      <c r="M11" s="15">
        <v>19</v>
      </c>
      <c r="N11" s="15">
        <v>26</v>
      </c>
      <c r="O11" s="15">
        <v>57</v>
      </c>
      <c r="P11" s="15">
        <v>31</v>
      </c>
      <c r="Q11" s="15">
        <v>2</v>
      </c>
      <c r="R11" s="15"/>
      <c r="S11" s="15">
        <v>6</v>
      </c>
      <c r="T11" s="15">
        <v>2</v>
      </c>
      <c r="U11" s="15">
        <v>2</v>
      </c>
      <c r="V11" s="15">
        <v>2</v>
      </c>
      <c r="W11" s="15">
        <v>1</v>
      </c>
      <c r="X11" s="15">
        <v>10</v>
      </c>
      <c r="Y11" s="15">
        <v>18</v>
      </c>
      <c r="Z11" s="15">
        <v>5</v>
      </c>
      <c r="AA11" s="15">
        <v>9</v>
      </c>
      <c r="AB11" s="15">
        <v>24</v>
      </c>
      <c r="AC11" s="15">
        <v>114</v>
      </c>
      <c r="AD11" s="15">
        <v>93</v>
      </c>
      <c r="AE11" s="15">
        <v>5</v>
      </c>
      <c r="AF11" s="15">
        <v>3</v>
      </c>
      <c r="AG11" s="15">
        <v>11</v>
      </c>
      <c r="AH11" s="15">
        <v>6</v>
      </c>
      <c r="AI11" s="15">
        <v>18</v>
      </c>
      <c r="AJ11" s="15">
        <v>29</v>
      </c>
      <c r="AK11" s="15">
        <v>14</v>
      </c>
      <c r="AL11" s="15">
        <v>74</v>
      </c>
      <c r="AM11" s="15">
        <v>36</v>
      </c>
      <c r="AN11" s="15">
        <v>35</v>
      </c>
      <c r="AO11" s="15">
        <v>19</v>
      </c>
      <c r="AP11" s="15">
        <v>2</v>
      </c>
      <c r="AQ11" s="15">
        <v>17</v>
      </c>
      <c r="AR11" s="15">
        <v>5</v>
      </c>
      <c r="AS11" s="15">
        <v>6</v>
      </c>
      <c r="AT11" s="15">
        <v>4</v>
      </c>
      <c r="AU11" s="15">
        <v>3</v>
      </c>
      <c r="AV11" s="15">
        <v>4</v>
      </c>
      <c r="AW11" s="16">
        <v>354</v>
      </c>
      <c r="AX11" s="15"/>
      <c r="AY11" s="15"/>
      <c r="AZ11" s="15"/>
      <c r="BA11" s="15"/>
      <c r="BB11" s="15"/>
      <c r="BC11" s="16"/>
    </row>
    <row r="12" spans="1:55" ht="13.5">
      <c r="A12" s="13" t="s">
        <v>56</v>
      </c>
      <c r="B12" s="14">
        <f t="shared" si="0"/>
        <v>547</v>
      </c>
      <c r="C12" s="15">
        <v>10</v>
      </c>
      <c r="D12" s="15"/>
      <c r="E12" s="15"/>
      <c r="F12" s="15">
        <v>10</v>
      </c>
      <c r="G12" s="15"/>
      <c r="H12" s="15"/>
      <c r="I12" s="15">
        <v>1</v>
      </c>
      <c r="J12" s="15">
        <v>3</v>
      </c>
      <c r="K12" s="15"/>
      <c r="L12" s="15">
        <v>1</v>
      </c>
      <c r="M12" s="15">
        <v>6</v>
      </c>
      <c r="N12" s="15">
        <v>3</v>
      </c>
      <c r="O12" s="15">
        <v>25</v>
      </c>
      <c r="P12" s="15">
        <v>11</v>
      </c>
      <c r="Q12" s="15">
        <v>1</v>
      </c>
      <c r="R12" s="15">
        <v>3</v>
      </c>
      <c r="S12" s="15"/>
      <c r="T12" s="15">
        <v>4</v>
      </c>
      <c r="U12" s="15">
        <v>2</v>
      </c>
      <c r="V12" s="15">
        <v>1</v>
      </c>
      <c r="W12" s="15"/>
      <c r="X12" s="15">
        <v>4</v>
      </c>
      <c r="Y12" s="15">
        <v>15</v>
      </c>
      <c r="Z12" s="15">
        <v>1</v>
      </c>
      <c r="AA12" s="15">
        <v>3</v>
      </c>
      <c r="AB12" s="15">
        <v>19</v>
      </c>
      <c r="AC12" s="15">
        <v>63</v>
      </c>
      <c r="AD12" s="15">
        <v>40</v>
      </c>
      <c r="AE12" s="15">
        <v>10</v>
      </c>
      <c r="AF12" s="15">
        <v>3</v>
      </c>
      <c r="AG12" s="15">
        <v>7</v>
      </c>
      <c r="AH12" s="15">
        <v>2</v>
      </c>
      <c r="AI12" s="15">
        <v>9</v>
      </c>
      <c r="AJ12" s="15">
        <v>7</v>
      </c>
      <c r="AK12" s="15">
        <v>4</v>
      </c>
      <c r="AL12" s="15">
        <v>52</v>
      </c>
      <c r="AM12" s="15">
        <v>24</v>
      </c>
      <c r="AN12" s="15">
        <v>39</v>
      </c>
      <c r="AO12" s="15">
        <v>1</v>
      </c>
      <c r="AP12" s="15"/>
      <c r="AQ12" s="15">
        <v>1</v>
      </c>
      <c r="AR12" s="15">
        <v>1</v>
      </c>
      <c r="AS12" s="15">
        <v>3</v>
      </c>
      <c r="AT12" s="15">
        <v>4</v>
      </c>
      <c r="AU12" s="15">
        <v>4</v>
      </c>
      <c r="AV12" s="15">
        <v>1</v>
      </c>
      <c r="AW12" s="16">
        <v>149</v>
      </c>
      <c r="AX12" s="15"/>
      <c r="AY12" s="15"/>
      <c r="AZ12" s="15"/>
      <c r="BA12" s="15"/>
      <c r="BB12" s="15"/>
      <c r="BC12" s="16"/>
    </row>
    <row r="13" spans="1:55" ht="13.5">
      <c r="A13" s="13" t="s">
        <v>57</v>
      </c>
      <c r="B13" s="14">
        <f t="shared" si="0"/>
        <v>410</v>
      </c>
      <c r="C13" s="15">
        <v>1</v>
      </c>
      <c r="D13" s="15"/>
      <c r="E13" s="15"/>
      <c r="F13" s="15">
        <v>1</v>
      </c>
      <c r="G13" s="15"/>
      <c r="H13" s="15"/>
      <c r="I13" s="15"/>
      <c r="J13" s="15">
        <v>1</v>
      </c>
      <c r="K13" s="15">
        <v>1</v>
      </c>
      <c r="L13" s="15"/>
      <c r="M13" s="15"/>
      <c r="N13" s="15">
        <v>2</v>
      </c>
      <c r="O13" s="15">
        <v>27</v>
      </c>
      <c r="P13" s="15">
        <v>8</v>
      </c>
      <c r="Q13" s="15">
        <v>4</v>
      </c>
      <c r="R13" s="15">
        <v>1</v>
      </c>
      <c r="S13" s="15">
        <v>2</v>
      </c>
      <c r="T13" s="15">
        <v>2</v>
      </c>
      <c r="U13" s="15"/>
      <c r="V13" s="15">
        <v>3</v>
      </c>
      <c r="W13" s="15">
        <v>4</v>
      </c>
      <c r="X13" s="15">
        <v>1</v>
      </c>
      <c r="Y13" s="15">
        <v>10</v>
      </c>
      <c r="Z13" s="15">
        <v>2</v>
      </c>
      <c r="AA13" s="15">
        <v>1</v>
      </c>
      <c r="AB13" s="15">
        <v>9</v>
      </c>
      <c r="AC13" s="15">
        <v>58</v>
      </c>
      <c r="AD13" s="15">
        <v>29</v>
      </c>
      <c r="AE13" s="15">
        <v>3</v>
      </c>
      <c r="AF13" s="15">
        <v>5</v>
      </c>
      <c r="AG13" s="15">
        <v>3</v>
      </c>
      <c r="AH13" s="15"/>
      <c r="AI13" s="15">
        <v>14</v>
      </c>
      <c r="AJ13" s="15">
        <v>10</v>
      </c>
      <c r="AK13" s="15">
        <v>2</v>
      </c>
      <c r="AL13" s="15">
        <v>43</v>
      </c>
      <c r="AM13" s="15">
        <v>18</v>
      </c>
      <c r="AN13" s="15">
        <v>6</v>
      </c>
      <c r="AO13" s="15">
        <v>7</v>
      </c>
      <c r="AP13" s="15"/>
      <c r="AQ13" s="15"/>
      <c r="AR13" s="15">
        <v>1</v>
      </c>
      <c r="AS13" s="15"/>
      <c r="AT13" s="15">
        <v>1</v>
      </c>
      <c r="AU13" s="15">
        <v>1</v>
      </c>
      <c r="AV13" s="15"/>
      <c r="AW13" s="16">
        <v>129</v>
      </c>
      <c r="AX13" s="15"/>
      <c r="AY13" s="15"/>
      <c r="AZ13" s="15"/>
      <c r="BA13" s="15"/>
      <c r="BB13" s="15"/>
      <c r="BC13" s="16"/>
    </row>
    <row r="14" spans="1:55" ht="13.5">
      <c r="A14" s="13" t="s">
        <v>58</v>
      </c>
      <c r="B14" s="14">
        <f t="shared" si="0"/>
        <v>417</v>
      </c>
      <c r="C14" s="15">
        <v>2</v>
      </c>
      <c r="D14" s="15"/>
      <c r="E14" s="15"/>
      <c r="F14" s="15">
        <v>1</v>
      </c>
      <c r="G14" s="15"/>
      <c r="H14" s="15"/>
      <c r="I14" s="15">
        <v>4</v>
      </c>
      <c r="J14" s="15">
        <v>3</v>
      </c>
      <c r="K14" s="15"/>
      <c r="L14" s="15"/>
      <c r="M14" s="15">
        <v>5</v>
      </c>
      <c r="N14" s="15">
        <v>2</v>
      </c>
      <c r="O14" s="15">
        <v>9</v>
      </c>
      <c r="P14" s="15">
        <v>15</v>
      </c>
      <c r="Q14" s="15"/>
      <c r="R14" s="15"/>
      <c r="S14" s="15">
        <v>1</v>
      </c>
      <c r="T14" s="15"/>
      <c r="U14" s="15"/>
      <c r="V14" s="15">
        <v>1</v>
      </c>
      <c r="W14" s="15">
        <v>2</v>
      </c>
      <c r="X14" s="15">
        <v>2</v>
      </c>
      <c r="Y14" s="15">
        <v>4</v>
      </c>
      <c r="Z14" s="15">
        <v>1</v>
      </c>
      <c r="AA14" s="15">
        <v>8</v>
      </c>
      <c r="AB14" s="15">
        <v>11</v>
      </c>
      <c r="AC14" s="15">
        <v>62</v>
      </c>
      <c r="AD14" s="15">
        <v>18</v>
      </c>
      <c r="AE14" s="15">
        <v>4</v>
      </c>
      <c r="AF14" s="15">
        <v>4</v>
      </c>
      <c r="AG14" s="15">
        <v>7</v>
      </c>
      <c r="AH14" s="15">
        <v>3</v>
      </c>
      <c r="AI14" s="15">
        <v>8</v>
      </c>
      <c r="AJ14" s="15">
        <v>5</v>
      </c>
      <c r="AK14" s="15">
        <v>3</v>
      </c>
      <c r="AL14" s="15">
        <v>64</v>
      </c>
      <c r="AM14" s="15">
        <v>28</v>
      </c>
      <c r="AN14" s="15">
        <v>21</v>
      </c>
      <c r="AO14" s="15">
        <v>2</v>
      </c>
      <c r="AP14" s="15">
        <v>1</v>
      </c>
      <c r="AQ14" s="15"/>
      <c r="AR14" s="15"/>
      <c r="AS14" s="15">
        <v>2</v>
      </c>
      <c r="AT14" s="15">
        <v>1</v>
      </c>
      <c r="AU14" s="15">
        <v>3</v>
      </c>
      <c r="AV14" s="15">
        <v>5</v>
      </c>
      <c r="AW14" s="16">
        <v>105</v>
      </c>
      <c r="AX14" s="15"/>
      <c r="AY14" s="15"/>
      <c r="AZ14" s="15"/>
      <c r="BA14" s="15"/>
      <c r="BB14" s="15"/>
      <c r="BC14" s="16"/>
    </row>
    <row r="15" spans="1:55" ht="13.5">
      <c r="A15" s="17" t="s">
        <v>59</v>
      </c>
      <c r="B15" s="18">
        <f t="shared" si="0"/>
        <v>475</v>
      </c>
      <c r="C15" s="11">
        <v>3</v>
      </c>
      <c r="D15" s="11"/>
      <c r="E15" s="11"/>
      <c r="F15" s="11">
        <v>1</v>
      </c>
      <c r="G15" s="11"/>
      <c r="H15" s="11"/>
      <c r="I15" s="11"/>
      <c r="J15" s="11">
        <v>3</v>
      </c>
      <c r="K15" s="11">
        <v>2</v>
      </c>
      <c r="L15" s="11">
        <v>1</v>
      </c>
      <c r="M15" s="11">
        <v>9</v>
      </c>
      <c r="N15" s="11">
        <v>5</v>
      </c>
      <c r="O15" s="11">
        <v>11</v>
      </c>
      <c r="P15" s="11">
        <v>15</v>
      </c>
      <c r="Q15" s="11"/>
      <c r="R15" s="11"/>
      <c r="S15" s="11"/>
      <c r="T15" s="11"/>
      <c r="U15" s="11"/>
      <c r="V15" s="11">
        <v>5</v>
      </c>
      <c r="W15" s="11">
        <v>3</v>
      </c>
      <c r="X15" s="11">
        <v>4</v>
      </c>
      <c r="Y15" s="11">
        <v>15</v>
      </c>
      <c r="Z15" s="11">
        <v>1</v>
      </c>
      <c r="AA15" s="11">
        <v>3</v>
      </c>
      <c r="AB15" s="11">
        <v>11</v>
      </c>
      <c r="AC15" s="11">
        <v>58</v>
      </c>
      <c r="AD15" s="11">
        <v>30</v>
      </c>
      <c r="AE15" s="11">
        <v>8</v>
      </c>
      <c r="AF15" s="11">
        <v>3</v>
      </c>
      <c r="AG15" s="11">
        <v>3</v>
      </c>
      <c r="AH15" s="11">
        <v>2</v>
      </c>
      <c r="AI15" s="11">
        <v>11</v>
      </c>
      <c r="AJ15" s="11">
        <v>9</v>
      </c>
      <c r="AK15" s="11">
        <v>5</v>
      </c>
      <c r="AL15" s="11">
        <v>67</v>
      </c>
      <c r="AM15" s="11">
        <v>48</v>
      </c>
      <c r="AN15" s="11">
        <v>30</v>
      </c>
      <c r="AO15" s="11">
        <v>11</v>
      </c>
      <c r="AP15" s="11"/>
      <c r="AQ15" s="11">
        <v>1</v>
      </c>
      <c r="AR15" s="11"/>
      <c r="AS15" s="11">
        <v>1</v>
      </c>
      <c r="AT15" s="11">
        <v>2</v>
      </c>
      <c r="AU15" s="11"/>
      <c r="AV15" s="11"/>
      <c r="AW15" s="12">
        <v>94</v>
      </c>
      <c r="AX15" s="11"/>
      <c r="AY15" s="11"/>
      <c r="AZ15" s="11"/>
      <c r="BA15" s="11"/>
      <c r="BB15" s="11"/>
      <c r="BC15" s="12"/>
    </row>
    <row r="16" spans="1:55" ht="13.5">
      <c r="A16" s="13" t="s">
        <v>60</v>
      </c>
      <c r="B16" s="14">
        <f t="shared" si="0"/>
        <v>36</v>
      </c>
      <c r="C16" s="15">
        <v>4</v>
      </c>
      <c r="D16" s="15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>
        <v>1</v>
      </c>
      <c r="O16" s="15">
        <v>3</v>
      </c>
      <c r="P16" s="15"/>
      <c r="Q16" s="15"/>
      <c r="R16" s="15"/>
      <c r="S16" s="15"/>
      <c r="T16" s="15"/>
      <c r="U16" s="15"/>
      <c r="V16" s="15"/>
      <c r="W16" s="15"/>
      <c r="X16" s="15"/>
      <c r="Y16" s="15">
        <v>2</v>
      </c>
      <c r="Z16" s="15"/>
      <c r="AA16" s="15">
        <v>1</v>
      </c>
      <c r="AB16" s="15">
        <v>2</v>
      </c>
      <c r="AC16" s="15">
        <v>2</v>
      </c>
      <c r="AD16" s="15">
        <v>4</v>
      </c>
      <c r="AE16" s="15">
        <v>1</v>
      </c>
      <c r="AF16" s="15"/>
      <c r="AG16" s="15"/>
      <c r="AH16" s="15"/>
      <c r="AI16" s="15">
        <v>2</v>
      </c>
      <c r="AJ16" s="15"/>
      <c r="AK16" s="15"/>
      <c r="AL16" s="15">
        <v>1</v>
      </c>
      <c r="AM16" s="15">
        <v>4</v>
      </c>
      <c r="AN16" s="15">
        <v>1</v>
      </c>
      <c r="AO16" s="15"/>
      <c r="AP16" s="15"/>
      <c r="AQ16" s="15"/>
      <c r="AR16" s="15"/>
      <c r="AS16" s="15">
        <v>1</v>
      </c>
      <c r="AT16" s="15"/>
      <c r="AU16" s="15"/>
      <c r="AV16" s="15"/>
      <c r="AW16" s="16">
        <v>6</v>
      </c>
      <c r="AX16" s="15"/>
      <c r="AY16" s="15"/>
      <c r="AZ16" s="15"/>
      <c r="BA16" s="15"/>
      <c r="BB16" s="15"/>
      <c r="BC16" s="16"/>
    </row>
    <row r="17" spans="1:55" ht="13.5">
      <c r="A17" s="17" t="s">
        <v>61</v>
      </c>
      <c r="B17" s="18">
        <f t="shared" si="0"/>
        <v>16</v>
      </c>
      <c r="C17" s="11">
        <v>2</v>
      </c>
      <c r="D17" s="11"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>
        <v>1</v>
      </c>
      <c r="O17" s="11">
        <v>1</v>
      </c>
      <c r="P17" s="11"/>
      <c r="Q17" s="11"/>
      <c r="R17" s="11"/>
      <c r="S17" s="11"/>
      <c r="T17" s="11"/>
      <c r="U17" s="11"/>
      <c r="V17" s="11"/>
      <c r="W17" s="11"/>
      <c r="X17" s="11">
        <v>1</v>
      </c>
      <c r="Y17" s="11">
        <v>2</v>
      </c>
      <c r="Z17" s="11"/>
      <c r="AA17" s="11"/>
      <c r="AB17" s="11"/>
      <c r="AC17" s="11"/>
      <c r="AD17" s="11">
        <v>1</v>
      </c>
      <c r="AE17" s="11"/>
      <c r="AF17" s="11"/>
      <c r="AG17" s="11"/>
      <c r="AH17" s="11"/>
      <c r="AI17" s="11"/>
      <c r="AJ17" s="11"/>
      <c r="AK17" s="11">
        <v>1</v>
      </c>
      <c r="AL17" s="11"/>
      <c r="AM17" s="11"/>
      <c r="AN17" s="11">
        <v>1</v>
      </c>
      <c r="AO17" s="11">
        <v>1</v>
      </c>
      <c r="AP17" s="11"/>
      <c r="AQ17" s="11"/>
      <c r="AR17" s="11"/>
      <c r="AS17" s="11"/>
      <c r="AT17" s="11"/>
      <c r="AU17" s="11"/>
      <c r="AV17" s="11"/>
      <c r="AW17" s="12">
        <v>4</v>
      </c>
      <c r="AX17" s="11"/>
      <c r="AY17" s="11"/>
      <c r="AZ17" s="11"/>
      <c r="BA17" s="11"/>
      <c r="BB17" s="11"/>
      <c r="BC17" s="12"/>
    </row>
    <row r="18" spans="1:55" ht="13.5">
      <c r="A18" s="17" t="s">
        <v>62</v>
      </c>
      <c r="B18" s="19">
        <f t="shared" si="0"/>
        <v>18</v>
      </c>
      <c r="C18" s="20"/>
      <c r="D18" s="20"/>
      <c r="E18" s="20"/>
      <c r="F18" s="20">
        <v>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v>1</v>
      </c>
      <c r="AC18" s="20">
        <v>3</v>
      </c>
      <c r="AD18" s="20"/>
      <c r="AE18" s="20"/>
      <c r="AF18" s="20"/>
      <c r="AG18" s="20"/>
      <c r="AH18" s="20"/>
      <c r="AI18" s="20">
        <v>1</v>
      </c>
      <c r="AJ18" s="20"/>
      <c r="AK18" s="20"/>
      <c r="AL18" s="20">
        <v>1</v>
      </c>
      <c r="AM18" s="20">
        <v>2</v>
      </c>
      <c r="AN18" s="20">
        <v>1</v>
      </c>
      <c r="AO18" s="20"/>
      <c r="AP18" s="20"/>
      <c r="AQ18" s="20"/>
      <c r="AR18" s="20"/>
      <c r="AS18" s="20"/>
      <c r="AT18" s="20"/>
      <c r="AU18" s="20"/>
      <c r="AV18" s="20"/>
      <c r="AW18" s="21">
        <v>8</v>
      </c>
      <c r="AX18" s="11"/>
      <c r="AY18" s="11"/>
      <c r="AZ18" s="11"/>
      <c r="BA18" s="11"/>
      <c r="BB18" s="11"/>
      <c r="BC18" s="12"/>
    </row>
    <row r="19" spans="1:55" ht="13.5">
      <c r="A19" s="13" t="s">
        <v>63</v>
      </c>
      <c r="B19" s="14">
        <f t="shared" si="0"/>
        <v>217</v>
      </c>
      <c r="C19" s="15">
        <v>3</v>
      </c>
      <c r="D19" s="15"/>
      <c r="E19" s="15"/>
      <c r="F19" s="15"/>
      <c r="G19" s="15"/>
      <c r="H19" s="15"/>
      <c r="I19" s="15"/>
      <c r="J19" s="15"/>
      <c r="K19" s="15"/>
      <c r="L19" s="15"/>
      <c r="M19" s="15">
        <v>1</v>
      </c>
      <c r="N19" s="15">
        <v>4</v>
      </c>
      <c r="O19" s="15">
        <v>14</v>
      </c>
      <c r="P19" s="15">
        <v>9</v>
      </c>
      <c r="Q19" s="15"/>
      <c r="R19" s="15">
        <v>1</v>
      </c>
      <c r="S19" s="15"/>
      <c r="T19" s="15"/>
      <c r="U19" s="15">
        <v>1</v>
      </c>
      <c r="V19" s="15"/>
      <c r="W19" s="15">
        <v>1</v>
      </c>
      <c r="X19" s="15">
        <v>1</v>
      </c>
      <c r="Y19" s="15">
        <v>8</v>
      </c>
      <c r="Z19" s="15">
        <v>2</v>
      </c>
      <c r="AA19" s="15">
        <v>2</v>
      </c>
      <c r="AB19" s="15">
        <v>11</v>
      </c>
      <c r="AC19" s="15">
        <v>36</v>
      </c>
      <c r="AD19" s="15">
        <v>32</v>
      </c>
      <c r="AE19" s="15">
        <v>3</v>
      </c>
      <c r="AF19" s="15">
        <v>1</v>
      </c>
      <c r="AG19" s="15">
        <v>1</v>
      </c>
      <c r="AH19" s="15">
        <v>3</v>
      </c>
      <c r="AI19" s="15">
        <v>4</v>
      </c>
      <c r="AJ19" s="15">
        <v>10</v>
      </c>
      <c r="AK19" s="15"/>
      <c r="AL19" s="15">
        <v>23</v>
      </c>
      <c r="AM19" s="15">
        <v>19</v>
      </c>
      <c r="AN19" s="15">
        <v>7</v>
      </c>
      <c r="AO19" s="15">
        <v>7</v>
      </c>
      <c r="AP19" s="15"/>
      <c r="AQ19" s="15"/>
      <c r="AR19" s="15"/>
      <c r="AS19" s="15"/>
      <c r="AT19" s="15">
        <v>1</v>
      </c>
      <c r="AU19" s="15"/>
      <c r="AV19" s="15"/>
      <c r="AW19" s="16">
        <v>12</v>
      </c>
      <c r="AX19" s="15"/>
      <c r="AY19" s="15"/>
      <c r="AZ19" s="15"/>
      <c r="BA19" s="15"/>
      <c r="BB19" s="15"/>
      <c r="BC19" s="16"/>
    </row>
    <row r="20" spans="1:55" ht="13.5">
      <c r="A20" s="17" t="s">
        <v>64</v>
      </c>
      <c r="B20" s="18">
        <f t="shared" si="0"/>
        <v>67</v>
      </c>
      <c r="C20" s="11">
        <v>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1</v>
      </c>
      <c r="O20" s="11"/>
      <c r="P20" s="11"/>
      <c r="Q20" s="11"/>
      <c r="R20" s="11"/>
      <c r="S20" s="11"/>
      <c r="T20" s="11"/>
      <c r="U20" s="11"/>
      <c r="V20" s="11"/>
      <c r="W20" s="11">
        <v>1</v>
      </c>
      <c r="X20" s="11"/>
      <c r="Y20" s="11">
        <v>2</v>
      </c>
      <c r="Z20" s="11"/>
      <c r="AA20" s="11"/>
      <c r="AB20" s="11"/>
      <c r="AC20" s="11">
        <v>6</v>
      </c>
      <c r="AD20" s="11">
        <v>4</v>
      </c>
      <c r="AE20" s="11">
        <v>1</v>
      </c>
      <c r="AF20" s="11"/>
      <c r="AG20" s="11"/>
      <c r="AH20" s="11"/>
      <c r="AI20" s="11">
        <v>4</v>
      </c>
      <c r="AJ20" s="11">
        <v>1</v>
      </c>
      <c r="AK20" s="11"/>
      <c r="AL20" s="11">
        <v>1</v>
      </c>
      <c r="AM20" s="11">
        <v>2</v>
      </c>
      <c r="AN20" s="11">
        <v>2</v>
      </c>
      <c r="AO20" s="11">
        <v>1</v>
      </c>
      <c r="AP20" s="11"/>
      <c r="AQ20" s="11"/>
      <c r="AR20" s="11"/>
      <c r="AS20" s="11"/>
      <c r="AT20" s="11"/>
      <c r="AU20" s="11"/>
      <c r="AV20" s="11">
        <v>1</v>
      </c>
      <c r="AW20" s="12">
        <v>38</v>
      </c>
      <c r="AX20" s="11"/>
      <c r="AY20" s="11"/>
      <c r="AZ20" s="11"/>
      <c r="BA20" s="11"/>
      <c r="BB20" s="11"/>
      <c r="BC20" s="12"/>
    </row>
    <row r="21" spans="1:55" ht="13.5">
      <c r="A21" s="22" t="s">
        <v>65</v>
      </c>
      <c r="B21" s="19">
        <f t="shared" si="0"/>
        <v>54</v>
      </c>
      <c r="C21" s="20"/>
      <c r="D21" s="20"/>
      <c r="E21" s="20"/>
      <c r="F21" s="20"/>
      <c r="G21" s="20"/>
      <c r="H21" s="20"/>
      <c r="I21" s="20"/>
      <c r="J21" s="20">
        <v>1</v>
      </c>
      <c r="K21" s="20"/>
      <c r="L21" s="20"/>
      <c r="M21" s="20"/>
      <c r="N21" s="20">
        <v>2</v>
      </c>
      <c r="O21" s="20">
        <v>2</v>
      </c>
      <c r="P21" s="20">
        <v>1</v>
      </c>
      <c r="Q21" s="20"/>
      <c r="R21" s="20"/>
      <c r="S21" s="20"/>
      <c r="T21" s="20"/>
      <c r="U21" s="20"/>
      <c r="V21" s="20">
        <v>2</v>
      </c>
      <c r="W21" s="20">
        <v>1</v>
      </c>
      <c r="X21" s="20"/>
      <c r="Y21" s="20">
        <v>1</v>
      </c>
      <c r="Z21" s="20">
        <v>5</v>
      </c>
      <c r="AA21" s="20">
        <v>2</v>
      </c>
      <c r="AB21" s="20">
        <v>4</v>
      </c>
      <c r="AC21" s="20">
        <v>11</v>
      </c>
      <c r="AD21" s="20">
        <v>4</v>
      </c>
      <c r="AE21" s="20">
        <v>2</v>
      </c>
      <c r="AF21" s="20"/>
      <c r="AG21" s="20">
        <v>1</v>
      </c>
      <c r="AH21" s="20"/>
      <c r="AI21" s="20">
        <v>1</v>
      </c>
      <c r="AJ21" s="20">
        <v>2</v>
      </c>
      <c r="AK21" s="20"/>
      <c r="AL21" s="20">
        <v>2</v>
      </c>
      <c r="AM21" s="20">
        <v>2</v>
      </c>
      <c r="AN21" s="20">
        <v>3</v>
      </c>
      <c r="AO21" s="20">
        <v>1</v>
      </c>
      <c r="AP21" s="20"/>
      <c r="AQ21" s="20">
        <v>1</v>
      </c>
      <c r="AR21" s="20"/>
      <c r="AS21" s="20"/>
      <c r="AT21" s="20"/>
      <c r="AU21" s="20"/>
      <c r="AV21" s="20"/>
      <c r="AW21" s="21">
        <v>3</v>
      </c>
      <c r="AX21" s="11"/>
      <c r="AY21" s="11"/>
      <c r="AZ21" s="11"/>
      <c r="BA21" s="11"/>
      <c r="BB21" s="11"/>
      <c r="BC21" s="12"/>
    </row>
    <row r="22" spans="1:55" ht="13.5">
      <c r="A22" s="13" t="s">
        <v>66</v>
      </c>
      <c r="B22" s="14">
        <f t="shared" si="0"/>
        <v>57</v>
      </c>
      <c r="C22" s="15">
        <v>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v>3</v>
      </c>
      <c r="P22" s="15">
        <v>1</v>
      </c>
      <c r="Q22" s="15">
        <v>2</v>
      </c>
      <c r="R22" s="15"/>
      <c r="S22" s="15"/>
      <c r="T22" s="15"/>
      <c r="U22" s="15">
        <v>1</v>
      </c>
      <c r="V22" s="15"/>
      <c r="W22" s="15"/>
      <c r="X22" s="15"/>
      <c r="Y22" s="15">
        <v>3</v>
      </c>
      <c r="Z22" s="15"/>
      <c r="AA22" s="15"/>
      <c r="AB22" s="15">
        <v>1</v>
      </c>
      <c r="AC22" s="15">
        <v>18</v>
      </c>
      <c r="AD22" s="15">
        <v>3</v>
      </c>
      <c r="AE22" s="15"/>
      <c r="AF22" s="15"/>
      <c r="AG22" s="15"/>
      <c r="AH22" s="15"/>
      <c r="AI22" s="15"/>
      <c r="AJ22" s="15">
        <v>2</v>
      </c>
      <c r="AK22" s="15"/>
      <c r="AL22" s="15">
        <v>3</v>
      </c>
      <c r="AM22" s="15"/>
      <c r="AN22" s="15">
        <v>5</v>
      </c>
      <c r="AO22" s="15">
        <v>1</v>
      </c>
      <c r="AP22" s="15"/>
      <c r="AQ22" s="15"/>
      <c r="AR22" s="15"/>
      <c r="AS22" s="15"/>
      <c r="AT22" s="15"/>
      <c r="AU22" s="15"/>
      <c r="AV22" s="15">
        <v>1</v>
      </c>
      <c r="AW22" s="16">
        <v>11</v>
      </c>
      <c r="AX22" s="15"/>
      <c r="AY22" s="15"/>
      <c r="AZ22" s="15"/>
      <c r="BA22" s="15"/>
      <c r="BB22" s="15"/>
      <c r="BC22" s="16"/>
    </row>
    <row r="23" spans="1:55" ht="13.5">
      <c r="A23" s="13" t="s">
        <v>67</v>
      </c>
      <c r="B23" s="14">
        <f t="shared" si="0"/>
        <v>125</v>
      </c>
      <c r="C23" s="15">
        <v>1</v>
      </c>
      <c r="D23" s="15"/>
      <c r="E23" s="15"/>
      <c r="F23" s="15"/>
      <c r="G23" s="15"/>
      <c r="H23" s="15"/>
      <c r="I23" s="15"/>
      <c r="J23" s="15"/>
      <c r="K23" s="15"/>
      <c r="L23" s="15"/>
      <c r="M23" s="15">
        <v>3</v>
      </c>
      <c r="N23" s="15">
        <v>1</v>
      </c>
      <c r="O23" s="15">
        <v>3</v>
      </c>
      <c r="P23" s="15">
        <v>1</v>
      </c>
      <c r="Q23" s="15"/>
      <c r="R23" s="15"/>
      <c r="S23" s="15"/>
      <c r="T23" s="15"/>
      <c r="U23" s="15"/>
      <c r="V23" s="15"/>
      <c r="W23" s="15"/>
      <c r="X23" s="15"/>
      <c r="Y23" s="15">
        <v>7</v>
      </c>
      <c r="Z23" s="15">
        <v>7</v>
      </c>
      <c r="AA23" s="15">
        <v>1</v>
      </c>
      <c r="AB23" s="15">
        <v>5</v>
      </c>
      <c r="AC23" s="15">
        <v>27</v>
      </c>
      <c r="AD23" s="15">
        <v>14</v>
      </c>
      <c r="AE23" s="15">
        <v>4</v>
      </c>
      <c r="AF23" s="15">
        <v>3</v>
      </c>
      <c r="AG23" s="15"/>
      <c r="AH23" s="15"/>
      <c r="AI23" s="15">
        <v>1</v>
      </c>
      <c r="AJ23" s="15"/>
      <c r="AK23" s="15"/>
      <c r="AL23" s="15">
        <v>10</v>
      </c>
      <c r="AM23" s="15"/>
      <c r="AN23" s="15">
        <v>9</v>
      </c>
      <c r="AO23" s="15">
        <v>4</v>
      </c>
      <c r="AP23" s="15"/>
      <c r="AQ23" s="15"/>
      <c r="AR23" s="15">
        <v>1</v>
      </c>
      <c r="AS23" s="15"/>
      <c r="AT23" s="15">
        <v>1</v>
      </c>
      <c r="AU23" s="15"/>
      <c r="AV23" s="15"/>
      <c r="AW23" s="16">
        <v>22</v>
      </c>
      <c r="AX23" s="15"/>
      <c r="AY23" s="15"/>
      <c r="AZ23" s="15"/>
      <c r="BA23" s="15"/>
      <c r="BB23" s="15"/>
      <c r="BC23" s="16"/>
    </row>
    <row r="24" spans="1:55" ht="13.5">
      <c r="A24" s="17" t="s">
        <v>68</v>
      </c>
      <c r="B24" s="18">
        <f t="shared" si="0"/>
        <v>242</v>
      </c>
      <c r="C24" s="11"/>
      <c r="D24" s="11"/>
      <c r="E24" s="11"/>
      <c r="F24" s="11"/>
      <c r="G24" s="11"/>
      <c r="H24" s="11"/>
      <c r="I24" s="11"/>
      <c r="J24" s="11">
        <v>2</v>
      </c>
      <c r="K24" s="11"/>
      <c r="L24" s="11"/>
      <c r="M24" s="11">
        <v>8</v>
      </c>
      <c r="N24" s="11">
        <v>5</v>
      </c>
      <c r="O24" s="11">
        <v>7</v>
      </c>
      <c r="P24" s="11">
        <v>5</v>
      </c>
      <c r="Q24" s="11"/>
      <c r="R24" s="11"/>
      <c r="S24" s="11"/>
      <c r="T24" s="11"/>
      <c r="U24" s="11">
        <v>1</v>
      </c>
      <c r="V24" s="11"/>
      <c r="W24" s="11">
        <v>3</v>
      </c>
      <c r="X24" s="11"/>
      <c r="Y24" s="11">
        <v>8</v>
      </c>
      <c r="Z24" s="11">
        <v>5</v>
      </c>
      <c r="AA24" s="11">
        <v>1</v>
      </c>
      <c r="AB24" s="11">
        <v>5</v>
      </c>
      <c r="AC24" s="11">
        <v>36</v>
      </c>
      <c r="AD24" s="11">
        <v>19</v>
      </c>
      <c r="AE24" s="11">
        <v>7</v>
      </c>
      <c r="AF24" s="11">
        <v>4</v>
      </c>
      <c r="AG24" s="11"/>
      <c r="AH24" s="11">
        <v>3</v>
      </c>
      <c r="AI24" s="11">
        <v>2</v>
      </c>
      <c r="AJ24" s="11">
        <v>1</v>
      </c>
      <c r="AK24" s="11">
        <v>1</v>
      </c>
      <c r="AL24" s="11">
        <v>4</v>
      </c>
      <c r="AM24" s="11">
        <v>3</v>
      </c>
      <c r="AN24" s="11">
        <v>55</v>
      </c>
      <c r="AO24" s="11">
        <v>2</v>
      </c>
      <c r="AP24" s="11"/>
      <c r="AQ24" s="11">
        <v>1</v>
      </c>
      <c r="AR24" s="11"/>
      <c r="AS24" s="11">
        <v>3</v>
      </c>
      <c r="AT24" s="11"/>
      <c r="AU24" s="11">
        <v>3</v>
      </c>
      <c r="AV24" s="11">
        <v>5</v>
      </c>
      <c r="AW24" s="12">
        <v>43</v>
      </c>
      <c r="AX24" s="11"/>
      <c r="AY24" s="11"/>
      <c r="AZ24" s="11"/>
      <c r="BA24" s="11"/>
      <c r="BB24" s="11"/>
      <c r="BC24" s="12"/>
    </row>
    <row r="25" spans="1:55" ht="13.5">
      <c r="A25" s="13" t="s">
        <v>69</v>
      </c>
      <c r="B25" s="14">
        <f t="shared" si="0"/>
        <v>560</v>
      </c>
      <c r="C25" s="15">
        <v>11</v>
      </c>
      <c r="D25" s="15">
        <v>11</v>
      </c>
      <c r="E25" s="15"/>
      <c r="F25" s="15">
        <v>5</v>
      </c>
      <c r="G25" s="15"/>
      <c r="H25" s="15"/>
      <c r="I25" s="15"/>
      <c r="J25" s="15">
        <v>2</v>
      </c>
      <c r="K25" s="15">
        <v>1</v>
      </c>
      <c r="L25" s="15">
        <v>3</v>
      </c>
      <c r="M25" s="15">
        <v>3</v>
      </c>
      <c r="N25" s="15">
        <v>28</v>
      </c>
      <c r="O25" s="15">
        <v>22</v>
      </c>
      <c r="P25" s="15">
        <v>39</v>
      </c>
      <c r="Q25" s="15"/>
      <c r="R25" s="15">
        <v>2</v>
      </c>
      <c r="S25" s="15"/>
      <c r="T25" s="15"/>
      <c r="U25" s="15">
        <v>3</v>
      </c>
      <c r="V25" s="15"/>
      <c r="W25" s="15">
        <v>2</v>
      </c>
      <c r="X25" s="15">
        <v>5</v>
      </c>
      <c r="Y25" s="15">
        <v>13</v>
      </c>
      <c r="Z25" s="15">
        <v>2</v>
      </c>
      <c r="AA25" s="15">
        <v>9</v>
      </c>
      <c r="AB25" s="15">
        <v>14</v>
      </c>
      <c r="AC25" s="15">
        <v>32</v>
      </c>
      <c r="AD25" s="15">
        <v>58</v>
      </c>
      <c r="AE25" s="15"/>
      <c r="AF25" s="15"/>
      <c r="AG25" s="15"/>
      <c r="AH25" s="15">
        <v>1</v>
      </c>
      <c r="AI25" s="15">
        <v>7</v>
      </c>
      <c r="AJ25" s="15">
        <v>55</v>
      </c>
      <c r="AK25" s="15">
        <v>90</v>
      </c>
      <c r="AL25" s="15">
        <v>26</v>
      </c>
      <c r="AM25" s="15">
        <v>29</v>
      </c>
      <c r="AN25" s="15">
        <v>8</v>
      </c>
      <c r="AO25" s="15">
        <v>11</v>
      </c>
      <c r="AP25" s="15"/>
      <c r="AQ25" s="15">
        <v>10</v>
      </c>
      <c r="AR25" s="15"/>
      <c r="AS25" s="15"/>
      <c r="AT25" s="15">
        <v>1</v>
      </c>
      <c r="AU25" s="15">
        <v>11</v>
      </c>
      <c r="AV25" s="15">
        <v>6</v>
      </c>
      <c r="AW25" s="16">
        <v>40</v>
      </c>
      <c r="AX25" s="15"/>
      <c r="AY25" s="15"/>
      <c r="AZ25" s="15"/>
      <c r="BA25" s="15"/>
      <c r="BB25" s="15"/>
      <c r="BC25" s="16"/>
    </row>
    <row r="26" spans="1:55" ht="13.5">
      <c r="A26" s="13" t="s">
        <v>70</v>
      </c>
      <c r="B26" s="14">
        <f t="shared" si="0"/>
        <v>459</v>
      </c>
      <c r="C26" s="15">
        <v>17</v>
      </c>
      <c r="D26" s="15"/>
      <c r="E26" s="15"/>
      <c r="F26" s="15">
        <v>1</v>
      </c>
      <c r="G26" s="15"/>
      <c r="H26" s="15"/>
      <c r="I26" s="15"/>
      <c r="J26" s="15">
        <v>3</v>
      </c>
      <c r="K26" s="15"/>
      <c r="L26" s="15"/>
      <c r="M26" s="15">
        <v>8</v>
      </c>
      <c r="N26" s="15">
        <v>19</v>
      </c>
      <c r="O26" s="15">
        <v>16</v>
      </c>
      <c r="P26" s="15">
        <v>13</v>
      </c>
      <c r="Q26" s="15">
        <v>1</v>
      </c>
      <c r="R26" s="15">
        <v>5</v>
      </c>
      <c r="S26" s="15">
        <v>1</v>
      </c>
      <c r="T26" s="15"/>
      <c r="U26" s="15"/>
      <c r="V26" s="15">
        <v>6</v>
      </c>
      <c r="W26" s="15"/>
      <c r="X26" s="15">
        <v>5</v>
      </c>
      <c r="Y26" s="15">
        <v>18</v>
      </c>
      <c r="Z26" s="15">
        <v>2</v>
      </c>
      <c r="AA26" s="15">
        <v>6</v>
      </c>
      <c r="AB26" s="15">
        <v>15</v>
      </c>
      <c r="AC26" s="15">
        <v>50</v>
      </c>
      <c r="AD26" s="15">
        <v>27</v>
      </c>
      <c r="AE26" s="15">
        <v>4</v>
      </c>
      <c r="AF26" s="15">
        <v>6</v>
      </c>
      <c r="AG26" s="15"/>
      <c r="AH26" s="15"/>
      <c r="AI26" s="15">
        <v>10</v>
      </c>
      <c r="AJ26" s="15">
        <v>33</v>
      </c>
      <c r="AK26" s="15">
        <v>6</v>
      </c>
      <c r="AL26" s="15">
        <v>31</v>
      </c>
      <c r="AM26" s="15">
        <v>40</v>
      </c>
      <c r="AN26" s="15">
        <v>28</v>
      </c>
      <c r="AO26" s="15">
        <v>13</v>
      </c>
      <c r="AP26" s="15"/>
      <c r="AQ26" s="15">
        <v>4</v>
      </c>
      <c r="AR26" s="15">
        <v>6</v>
      </c>
      <c r="AS26" s="15">
        <v>3</v>
      </c>
      <c r="AT26" s="15"/>
      <c r="AU26" s="15">
        <v>3</v>
      </c>
      <c r="AV26" s="15">
        <v>4</v>
      </c>
      <c r="AW26" s="16">
        <v>55</v>
      </c>
      <c r="AX26" s="15"/>
      <c r="AY26" s="15"/>
      <c r="AZ26" s="15"/>
      <c r="BA26" s="15"/>
      <c r="BB26" s="15"/>
      <c r="BC26" s="16"/>
    </row>
    <row r="27" spans="1:55" ht="13.5">
      <c r="A27" s="13" t="s">
        <v>71</v>
      </c>
      <c r="B27" s="14">
        <f t="shared" si="0"/>
        <v>457</v>
      </c>
      <c r="C27" s="15">
        <v>2</v>
      </c>
      <c r="D27" s="15"/>
      <c r="E27" s="15"/>
      <c r="F27" s="15"/>
      <c r="G27" s="15"/>
      <c r="H27" s="15"/>
      <c r="I27" s="15"/>
      <c r="J27" s="15">
        <v>4</v>
      </c>
      <c r="K27" s="15"/>
      <c r="L27" s="15">
        <v>4</v>
      </c>
      <c r="M27" s="15">
        <v>4</v>
      </c>
      <c r="N27" s="15">
        <v>7</v>
      </c>
      <c r="O27" s="15">
        <v>16</v>
      </c>
      <c r="P27" s="15">
        <v>11</v>
      </c>
      <c r="Q27" s="15">
        <v>3</v>
      </c>
      <c r="R27" s="15">
        <v>1</v>
      </c>
      <c r="S27" s="15">
        <v>1</v>
      </c>
      <c r="T27" s="15"/>
      <c r="U27" s="15"/>
      <c r="V27" s="15">
        <v>3</v>
      </c>
      <c r="W27" s="15">
        <v>7</v>
      </c>
      <c r="X27" s="15"/>
      <c r="Y27" s="15">
        <v>9</v>
      </c>
      <c r="Z27" s="15">
        <v>4</v>
      </c>
      <c r="AA27" s="15">
        <v>6</v>
      </c>
      <c r="AB27" s="15">
        <v>7</v>
      </c>
      <c r="AC27" s="15">
        <v>41</v>
      </c>
      <c r="AD27" s="15">
        <v>35</v>
      </c>
      <c r="AE27" s="15">
        <v>4</v>
      </c>
      <c r="AF27" s="15">
        <v>4</v>
      </c>
      <c r="AG27" s="15">
        <v>5</v>
      </c>
      <c r="AH27" s="15"/>
      <c r="AI27" s="15">
        <v>12</v>
      </c>
      <c r="AJ27" s="15">
        <v>12</v>
      </c>
      <c r="AK27" s="15">
        <v>6</v>
      </c>
      <c r="AL27" s="15">
        <v>82</v>
      </c>
      <c r="AM27" s="15">
        <v>31</v>
      </c>
      <c r="AN27" s="15">
        <v>26</v>
      </c>
      <c r="AO27" s="15">
        <v>14</v>
      </c>
      <c r="AP27" s="15">
        <v>5</v>
      </c>
      <c r="AQ27" s="15">
        <v>1</v>
      </c>
      <c r="AR27" s="15"/>
      <c r="AS27" s="15">
        <v>3</v>
      </c>
      <c r="AT27" s="15"/>
      <c r="AU27" s="15">
        <v>2</v>
      </c>
      <c r="AV27" s="15">
        <v>2</v>
      </c>
      <c r="AW27" s="16">
        <v>83</v>
      </c>
      <c r="AX27" s="15"/>
      <c r="AY27" s="15"/>
      <c r="AZ27" s="15"/>
      <c r="BA27" s="15"/>
      <c r="BB27" s="15"/>
      <c r="BC27" s="16"/>
    </row>
    <row r="28" spans="1:55" ht="13.5">
      <c r="A28" s="13" t="s">
        <v>72</v>
      </c>
      <c r="B28" s="14">
        <f t="shared" si="0"/>
        <v>181</v>
      </c>
      <c r="C28" s="15"/>
      <c r="D28" s="15"/>
      <c r="E28" s="15"/>
      <c r="F28" s="15"/>
      <c r="G28" s="15"/>
      <c r="H28" s="15"/>
      <c r="I28" s="15"/>
      <c r="J28" s="15">
        <v>5</v>
      </c>
      <c r="K28" s="15">
        <v>1</v>
      </c>
      <c r="L28" s="15">
        <v>1</v>
      </c>
      <c r="M28" s="15">
        <v>2</v>
      </c>
      <c r="N28" s="15"/>
      <c r="O28" s="15">
        <v>8</v>
      </c>
      <c r="P28" s="15">
        <v>6</v>
      </c>
      <c r="Q28" s="15">
        <v>1</v>
      </c>
      <c r="R28" s="15"/>
      <c r="S28" s="15"/>
      <c r="T28" s="15"/>
      <c r="U28" s="15"/>
      <c r="V28" s="15">
        <v>1</v>
      </c>
      <c r="W28" s="15"/>
      <c r="X28" s="15"/>
      <c r="Y28" s="15">
        <v>5</v>
      </c>
      <c r="Z28" s="15"/>
      <c r="AA28" s="15"/>
      <c r="AB28" s="15">
        <v>2</v>
      </c>
      <c r="AC28" s="15">
        <v>8</v>
      </c>
      <c r="AD28" s="15">
        <v>5</v>
      </c>
      <c r="AE28" s="15">
        <v>1</v>
      </c>
      <c r="AF28" s="15">
        <v>1</v>
      </c>
      <c r="AG28" s="15">
        <v>2</v>
      </c>
      <c r="AH28" s="15"/>
      <c r="AI28" s="15">
        <v>16</v>
      </c>
      <c r="AJ28" s="15">
        <v>7</v>
      </c>
      <c r="AK28" s="15">
        <v>1</v>
      </c>
      <c r="AL28" s="15">
        <v>27</v>
      </c>
      <c r="AM28" s="15">
        <v>9</v>
      </c>
      <c r="AN28" s="15">
        <v>6</v>
      </c>
      <c r="AO28" s="15">
        <v>1</v>
      </c>
      <c r="AP28" s="15"/>
      <c r="AQ28" s="15"/>
      <c r="AR28" s="15"/>
      <c r="AS28" s="15">
        <v>1</v>
      </c>
      <c r="AT28" s="15">
        <v>1</v>
      </c>
      <c r="AU28" s="15"/>
      <c r="AV28" s="15">
        <v>5</v>
      </c>
      <c r="AW28" s="16">
        <v>58</v>
      </c>
      <c r="AX28" s="15"/>
      <c r="AY28" s="15"/>
      <c r="AZ28" s="15"/>
      <c r="BA28" s="15"/>
      <c r="BB28" s="15"/>
      <c r="BC28" s="16"/>
    </row>
    <row r="29" spans="1:55" ht="13.5">
      <c r="A29" s="17" t="s">
        <v>73</v>
      </c>
      <c r="B29" s="18">
        <f t="shared" si="0"/>
        <v>142</v>
      </c>
      <c r="C29" s="11"/>
      <c r="D29" s="11">
        <v>1</v>
      </c>
      <c r="E29" s="11">
        <v>1</v>
      </c>
      <c r="F29" s="11"/>
      <c r="G29" s="11"/>
      <c r="H29" s="11"/>
      <c r="I29" s="11"/>
      <c r="J29" s="11"/>
      <c r="K29" s="11"/>
      <c r="L29" s="11"/>
      <c r="M29" s="11">
        <v>1</v>
      </c>
      <c r="N29" s="11">
        <v>1</v>
      </c>
      <c r="O29" s="11">
        <v>7</v>
      </c>
      <c r="P29" s="11">
        <v>3</v>
      </c>
      <c r="Q29" s="11"/>
      <c r="R29" s="11"/>
      <c r="S29" s="11"/>
      <c r="T29" s="11"/>
      <c r="U29" s="11"/>
      <c r="V29" s="11"/>
      <c r="W29" s="11">
        <v>2</v>
      </c>
      <c r="X29" s="11">
        <v>3</v>
      </c>
      <c r="Y29" s="11">
        <v>3</v>
      </c>
      <c r="Z29" s="11"/>
      <c r="AA29" s="11"/>
      <c r="AB29" s="11">
        <v>2</v>
      </c>
      <c r="AC29" s="11">
        <v>8</v>
      </c>
      <c r="AD29" s="11">
        <v>12</v>
      </c>
      <c r="AE29" s="11"/>
      <c r="AF29" s="11">
        <v>1</v>
      </c>
      <c r="AG29" s="11"/>
      <c r="AH29" s="11"/>
      <c r="AI29" s="11">
        <v>4</v>
      </c>
      <c r="AJ29" s="11">
        <v>2</v>
      </c>
      <c r="AK29" s="11"/>
      <c r="AL29" s="11">
        <v>27</v>
      </c>
      <c r="AM29" s="11">
        <v>13</v>
      </c>
      <c r="AN29" s="11">
        <v>5</v>
      </c>
      <c r="AO29" s="11">
        <v>2</v>
      </c>
      <c r="AP29" s="11"/>
      <c r="AQ29" s="11">
        <v>1</v>
      </c>
      <c r="AR29" s="11"/>
      <c r="AS29" s="11"/>
      <c r="AT29" s="11"/>
      <c r="AU29" s="11">
        <v>1</v>
      </c>
      <c r="AV29" s="11">
        <v>1</v>
      </c>
      <c r="AW29" s="12">
        <v>41</v>
      </c>
      <c r="AX29" s="11"/>
      <c r="AY29" s="11"/>
      <c r="AZ29" s="11"/>
      <c r="BA29" s="11"/>
      <c r="BB29" s="11"/>
      <c r="BC29" s="12"/>
    </row>
    <row r="30" spans="1:55" ht="13.5">
      <c r="A30" s="17" t="s">
        <v>74</v>
      </c>
      <c r="B30" s="19">
        <f t="shared" si="0"/>
        <v>110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>
        <v>4</v>
      </c>
      <c r="O30" s="20">
        <v>4</v>
      </c>
      <c r="P30" s="20">
        <v>2</v>
      </c>
      <c r="Q30" s="20"/>
      <c r="R30" s="20"/>
      <c r="S30" s="20"/>
      <c r="T30" s="20"/>
      <c r="U30" s="20"/>
      <c r="V30" s="20"/>
      <c r="W30" s="20">
        <v>3</v>
      </c>
      <c r="X30" s="20">
        <v>1</v>
      </c>
      <c r="Y30" s="20">
        <v>1</v>
      </c>
      <c r="Z30" s="20"/>
      <c r="AA30" s="20"/>
      <c r="AB30" s="20">
        <v>7</v>
      </c>
      <c r="AC30" s="20">
        <v>21</v>
      </c>
      <c r="AD30" s="20">
        <v>13</v>
      </c>
      <c r="AE30" s="20"/>
      <c r="AF30" s="20">
        <v>3</v>
      </c>
      <c r="AG30" s="20"/>
      <c r="AH30" s="20"/>
      <c r="AI30" s="20">
        <v>2</v>
      </c>
      <c r="AJ30" s="20">
        <v>3</v>
      </c>
      <c r="AK30" s="20">
        <v>1</v>
      </c>
      <c r="AL30" s="20">
        <v>14</v>
      </c>
      <c r="AM30" s="20"/>
      <c r="AN30" s="20">
        <v>8</v>
      </c>
      <c r="AO30" s="20">
        <v>2</v>
      </c>
      <c r="AP30" s="20"/>
      <c r="AQ30" s="20">
        <v>3</v>
      </c>
      <c r="AR30" s="20">
        <v>1</v>
      </c>
      <c r="AS30" s="20"/>
      <c r="AT30" s="20"/>
      <c r="AU30" s="20"/>
      <c r="AV30" s="20"/>
      <c r="AW30" s="21">
        <v>17</v>
      </c>
      <c r="AX30" s="11"/>
      <c r="AY30" s="11"/>
      <c r="AZ30" s="11"/>
      <c r="BA30" s="11"/>
      <c r="BB30" s="11"/>
      <c r="BC30" s="12"/>
    </row>
    <row r="31" spans="1:55" ht="14.25" thickBot="1">
      <c r="A31" s="23" t="s">
        <v>75</v>
      </c>
      <c r="B31" s="24">
        <f t="shared" si="0"/>
        <v>228</v>
      </c>
      <c r="C31" s="25">
        <v>1</v>
      </c>
      <c r="D31" s="25"/>
      <c r="E31" s="25"/>
      <c r="F31" s="25"/>
      <c r="G31" s="25"/>
      <c r="H31" s="25"/>
      <c r="I31" s="25"/>
      <c r="J31" s="25"/>
      <c r="K31" s="25"/>
      <c r="L31" s="25"/>
      <c r="M31" s="25">
        <v>3</v>
      </c>
      <c r="N31" s="25"/>
      <c r="O31" s="25">
        <v>10</v>
      </c>
      <c r="P31" s="25">
        <v>6</v>
      </c>
      <c r="Q31" s="25"/>
      <c r="R31" s="25"/>
      <c r="S31" s="25"/>
      <c r="T31" s="25"/>
      <c r="U31" s="25"/>
      <c r="V31" s="25"/>
      <c r="W31" s="25">
        <v>2</v>
      </c>
      <c r="X31" s="25"/>
      <c r="Y31" s="25">
        <v>14</v>
      </c>
      <c r="Z31" s="25">
        <v>1</v>
      </c>
      <c r="AA31" s="25">
        <v>4</v>
      </c>
      <c r="AB31" s="25">
        <v>3</v>
      </c>
      <c r="AC31" s="25">
        <v>41</v>
      </c>
      <c r="AD31" s="25">
        <v>13</v>
      </c>
      <c r="AE31" s="25">
        <v>5</v>
      </c>
      <c r="AF31" s="25">
        <v>2</v>
      </c>
      <c r="AG31" s="25"/>
      <c r="AH31" s="25">
        <v>2</v>
      </c>
      <c r="AI31" s="25">
        <v>3</v>
      </c>
      <c r="AJ31" s="25">
        <v>1</v>
      </c>
      <c r="AK31" s="25">
        <v>4</v>
      </c>
      <c r="AL31" s="25">
        <v>36</v>
      </c>
      <c r="AM31" s="25">
        <v>13</v>
      </c>
      <c r="AN31" s="25">
        <v>15</v>
      </c>
      <c r="AO31" s="25">
        <v>2</v>
      </c>
      <c r="AP31" s="25"/>
      <c r="AQ31" s="25"/>
      <c r="AR31" s="25">
        <v>1</v>
      </c>
      <c r="AS31" s="25"/>
      <c r="AT31" s="25"/>
      <c r="AU31" s="25"/>
      <c r="AV31" s="25">
        <v>1</v>
      </c>
      <c r="AW31" s="26">
        <v>45</v>
      </c>
      <c r="AX31" s="25"/>
      <c r="AY31" s="25"/>
      <c r="AZ31" s="25"/>
      <c r="BA31" s="25"/>
      <c r="BB31" s="25"/>
      <c r="BC31" s="26"/>
    </row>
    <row r="32" s="4" customFormat="1" ht="12.75" customHeight="1"/>
    <row r="34" spans="1:25" s="1" customFormat="1" ht="24.75" customHeight="1">
      <c r="A34" s="27" t="s">
        <v>0</v>
      </c>
      <c r="E34" s="28"/>
      <c r="F34" s="28"/>
      <c r="G34" s="28"/>
      <c r="M34" s="28"/>
      <c r="N34" s="28"/>
      <c r="O34" s="28"/>
      <c r="P34" s="28"/>
      <c r="V34" s="28"/>
      <c r="W34" s="28"/>
      <c r="X34" s="28"/>
      <c r="Y34" s="28"/>
    </row>
    <row r="35" spans="1:11" s="4" customFormat="1" ht="19.5" customHeight="1">
      <c r="A35" s="4" t="s">
        <v>76</v>
      </c>
      <c r="B35" s="4" t="str">
        <f>$B$2</f>
        <v>（総 数）</v>
      </c>
      <c r="H35" s="1"/>
      <c r="I35" s="1"/>
      <c r="J35" s="1"/>
      <c r="K35" s="1"/>
    </row>
    <row r="36" spans="1:55" s="1" customFormat="1" ht="14.25" thickBot="1">
      <c r="A36" s="1" t="s">
        <v>78</v>
      </c>
      <c r="H36" s="5"/>
      <c r="I36" s="5"/>
      <c r="J36" s="5"/>
      <c r="Q36" s="5"/>
      <c r="R36" s="5"/>
      <c r="S36" s="5"/>
      <c r="Z36" s="5"/>
      <c r="AA36" s="5"/>
      <c r="AB36" s="5"/>
      <c r="AI36" s="5"/>
      <c r="AJ36" s="5"/>
      <c r="AK36" s="5"/>
      <c r="AR36" s="5"/>
      <c r="AS36" s="5"/>
      <c r="AT36" s="5"/>
      <c r="BA36" s="5"/>
      <c r="BB36" s="5"/>
      <c r="BC36" s="5"/>
    </row>
    <row r="37" spans="1:55" ht="13.5">
      <c r="A37" s="211"/>
      <c r="B37" s="214" t="s">
        <v>3</v>
      </c>
      <c r="C37" s="208" t="s">
        <v>4</v>
      </c>
      <c r="D37" s="208" t="s">
        <v>5</v>
      </c>
      <c r="E37" s="208" t="s">
        <v>6</v>
      </c>
      <c r="F37" s="208" t="s">
        <v>7</v>
      </c>
      <c r="G37" s="208" t="s">
        <v>8</v>
      </c>
      <c r="H37" s="208" t="s">
        <v>9</v>
      </c>
      <c r="I37" s="208" t="s">
        <v>10</v>
      </c>
      <c r="J37" s="208" t="s">
        <v>11</v>
      </c>
      <c r="K37" s="208" t="s">
        <v>12</v>
      </c>
      <c r="L37" s="208" t="s">
        <v>13</v>
      </c>
      <c r="M37" s="208" t="s">
        <v>14</v>
      </c>
      <c r="N37" s="208" t="s">
        <v>15</v>
      </c>
      <c r="O37" s="208" t="s">
        <v>16</v>
      </c>
      <c r="P37" s="208" t="s">
        <v>17</v>
      </c>
      <c r="Q37" s="208" t="s">
        <v>18</v>
      </c>
      <c r="R37" s="208" t="s">
        <v>19</v>
      </c>
      <c r="S37" s="208" t="s">
        <v>20</v>
      </c>
      <c r="T37" s="208" t="s">
        <v>21</v>
      </c>
      <c r="U37" s="208" t="s">
        <v>22</v>
      </c>
      <c r="V37" s="208" t="s">
        <v>23</v>
      </c>
      <c r="W37" s="208" t="s">
        <v>24</v>
      </c>
      <c r="X37" s="208" t="s">
        <v>25</v>
      </c>
      <c r="Y37" s="208" t="s">
        <v>26</v>
      </c>
      <c r="Z37" s="208" t="s">
        <v>27</v>
      </c>
      <c r="AA37" s="208" t="s">
        <v>28</v>
      </c>
      <c r="AB37" s="208" t="s">
        <v>29</v>
      </c>
      <c r="AC37" s="208" t="s">
        <v>30</v>
      </c>
      <c r="AD37" s="208" t="s">
        <v>31</v>
      </c>
      <c r="AE37" s="208" t="s">
        <v>32</v>
      </c>
      <c r="AF37" s="208" t="s">
        <v>33</v>
      </c>
      <c r="AG37" s="208" t="s">
        <v>34</v>
      </c>
      <c r="AH37" s="208" t="s">
        <v>35</v>
      </c>
      <c r="AI37" s="208" t="s">
        <v>36</v>
      </c>
      <c r="AJ37" s="208" t="s">
        <v>37</v>
      </c>
      <c r="AK37" s="208" t="s">
        <v>38</v>
      </c>
      <c r="AL37" s="208" t="s">
        <v>39</v>
      </c>
      <c r="AM37" s="208" t="s">
        <v>40</v>
      </c>
      <c r="AN37" s="208" t="s">
        <v>41</v>
      </c>
      <c r="AO37" s="208" t="s">
        <v>42</v>
      </c>
      <c r="AP37" s="208" t="s">
        <v>43</v>
      </c>
      <c r="AQ37" s="208" t="s">
        <v>44</v>
      </c>
      <c r="AR37" s="208" t="s">
        <v>45</v>
      </c>
      <c r="AS37" s="208" t="s">
        <v>46</v>
      </c>
      <c r="AT37" s="208" t="s">
        <v>47</v>
      </c>
      <c r="AU37" s="208" t="s">
        <v>48</v>
      </c>
      <c r="AV37" s="208" t="s">
        <v>49</v>
      </c>
      <c r="AW37" s="217" t="s">
        <v>50</v>
      </c>
      <c r="AX37" s="201"/>
      <c r="AY37" s="201"/>
      <c r="AZ37" s="201"/>
      <c r="BA37" s="201"/>
      <c r="BB37" s="201"/>
      <c r="BC37" s="204"/>
    </row>
    <row r="38" spans="1:55" ht="13.5">
      <c r="A38" s="212"/>
      <c r="B38" s="215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18"/>
      <c r="AX38" s="202"/>
      <c r="AY38" s="202"/>
      <c r="AZ38" s="202"/>
      <c r="BA38" s="202"/>
      <c r="BB38" s="202"/>
      <c r="BC38" s="205"/>
    </row>
    <row r="39" spans="1:55" ht="14.25" thickBot="1">
      <c r="A39" s="213"/>
      <c r="B39" s="216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9"/>
      <c r="AX39" s="203"/>
      <c r="AY39" s="203"/>
      <c r="AZ39" s="203"/>
      <c r="BA39" s="203"/>
      <c r="BB39" s="203"/>
      <c r="BC39" s="206"/>
    </row>
    <row r="40" spans="1:55" ht="13.5">
      <c r="A40" s="29" t="s">
        <v>51</v>
      </c>
      <c r="B40" s="8">
        <f aca="true" t="shared" si="2" ref="B40:B64">SUM(C40:AW40)</f>
        <v>15730</v>
      </c>
      <c r="C40" s="9">
        <f aca="true" t="shared" si="3" ref="C40:AW40">SUM(C41:C64)</f>
        <v>116</v>
      </c>
      <c r="D40" s="9">
        <f t="shared" si="3"/>
        <v>27</v>
      </c>
      <c r="E40" s="9">
        <f t="shared" si="3"/>
        <v>14</v>
      </c>
      <c r="F40" s="9">
        <f t="shared" si="3"/>
        <v>33</v>
      </c>
      <c r="G40" s="9">
        <f t="shared" si="3"/>
        <v>5</v>
      </c>
      <c r="H40" s="9">
        <f t="shared" si="3"/>
        <v>11</v>
      </c>
      <c r="I40" s="9">
        <f t="shared" si="3"/>
        <v>21</v>
      </c>
      <c r="J40" s="9">
        <f t="shared" si="3"/>
        <v>94</v>
      </c>
      <c r="K40" s="9">
        <f t="shared" si="3"/>
        <v>47</v>
      </c>
      <c r="L40" s="9">
        <f t="shared" si="3"/>
        <v>29</v>
      </c>
      <c r="M40" s="9">
        <f t="shared" si="3"/>
        <v>238</v>
      </c>
      <c r="N40" s="9">
        <f t="shared" si="3"/>
        <v>377</v>
      </c>
      <c r="O40" s="9">
        <f t="shared" si="3"/>
        <v>1292</v>
      </c>
      <c r="P40" s="9">
        <f t="shared" si="3"/>
        <v>605</v>
      </c>
      <c r="Q40" s="9">
        <f t="shared" si="3"/>
        <v>26</v>
      </c>
      <c r="R40" s="9">
        <f t="shared" si="3"/>
        <v>33</v>
      </c>
      <c r="S40" s="9">
        <f t="shared" si="3"/>
        <v>59</v>
      </c>
      <c r="T40" s="9">
        <f t="shared" si="3"/>
        <v>31</v>
      </c>
      <c r="U40" s="9">
        <f t="shared" si="3"/>
        <v>27</v>
      </c>
      <c r="V40" s="9">
        <f t="shared" si="3"/>
        <v>61</v>
      </c>
      <c r="W40" s="9">
        <f t="shared" si="3"/>
        <v>84</v>
      </c>
      <c r="X40" s="9">
        <f t="shared" si="3"/>
        <v>173</v>
      </c>
      <c r="Y40" s="9">
        <f t="shared" si="3"/>
        <v>486</v>
      </c>
      <c r="Z40" s="9">
        <f t="shared" si="3"/>
        <v>145</v>
      </c>
      <c r="AA40" s="9">
        <f t="shared" si="3"/>
        <v>166</v>
      </c>
      <c r="AB40" s="9">
        <f t="shared" si="3"/>
        <v>434</v>
      </c>
      <c r="AC40" s="9">
        <f t="shared" si="3"/>
        <v>2046</v>
      </c>
      <c r="AD40" s="9">
        <f t="shared" si="3"/>
        <v>1437</v>
      </c>
      <c r="AE40" s="9">
        <f t="shared" si="3"/>
        <v>179</v>
      </c>
      <c r="AF40" s="9">
        <f t="shared" si="3"/>
        <v>138</v>
      </c>
      <c r="AG40" s="9">
        <f t="shared" si="3"/>
        <v>57</v>
      </c>
      <c r="AH40" s="9">
        <f t="shared" si="3"/>
        <v>82</v>
      </c>
      <c r="AI40" s="9">
        <f t="shared" si="3"/>
        <v>501</v>
      </c>
      <c r="AJ40" s="9">
        <f t="shared" si="3"/>
        <v>510</v>
      </c>
      <c r="AK40" s="9">
        <f t="shared" si="3"/>
        <v>168</v>
      </c>
      <c r="AL40" s="9">
        <f t="shared" si="3"/>
        <v>1896</v>
      </c>
      <c r="AM40" s="9">
        <f t="shared" si="3"/>
        <v>920</v>
      </c>
      <c r="AN40" s="9">
        <f t="shared" si="3"/>
        <v>752</v>
      </c>
      <c r="AO40" s="9">
        <f t="shared" si="3"/>
        <v>288</v>
      </c>
      <c r="AP40" s="9">
        <f t="shared" si="3"/>
        <v>46</v>
      </c>
      <c r="AQ40" s="9">
        <f t="shared" si="3"/>
        <v>93</v>
      </c>
      <c r="AR40" s="9">
        <f t="shared" si="3"/>
        <v>60</v>
      </c>
      <c r="AS40" s="9">
        <f t="shared" si="3"/>
        <v>79</v>
      </c>
      <c r="AT40" s="9">
        <f t="shared" si="3"/>
        <v>54</v>
      </c>
      <c r="AU40" s="9">
        <f t="shared" si="3"/>
        <v>161</v>
      </c>
      <c r="AV40" s="9">
        <f t="shared" si="3"/>
        <v>98</v>
      </c>
      <c r="AW40" s="10">
        <f t="shared" si="3"/>
        <v>1531</v>
      </c>
      <c r="AX40" s="11"/>
      <c r="AY40" s="11"/>
      <c r="AZ40" s="11"/>
      <c r="BA40" s="11"/>
      <c r="BB40" s="11"/>
      <c r="BC40" s="12"/>
    </row>
    <row r="41" spans="1:55" ht="13.5">
      <c r="A41" s="13" t="s">
        <v>52</v>
      </c>
      <c r="B41" s="14">
        <f t="shared" si="2"/>
        <v>6449</v>
      </c>
      <c r="C41" s="15">
        <v>38</v>
      </c>
      <c r="D41" s="15">
        <v>7</v>
      </c>
      <c r="E41" s="15">
        <v>10</v>
      </c>
      <c r="F41" s="15">
        <v>20</v>
      </c>
      <c r="G41" s="15">
        <v>3</v>
      </c>
      <c r="H41" s="15">
        <v>10</v>
      </c>
      <c r="I41" s="15">
        <v>15</v>
      </c>
      <c r="J41" s="15">
        <v>36</v>
      </c>
      <c r="K41" s="15">
        <v>21</v>
      </c>
      <c r="L41" s="15">
        <v>12</v>
      </c>
      <c r="M41" s="15">
        <v>130</v>
      </c>
      <c r="N41" s="15">
        <v>176</v>
      </c>
      <c r="O41" s="15">
        <v>629</v>
      </c>
      <c r="P41" s="15">
        <v>236</v>
      </c>
      <c r="Q41" s="15">
        <v>9</v>
      </c>
      <c r="R41" s="15">
        <v>16</v>
      </c>
      <c r="S41" s="15">
        <v>34</v>
      </c>
      <c r="T41" s="15">
        <v>13</v>
      </c>
      <c r="U41" s="15">
        <v>7</v>
      </c>
      <c r="V41" s="15">
        <v>41</v>
      </c>
      <c r="W41" s="15">
        <v>32</v>
      </c>
      <c r="X41" s="15">
        <v>86</v>
      </c>
      <c r="Y41" s="15">
        <v>194</v>
      </c>
      <c r="Z41" s="15">
        <v>71</v>
      </c>
      <c r="AA41" s="15">
        <v>74</v>
      </c>
      <c r="AB41" s="15">
        <v>152</v>
      </c>
      <c r="AC41" s="15">
        <v>764</v>
      </c>
      <c r="AD41" s="15">
        <v>640</v>
      </c>
      <c r="AE41" s="15">
        <v>93</v>
      </c>
      <c r="AF41" s="15">
        <v>58</v>
      </c>
      <c r="AG41" s="15">
        <v>36</v>
      </c>
      <c r="AH41" s="15">
        <v>34</v>
      </c>
      <c r="AI41" s="15">
        <v>209</v>
      </c>
      <c r="AJ41" s="15">
        <v>228</v>
      </c>
      <c r="AK41" s="15">
        <v>53</v>
      </c>
      <c r="AL41" s="15">
        <v>854</v>
      </c>
      <c r="AM41" s="15">
        <v>432</v>
      </c>
      <c r="AN41" s="15">
        <v>440</v>
      </c>
      <c r="AO41" s="15">
        <v>144</v>
      </c>
      <c r="AP41" s="15">
        <v>20</v>
      </c>
      <c r="AQ41" s="15">
        <v>36</v>
      </c>
      <c r="AR41" s="15">
        <v>37</v>
      </c>
      <c r="AS41" s="15">
        <v>46</v>
      </c>
      <c r="AT41" s="15">
        <v>19</v>
      </c>
      <c r="AU41" s="15">
        <v>46</v>
      </c>
      <c r="AV41" s="15">
        <v>44</v>
      </c>
      <c r="AW41" s="16">
        <v>144</v>
      </c>
      <c r="AX41" s="15"/>
      <c r="AY41" s="15"/>
      <c r="AZ41" s="15"/>
      <c r="BA41" s="15"/>
      <c r="BB41" s="15"/>
      <c r="BC41" s="16"/>
    </row>
    <row r="42" spans="1:55" ht="13.5">
      <c r="A42" s="13" t="s">
        <v>53</v>
      </c>
      <c r="B42" s="14">
        <f t="shared" si="2"/>
        <v>1199</v>
      </c>
      <c r="C42" s="15">
        <v>16</v>
      </c>
      <c r="D42" s="15">
        <v>2</v>
      </c>
      <c r="E42" s="15"/>
      <c r="F42" s="15">
        <v>1</v>
      </c>
      <c r="G42" s="15"/>
      <c r="H42" s="15"/>
      <c r="I42" s="15"/>
      <c r="J42" s="15">
        <v>1</v>
      </c>
      <c r="K42" s="15">
        <v>5</v>
      </c>
      <c r="L42" s="15">
        <v>1</v>
      </c>
      <c r="M42" s="15">
        <v>7</v>
      </c>
      <c r="N42" s="15">
        <v>15</v>
      </c>
      <c r="O42" s="15">
        <v>82</v>
      </c>
      <c r="P42" s="15">
        <v>62</v>
      </c>
      <c r="Q42" s="15"/>
      <c r="R42" s="15">
        <v>3</v>
      </c>
      <c r="S42" s="15">
        <v>11</v>
      </c>
      <c r="T42" s="15">
        <v>3</v>
      </c>
      <c r="U42" s="15">
        <v>5</v>
      </c>
      <c r="V42" s="15">
        <v>3</v>
      </c>
      <c r="W42" s="15">
        <v>9</v>
      </c>
      <c r="X42" s="15">
        <v>17</v>
      </c>
      <c r="Y42" s="15">
        <v>34</v>
      </c>
      <c r="Z42" s="15">
        <v>7</v>
      </c>
      <c r="AA42" s="15">
        <v>15</v>
      </c>
      <c r="AB42" s="15">
        <v>38</v>
      </c>
      <c r="AC42" s="15">
        <v>178</v>
      </c>
      <c r="AD42" s="15">
        <v>121</v>
      </c>
      <c r="AE42" s="15">
        <v>5</v>
      </c>
      <c r="AF42" s="15">
        <v>11</v>
      </c>
      <c r="AG42" s="15">
        <v>3</v>
      </c>
      <c r="AH42" s="15">
        <v>5</v>
      </c>
      <c r="AI42" s="15">
        <v>21</v>
      </c>
      <c r="AJ42" s="15">
        <v>31</v>
      </c>
      <c r="AK42" s="15">
        <v>12</v>
      </c>
      <c r="AL42" s="15">
        <v>112</v>
      </c>
      <c r="AM42" s="15">
        <v>56</v>
      </c>
      <c r="AN42" s="15">
        <v>25</v>
      </c>
      <c r="AO42" s="15">
        <v>14</v>
      </c>
      <c r="AP42" s="15">
        <v>3</v>
      </c>
      <c r="AQ42" s="15">
        <v>17</v>
      </c>
      <c r="AR42" s="15">
        <v>5</v>
      </c>
      <c r="AS42" s="15">
        <v>13</v>
      </c>
      <c r="AT42" s="15">
        <v>7</v>
      </c>
      <c r="AU42" s="15">
        <v>10</v>
      </c>
      <c r="AV42" s="15">
        <v>17</v>
      </c>
      <c r="AW42" s="16">
        <v>196</v>
      </c>
      <c r="AX42" s="15"/>
      <c r="AY42" s="15"/>
      <c r="AZ42" s="15"/>
      <c r="BA42" s="15"/>
      <c r="BB42" s="15"/>
      <c r="BC42" s="16"/>
    </row>
    <row r="43" spans="1:55" ht="13.5">
      <c r="A43" s="13" t="s">
        <v>54</v>
      </c>
      <c r="B43" s="14">
        <f t="shared" si="2"/>
        <v>729</v>
      </c>
      <c r="C43" s="15">
        <v>7</v>
      </c>
      <c r="D43" s="15">
        <v>13</v>
      </c>
      <c r="E43" s="15"/>
      <c r="F43" s="15">
        <v>1</v>
      </c>
      <c r="G43" s="15"/>
      <c r="H43" s="15"/>
      <c r="I43" s="15">
        <v>1</v>
      </c>
      <c r="J43" s="15">
        <v>1</v>
      </c>
      <c r="K43" s="15"/>
      <c r="L43" s="15"/>
      <c r="M43" s="15">
        <v>17</v>
      </c>
      <c r="N43" s="15">
        <v>28</v>
      </c>
      <c r="O43" s="15">
        <v>55</v>
      </c>
      <c r="P43" s="15">
        <v>33</v>
      </c>
      <c r="Q43" s="15">
        <v>1</v>
      </c>
      <c r="R43" s="15">
        <v>3</v>
      </c>
      <c r="S43" s="15">
        <v>1</v>
      </c>
      <c r="T43" s="15">
        <v>5</v>
      </c>
      <c r="U43" s="15">
        <v>1</v>
      </c>
      <c r="V43" s="15">
        <v>1</v>
      </c>
      <c r="W43" s="15">
        <v>6</v>
      </c>
      <c r="X43" s="15">
        <v>4</v>
      </c>
      <c r="Y43" s="15">
        <v>29</v>
      </c>
      <c r="Z43" s="15">
        <v>3</v>
      </c>
      <c r="AA43" s="15">
        <v>4</v>
      </c>
      <c r="AB43" s="15">
        <v>27</v>
      </c>
      <c r="AC43" s="15">
        <v>90</v>
      </c>
      <c r="AD43" s="15">
        <v>62</v>
      </c>
      <c r="AE43" s="15">
        <v>6</v>
      </c>
      <c r="AF43" s="15">
        <v>5</v>
      </c>
      <c r="AG43" s="15"/>
      <c r="AH43" s="15">
        <v>3</v>
      </c>
      <c r="AI43" s="15">
        <v>13</v>
      </c>
      <c r="AJ43" s="15">
        <v>43</v>
      </c>
      <c r="AK43" s="15">
        <v>26</v>
      </c>
      <c r="AL43" s="15">
        <v>53</v>
      </c>
      <c r="AM43" s="15">
        <v>20</v>
      </c>
      <c r="AN43" s="15">
        <v>22</v>
      </c>
      <c r="AO43" s="15">
        <v>16</v>
      </c>
      <c r="AP43" s="15">
        <v>4</v>
      </c>
      <c r="AQ43" s="15">
        <v>16</v>
      </c>
      <c r="AR43" s="15">
        <v>1</v>
      </c>
      <c r="AS43" s="15">
        <v>1</v>
      </c>
      <c r="AT43" s="15">
        <v>1</v>
      </c>
      <c r="AU43" s="15">
        <v>14</v>
      </c>
      <c r="AV43" s="15">
        <v>1</v>
      </c>
      <c r="AW43" s="16">
        <v>91</v>
      </c>
      <c r="AX43" s="15"/>
      <c r="AY43" s="15"/>
      <c r="AZ43" s="15"/>
      <c r="BA43" s="15"/>
      <c r="BB43" s="15"/>
      <c r="BC43" s="16"/>
    </row>
    <row r="44" spans="1:55" ht="13.5">
      <c r="A44" s="13" t="s">
        <v>55</v>
      </c>
      <c r="B44" s="14">
        <f t="shared" si="2"/>
        <v>1340</v>
      </c>
      <c r="C44" s="15">
        <v>11</v>
      </c>
      <c r="D44" s="15"/>
      <c r="E44" s="15">
        <v>1</v>
      </c>
      <c r="F44" s="15">
        <v>2</v>
      </c>
      <c r="G44" s="15"/>
      <c r="H44" s="15">
        <v>1</v>
      </c>
      <c r="I44" s="15">
        <v>2</v>
      </c>
      <c r="J44" s="15">
        <v>3</v>
      </c>
      <c r="K44" s="15">
        <v>1</v>
      </c>
      <c r="L44" s="15">
        <v>1</v>
      </c>
      <c r="M44" s="15">
        <v>24</v>
      </c>
      <c r="N44" s="15">
        <v>28</v>
      </c>
      <c r="O44" s="15">
        <v>124</v>
      </c>
      <c r="P44" s="15">
        <v>57</v>
      </c>
      <c r="Q44" s="15">
        <v>5</v>
      </c>
      <c r="R44" s="15">
        <v>3</v>
      </c>
      <c r="S44" s="15">
        <v>4</v>
      </c>
      <c r="T44" s="15">
        <v>1</v>
      </c>
      <c r="U44" s="15">
        <v>3</v>
      </c>
      <c r="V44" s="15">
        <v>4</v>
      </c>
      <c r="W44" s="15">
        <v>20</v>
      </c>
      <c r="X44" s="15">
        <v>25</v>
      </c>
      <c r="Y44" s="15">
        <v>55</v>
      </c>
      <c r="Z44" s="15">
        <v>34</v>
      </c>
      <c r="AA44" s="15">
        <v>8</v>
      </c>
      <c r="AB44" s="15">
        <v>35</v>
      </c>
      <c r="AC44" s="15">
        <v>184</v>
      </c>
      <c r="AD44" s="15">
        <v>122</v>
      </c>
      <c r="AE44" s="15">
        <v>25</v>
      </c>
      <c r="AF44" s="15">
        <v>23</v>
      </c>
      <c r="AG44" s="15">
        <v>4</v>
      </c>
      <c r="AH44" s="15">
        <v>9</v>
      </c>
      <c r="AI44" s="15">
        <v>80</v>
      </c>
      <c r="AJ44" s="15">
        <v>35</v>
      </c>
      <c r="AK44" s="15">
        <v>13</v>
      </c>
      <c r="AL44" s="15">
        <v>100</v>
      </c>
      <c r="AM44" s="15">
        <v>56</v>
      </c>
      <c r="AN44" s="15">
        <v>42</v>
      </c>
      <c r="AO44" s="15">
        <v>17</v>
      </c>
      <c r="AP44" s="15"/>
      <c r="AQ44" s="15">
        <v>8</v>
      </c>
      <c r="AR44" s="15">
        <v>3</v>
      </c>
      <c r="AS44" s="15">
        <v>3</v>
      </c>
      <c r="AT44" s="15">
        <v>3</v>
      </c>
      <c r="AU44" s="15">
        <v>5</v>
      </c>
      <c r="AV44" s="15">
        <v>5</v>
      </c>
      <c r="AW44" s="16">
        <v>151</v>
      </c>
      <c r="AX44" s="15"/>
      <c r="AY44" s="15"/>
      <c r="AZ44" s="15"/>
      <c r="BA44" s="15"/>
      <c r="BB44" s="15"/>
      <c r="BC44" s="16"/>
    </row>
    <row r="45" spans="1:55" ht="13.5">
      <c r="A45" s="13" t="s">
        <v>56</v>
      </c>
      <c r="B45" s="14">
        <f t="shared" si="2"/>
        <v>657</v>
      </c>
      <c r="C45" s="15">
        <v>4</v>
      </c>
      <c r="D45" s="15">
        <v>1</v>
      </c>
      <c r="E45" s="15"/>
      <c r="F45" s="15">
        <v>3</v>
      </c>
      <c r="G45" s="15"/>
      <c r="H45" s="15"/>
      <c r="I45" s="15">
        <v>1</v>
      </c>
      <c r="J45" s="15">
        <v>5</v>
      </c>
      <c r="K45" s="15">
        <v>2</v>
      </c>
      <c r="L45" s="15"/>
      <c r="M45" s="15">
        <v>5</v>
      </c>
      <c r="N45" s="15">
        <v>7</v>
      </c>
      <c r="O45" s="15">
        <v>52</v>
      </c>
      <c r="P45" s="15">
        <v>14</v>
      </c>
      <c r="Q45" s="15">
        <v>1</v>
      </c>
      <c r="R45" s="15"/>
      <c r="S45" s="15"/>
      <c r="T45" s="15">
        <v>2</v>
      </c>
      <c r="U45" s="15"/>
      <c r="V45" s="15">
        <v>4</v>
      </c>
      <c r="W45" s="15"/>
      <c r="X45" s="15">
        <v>5</v>
      </c>
      <c r="Y45" s="15">
        <v>18</v>
      </c>
      <c r="Z45" s="15">
        <v>6</v>
      </c>
      <c r="AA45" s="15">
        <v>4</v>
      </c>
      <c r="AB45" s="15">
        <v>13</v>
      </c>
      <c r="AC45" s="15">
        <v>82</v>
      </c>
      <c r="AD45" s="15">
        <v>57</v>
      </c>
      <c r="AE45" s="15">
        <v>5</v>
      </c>
      <c r="AF45" s="15">
        <v>1</v>
      </c>
      <c r="AG45" s="15">
        <v>1</v>
      </c>
      <c r="AH45" s="15">
        <v>2</v>
      </c>
      <c r="AI45" s="15">
        <v>23</v>
      </c>
      <c r="AJ45" s="15">
        <v>21</v>
      </c>
      <c r="AK45" s="15">
        <v>7</v>
      </c>
      <c r="AL45" s="15">
        <v>103</v>
      </c>
      <c r="AM45" s="15">
        <v>25</v>
      </c>
      <c r="AN45" s="15">
        <v>16</v>
      </c>
      <c r="AO45" s="15">
        <v>10</v>
      </c>
      <c r="AP45" s="15"/>
      <c r="AQ45" s="15"/>
      <c r="AR45" s="15">
        <v>3</v>
      </c>
      <c r="AS45" s="15">
        <v>1</v>
      </c>
      <c r="AT45" s="15">
        <v>9</v>
      </c>
      <c r="AU45" s="15">
        <v>1</v>
      </c>
      <c r="AV45" s="15">
        <v>4</v>
      </c>
      <c r="AW45" s="16">
        <v>139</v>
      </c>
      <c r="AX45" s="15"/>
      <c r="AY45" s="15"/>
      <c r="AZ45" s="15"/>
      <c r="BA45" s="15"/>
      <c r="BB45" s="15"/>
      <c r="BC45" s="16"/>
    </row>
    <row r="46" spans="1:55" ht="13.5">
      <c r="A46" s="13" t="s">
        <v>57</v>
      </c>
      <c r="B46" s="14">
        <f t="shared" si="2"/>
        <v>542</v>
      </c>
      <c r="C46" s="15">
        <v>2</v>
      </c>
      <c r="D46" s="15"/>
      <c r="E46" s="15"/>
      <c r="F46" s="15"/>
      <c r="G46" s="15"/>
      <c r="H46" s="15"/>
      <c r="I46" s="15">
        <v>1</v>
      </c>
      <c r="J46" s="15">
        <v>4</v>
      </c>
      <c r="K46" s="15"/>
      <c r="L46" s="15">
        <v>1</v>
      </c>
      <c r="M46" s="15">
        <v>3</v>
      </c>
      <c r="N46" s="15">
        <v>13</v>
      </c>
      <c r="O46" s="15">
        <v>39</v>
      </c>
      <c r="P46" s="15">
        <v>17</v>
      </c>
      <c r="Q46" s="15"/>
      <c r="R46" s="15"/>
      <c r="S46" s="15">
        <v>1</v>
      </c>
      <c r="T46" s="15">
        <v>1</v>
      </c>
      <c r="U46" s="15">
        <v>2</v>
      </c>
      <c r="V46" s="15">
        <v>1</v>
      </c>
      <c r="W46" s="15">
        <v>3</v>
      </c>
      <c r="X46" s="15">
        <v>4</v>
      </c>
      <c r="Y46" s="15">
        <v>15</v>
      </c>
      <c r="Z46" s="15"/>
      <c r="AA46" s="15">
        <v>6</v>
      </c>
      <c r="AB46" s="15">
        <v>21</v>
      </c>
      <c r="AC46" s="15">
        <v>86</v>
      </c>
      <c r="AD46" s="15">
        <v>50</v>
      </c>
      <c r="AE46" s="15">
        <v>1</v>
      </c>
      <c r="AF46" s="15">
        <v>3</v>
      </c>
      <c r="AG46" s="15"/>
      <c r="AH46" s="15">
        <v>3</v>
      </c>
      <c r="AI46" s="15">
        <v>21</v>
      </c>
      <c r="AJ46" s="15">
        <v>12</v>
      </c>
      <c r="AK46" s="15">
        <v>5</v>
      </c>
      <c r="AL46" s="15">
        <v>69</v>
      </c>
      <c r="AM46" s="15">
        <v>12</v>
      </c>
      <c r="AN46" s="15">
        <v>12</v>
      </c>
      <c r="AO46" s="15">
        <v>12</v>
      </c>
      <c r="AP46" s="15">
        <v>3</v>
      </c>
      <c r="AQ46" s="15">
        <v>3</v>
      </c>
      <c r="AR46" s="15">
        <v>1</v>
      </c>
      <c r="AS46" s="15"/>
      <c r="AT46" s="15"/>
      <c r="AU46" s="15">
        <v>2</v>
      </c>
      <c r="AV46" s="15">
        <v>1</v>
      </c>
      <c r="AW46" s="16">
        <v>112</v>
      </c>
      <c r="AX46" s="15"/>
      <c r="AY46" s="15"/>
      <c r="AZ46" s="15"/>
      <c r="BA46" s="15"/>
      <c r="BB46" s="15"/>
      <c r="BC46" s="16"/>
    </row>
    <row r="47" spans="1:55" ht="13.5">
      <c r="A47" s="13" t="s">
        <v>58</v>
      </c>
      <c r="B47" s="14">
        <f t="shared" si="2"/>
        <v>578</v>
      </c>
      <c r="C47" s="15">
        <v>1</v>
      </c>
      <c r="D47" s="15"/>
      <c r="E47" s="15"/>
      <c r="F47" s="15"/>
      <c r="G47" s="15"/>
      <c r="H47" s="15"/>
      <c r="I47" s="15"/>
      <c r="J47" s="15">
        <v>6</v>
      </c>
      <c r="K47" s="15">
        <v>5</v>
      </c>
      <c r="L47" s="15">
        <v>1</v>
      </c>
      <c r="M47" s="15">
        <v>4</v>
      </c>
      <c r="N47" s="15">
        <v>9</v>
      </c>
      <c r="O47" s="15">
        <v>26</v>
      </c>
      <c r="P47" s="15">
        <v>15</v>
      </c>
      <c r="Q47" s="15"/>
      <c r="R47" s="15"/>
      <c r="S47" s="15"/>
      <c r="T47" s="15">
        <v>1</v>
      </c>
      <c r="U47" s="15"/>
      <c r="V47" s="15">
        <v>1</v>
      </c>
      <c r="W47" s="15"/>
      <c r="X47" s="15"/>
      <c r="Y47" s="15">
        <v>10</v>
      </c>
      <c r="Z47" s="15">
        <v>3</v>
      </c>
      <c r="AA47" s="15">
        <v>5</v>
      </c>
      <c r="AB47" s="15">
        <v>9</v>
      </c>
      <c r="AC47" s="15">
        <v>86</v>
      </c>
      <c r="AD47" s="15">
        <v>36</v>
      </c>
      <c r="AE47" s="15">
        <v>5</v>
      </c>
      <c r="AF47" s="15">
        <v>3</v>
      </c>
      <c r="AG47" s="15">
        <v>3</v>
      </c>
      <c r="AH47" s="15">
        <v>8</v>
      </c>
      <c r="AI47" s="15">
        <v>18</v>
      </c>
      <c r="AJ47" s="15">
        <v>9</v>
      </c>
      <c r="AK47" s="15">
        <v>3</v>
      </c>
      <c r="AL47" s="15">
        <v>121</v>
      </c>
      <c r="AM47" s="15">
        <v>36</v>
      </c>
      <c r="AN47" s="15">
        <v>17</v>
      </c>
      <c r="AO47" s="15">
        <v>5</v>
      </c>
      <c r="AP47" s="15">
        <v>1</v>
      </c>
      <c r="AQ47" s="15">
        <v>1</v>
      </c>
      <c r="AR47" s="15">
        <v>1</v>
      </c>
      <c r="AS47" s="15">
        <v>1</v>
      </c>
      <c r="AT47" s="15">
        <v>1</v>
      </c>
      <c r="AU47" s="15">
        <v>4</v>
      </c>
      <c r="AV47" s="15">
        <v>1</v>
      </c>
      <c r="AW47" s="16">
        <v>122</v>
      </c>
      <c r="AX47" s="15"/>
      <c r="AY47" s="15"/>
      <c r="AZ47" s="15"/>
      <c r="BA47" s="15"/>
      <c r="BB47" s="15"/>
      <c r="BC47" s="16"/>
    </row>
    <row r="48" spans="1:55" ht="13.5">
      <c r="A48" s="17" t="s">
        <v>59</v>
      </c>
      <c r="B48" s="18">
        <f t="shared" si="2"/>
        <v>759</v>
      </c>
      <c r="C48" s="11">
        <v>3</v>
      </c>
      <c r="D48" s="11"/>
      <c r="E48" s="11"/>
      <c r="F48" s="11">
        <v>1</v>
      </c>
      <c r="G48" s="11"/>
      <c r="H48" s="11"/>
      <c r="I48" s="11"/>
      <c r="J48" s="11">
        <v>2</v>
      </c>
      <c r="K48" s="11"/>
      <c r="L48" s="11">
        <v>1</v>
      </c>
      <c r="M48" s="11">
        <v>2</v>
      </c>
      <c r="N48" s="11">
        <v>3</v>
      </c>
      <c r="O48" s="11">
        <v>35</v>
      </c>
      <c r="P48" s="11">
        <v>25</v>
      </c>
      <c r="Q48" s="11">
        <v>2</v>
      </c>
      <c r="R48" s="11"/>
      <c r="S48" s="11">
        <v>1</v>
      </c>
      <c r="T48" s="11">
        <v>1</v>
      </c>
      <c r="U48" s="11"/>
      <c r="V48" s="11"/>
      <c r="W48" s="11"/>
      <c r="X48" s="11">
        <v>2</v>
      </c>
      <c r="Y48" s="11">
        <v>19</v>
      </c>
      <c r="Z48" s="11">
        <v>1</v>
      </c>
      <c r="AA48" s="11">
        <v>8</v>
      </c>
      <c r="AB48" s="11">
        <v>22</v>
      </c>
      <c r="AC48" s="11">
        <v>104</v>
      </c>
      <c r="AD48" s="11">
        <v>59</v>
      </c>
      <c r="AE48" s="11">
        <v>9</v>
      </c>
      <c r="AF48" s="11">
        <v>5</v>
      </c>
      <c r="AG48" s="11">
        <v>2</v>
      </c>
      <c r="AH48" s="11">
        <v>1</v>
      </c>
      <c r="AI48" s="11">
        <v>19</v>
      </c>
      <c r="AJ48" s="11">
        <v>14</v>
      </c>
      <c r="AK48" s="11">
        <v>5</v>
      </c>
      <c r="AL48" s="11">
        <v>135</v>
      </c>
      <c r="AM48" s="11">
        <v>94</v>
      </c>
      <c r="AN48" s="11">
        <v>46</v>
      </c>
      <c r="AO48" s="11">
        <v>5</v>
      </c>
      <c r="AP48" s="11"/>
      <c r="AQ48" s="11">
        <v>2</v>
      </c>
      <c r="AR48" s="11">
        <v>2</v>
      </c>
      <c r="AS48" s="11">
        <v>4</v>
      </c>
      <c r="AT48" s="11"/>
      <c r="AU48" s="11">
        <v>4</v>
      </c>
      <c r="AV48" s="11">
        <v>5</v>
      </c>
      <c r="AW48" s="12">
        <v>116</v>
      </c>
      <c r="AX48" s="11"/>
      <c r="AY48" s="11"/>
      <c r="AZ48" s="11"/>
      <c r="BA48" s="11"/>
      <c r="BB48" s="11"/>
      <c r="BC48" s="12"/>
    </row>
    <row r="49" spans="1:55" ht="13.5">
      <c r="A49" s="13" t="s">
        <v>60</v>
      </c>
      <c r="B49" s="14">
        <f t="shared" si="2"/>
        <v>78</v>
      </c>
      <c r="C49" s="15">
        <v>5</v>
      </c>
      <c r="D49" s="15"/>
      <c r="E49" s="15"/>
      <c r="F49" s="15"/>
      <c r="G49" s="15">
        <v>1</v>
      </c>
      <c r="H49" s="15"/>
      <c r="I49" s="15"/>
      <c r="J49" s="15"/>
      <c r="K49" s="15">
        <v>1</v>
      </c>
      <c r="L49" s="15">
        <v>1</v>
      </c>
      <c r="M49" s="15">
        <v>1</v>
      </c>
      <c r="N49" s="15"/>
      <c r="O49" s="15">
        <v>10</v>
      </c>
      <c r="P49" s="15">
        <v>4</v>
      </c>
      <c r="Q49" s="15"/>
      <c r="R49" s="15"/>
      <c r="S49" s="15"/>
      <c r="T49" s="15"/>
      <c r="U49" s="15">
        <v>1</v>
      </c>
      <c r="V49" s="15"/>
      <c r="W49" s="15"/>
      <c r="X49" s="15"/>
      <c r="Y49" s="15">
        <v>5</v>
      </c>
      <c r="Z49" s="15"/>
      <c r="AA49" s="15"/>
      <c r="AB49" s="15">
        <v>2</v>
      </c>
      <c r="AC49" s="15">
        <v>11</v>
      </c>
      <c r="AD49" s="15">
        <v>10</v>
      </c>
      <c r="AE49" s="15"/>
      <c r="AF49" s="15"/>
      <c r="AG49" s="15"/>
      <c r="AH49" s="15"/>
      <c r="AI49" s="15"/>
      <c r="AJ49" s="15"/>
      <c r="AK49" s="15"/>
      <c r="AL49" s="15">
        <v>4</v>
      </c>
      <c r="AM49" s="15">
        <v>10</v>
      </c>
      <c r="AN49" s="15">
        <v>2</v>
      </c>
      <c r="AO49" s="15"/>
      <c r="AP49" s="15"/>
      <c r="AQ49" s="15"/>
      <c r="AR49" s="15"/>
      <c r="AS49" s="15"/>
      <c r="AT49" s="15"/>
      <c r="AU49" s="15"/>
      <c r="AV49" s="15"/>
      <c r="AW49" s="16">
        <v>10</v>
      </c>
      <c r="AX49" s="15"/>
      <c r="AY49" s="15"/>
      <c r="AZ49" s="15"/>
      <c r="BA49" s="15"/>
      <c r="BB49" s="15"/>
      <c r="BC49" s="16"/>
    </row>
    <row r="50" spans="1:55" ht="13.5">
      <c r="A50" s="17" t="s">
        <v>61</v>
      </c>
      <c r="B50" s="18">
        <f t="shared" si="2"/>
        <v>14</v>
      </c>
      <c r="C50" s="11"/>
      <c r="D50" s="11"/>
      <c r="E50" s="11"/>
      <c r="F50" s="11"/>
      <c r="G50" s="11"/>
      <c r="H50" s="11"/>
      <c r="I50" s="11"/>
      <c r="J50" s="11">
        <v>1</v>
      </c>
      <c r="K50" s="11"/>
      <c r="L50" s="11"/>
      <c r="M50" s="11"/>
      <c r="N50" s="11">
        <v>1</v>
      </c>
      <c r="O50" s="11"/>
      <c r="P50" s="11"/>
      <c r="Q50" s="11"/>
      <c r="R50" s="11"/>
      <c r="S50" s="11"/>
      <c r="T50" s="11"/>
      <c r="U50" s="11"/>
      <c r="V50" s="11"/>
      <c r="W50" s="11"/>
      <c r="X50" s="11">
        <v>1</v>
      </c>
      <c r="Y50" s="11"/>
      <c r="Z50" s="11"/>
      <c r="AA50" s="11">
        <v>2</v>
      </c>
      <c r="AB50" s="11"/>
      <c r="AC50" s="11">
        <v>4</v>
      </c>
      <c r="AD50" s="11">
        <v>1</v>
      </c>
      <c r="AE50" s="11"/>
      <c r="AF50" s="11"/>
      <c r="AG50" s="11"/>
      <c r="AH50" s="11"/>
      <c r="AI50" s="11"/>
      <c r="AJ50" s="11"/>
      <c r="AK50" s="11"/>
      <c r="AL50" s="11">
        <v>1</v>
      </c>
      <c r="AM50" s="11"/>
      <c r="AN50" s="11"/>
      <c r="AO50" s="11">
        <v>1</v>
      </c>
      <c r="AP50" s="11"/>
      <c r="AQ50" s="11"/>
      <c r="AR50" s="11"/>
      <c r="AS50" s="11"/>
      <c r="AT50" s="11"/>
      <c r="AU50" s="11"/>
      <c r="AV50" s="11"/>
      <c r="AW50" s="12">
        <v>2</v>
      </c>
      <c r="AX50" s="11"/>
      <c r="AY50" s="11"/>
      <c r="AZ50" s="11"/>
      <c r="BA50" s="11"/>
      <c r="BB50" s="11"/>
      <c r="BC50" s="12"/>
    </row>
    <row r="51" spans="1:55" ht="13.5">
      <c r="A51" s="17" t="s">
        <v>62</v>
      </c>
      <c r="B51" s="18">
        <f t="shared" si="2"/>
        <v>27</v>
      </c>
      <c r="C51" s="11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2</v>
      </c>
      <c r="P51" s="11">
        <v>2</v>
      </c>
      <c r="Q51" s="11"/>
      <c r="R51" s="11"/>
      <c r="S51" s="11"/>
      <c r="T51" s="11"/>
      <c r="U51" s="11"/>
      <c r="V51" s="11"/>
      <c r="W51" s="11"/>
      <c r="X51" s="11"/>
      <c r="Y51" s="11">
        <v>2</v>
      </c>
      <c r="Z51" s="11"/>
      <c r="AA51" s="11"/>
      <c r="AB51" s="11">
        <v>1</v>
      </c>
      <c r="AC51" s="11">
        <v>6</v>
      </c>
      <c r="AD51" s="11">
        <v>1</v>
      </c>
      <c r="AE51" s="11"/>
      <c r="AF51" s="11"/>
      <c r="AG51" s="11"/>
      <c r="AH51" s="11"/>
      <c r="AI51" s="11"/>
      <c r="AJ51" s="11"/>
      <c r="AK51" s="11"/>
      <c r="AL51" s="11">
        <v>2</v>
      </c>
      <c r="AM51" s="11">
        <v>1</v>
      </c>
      <c r="AN51" s="11">
        <v>2</v>
      </c>
      <c r="AO51" s="11"/>
      <c r="AP51" s="11"/>
      <c r="AQ51" s="11"/>
      <c r="AR51" s="11"/>
      <c r="AS51" s="11"/>
      <c r="AT51" s="11"/>
      <c r="AU51" s="11"/>
      <c r="AV51" s="11"/>
      <c r="AW51" s="12">
        <v>7</v>
      </c>
      <c r="AX51" s="11"/>
      <c r="AY51" s="11"/>
      <c r="AZ51" s="11"/>
      <c r="BA51" s="11"/>
      <c r="BB51" s="11"/>
      <c r="BC51" s="12"/>
    </row>
    <row r="52" spans="1:55" ht="13.5">
      <c r="A52" s="13" t="s">
        <v>63</v>
      </c>
      <c r="B52" s="14">
        <f t="shared" si="2"/>
        <v>331</v>
      </c>
      <c r="C52" s="15">
        <v>1</v>
      </c>
      <c r="D52" s="15"/>
      <c r="E52" s="15"/>
      <c r="F52" s="15"/>
      <c r="G52" s="15"/>
      <c r="H52" s="15"/>
      <c r="I52" s="15"/>
      <c r="J52" s="15">
        <v>4</v>
      </c>
      <c r="K52" s="15"/>
      <c r="L52" s="15"/>
      <c r="M52" s="15"/>
      <c r="N52" s="15">
        <v>5</v>
      </c>
      <c r="O52" s="15">
        <v>43</v>
      </c>
      <c r="P52" s="15">
        <v>18</v>
      </c>
      <c r="Q52" s="15"/>
      <c r="R52" s="15">
        <v>1</v>
      </c>
      <c r="S52" s="15">
        <v>2</v>
      </c>
      <c r="T52" s="15">
        <v>1</v>
      </c>
      <c r="U52" s="15">
        <v>1</v>
      </c>
      <c r="V52" s="15"/>
      <c r="W52" s="15"/>
      <c r="X52" s="15">
        <v>1</v>
      </c>
      <c r="Y52" s="15">
        <v>15</v>
      </c>
      <c r="Z52" s="15">
        <v>1</v>
      </c>
      <c r="AA52" s="15">
        <v>2</v>
      </c>
      <c r="AB52" s="15">
        <v>13</v>
      </c>
      <c r="AC52" s="15">
        <v>46</v>
      </c>
      <c r="AD52" s="15">
        <v>31</v>
      </c>
      <c r="AE52" s="15">
        <v>2</v>
      </c>
      <c r="AF52" s="15">
        <v>1</v>
      </c>
      <c r="AG52" s="15"/>
      <c r="AH52" s="15">
        <v>3</v>
      </c>
      <c r="AI52" s="15">
        <v>10</v>
      </c>
      <c r="AJ52" s="15">
        <v>8</v>
      </c>
      <c r="AK52" s="15">
        <v>2</v>
      </c>
      <c r="AL52" s="15">
        <v>37</v>
      </c>
      <c r="AM52" s="15">
        <v>23</v>
      </c>
      <c r="AN52" s="15">
        <v>16</v>
      </c>
      <c r="AO52" s="15">
        <v>3</v>
      </c>
      <c r="AP52" s="15"/>
      <c r="AQ52" s="15">
        <v>1</v>
      </c>
      <c r="AR52" s="15">
        <v>1</v>
      </c>
      <c r="AS52" s="15"/>
      <c r="AT52" s="15">
        <v>1</v>
      </c>
      <c r="AU52" s="15"/>
      <c r="AV52" s="15"/>
      <c r="AW52" s="16">
        <v>38</v>
      </c>
      <c r="AX52" s="15"/>
      <c r="AY52" s="15"/>
      <c r="AZ52" s="15"/>
      <c r="BA52" s="15"/>
      <c r="BB52" s="15"/>
      <c r="BC52" s="16"/>
    </row>
    <row r="53" spans="1:55" ht="13.5">
      <c r="A53" s="17" t="s">
        <v>64</v>
      </c>
      <c r="B53" s="18">
        <f t="shared" si="2"/>
        <v>63</v>
      </c>
      <c r="C53" s="11">
        <v>3</v>
      </c>
      <c r="D53" s="11"/>
      <c r="E53" s="11"/>
      <c r="F53" s="11"/>
      <c r="G53" s="11"/>
      <c r="H53" s="11"/>
      <c r="I53" s="11"/>
      <c r="J53" s="11">
        <v>1</v>
      </c>
      <c r="K53" s="11"/>
      <c r="L53" s="11"/>
      <c r="M53" s="11">
        <v>1</v>
      </c>
      <c r="N53" s="11">
        <v>1</v>
      </c>
      <c r="O53" s="11">
        <v>3</v>
      </c>
      <c r="P53" s="11"/>
      <c r="Q53" s="11"/>
      <c r="R53" s="11"/>
      <c r="S53" s="11"/>
      <c r="T53" s="11"/>
      <c r="U53" s="11"/>
      <c r="V53" s="11"/>
      <c r="W53" s="11"/>
      <c r="X53" s="11"/>
      <c r="Y53" s="11">
        <v>3</v>
      </c>
      <c r="Z53" s="11"/>
      <c r="AA53" s="11">
        <v>1</v>
      </c>
      <c r="AB53" s="11">
        <v>3</v>
      </c>
      <c r="AC53" s="11">
        <v>11</v>
      </c>
      <c r="AD53" s="11">
        <v>11</v>
      </c>
      <c r="AE53" s="11">
        <v>3</v>
      </c>
      <c r="AF53" s="11"/>
      <c r="AG53" s="11"/>
      <c r="AH53" s="11"/>
      <c r="AI53" s="11">
        <v>1</v>
      </c>
      <c r="AJ53" s="11">
        <v>1</v>
      </c>
      <c r="AK53" s="11">
        <v>1</v>
      </c>
      <c r="AL53" s="11">
        <v>2</v>
      </c>
      <c r="AM53" s="11">
        <v>1</v>
      </c>
      <c r="AN53" s="11">
        <v>2</v>
      </c>
      <c r="AO53" s="11">
        <v>1</v>
      </c>
      <c r="AP53" s="11"/>
      <c r="AQ53" s="11"/>
      <c r="AR53" s="11"/>
      <c r="AS53" s="11"/>
      <c r="AT53" s="11"/>
      <c r="AU53" s="11">
        <v>1</v>
      </c>
      <c r="AV53" s="11">
        <v>1</v>
      </c>
      <c r="AW53" s="12">
        <v>11</v>
      </c>
      <c r="AX53" s="11"/>
      <c r="AY53" s="11"/>
      <c r="AZ53" s="11"/>
      <c r="BA53" s="11"/>
      <c r="BB53" s="11"/>
      <c r="BC53" s="12"/>
    </row>
    <row r="54" spans="1:55" ht="13.5">
      <c r="A54" s="17" t="s">
        <v>65</v>
      </c>
      <c r="B54" s="19">
        <f t="shared" si="2"/>
        <v>99</v>
      </c>
      <c r="C54" s="20"/>
      <c r="D54" s="20"/>
      <c r="E54" s="20"/>
      <c r="F54" s="20"/>
      <c r="G54" s="20"/>
      <c r="H54" s="20"/>
      <c r="I54" s="20"/>
      <c r="J54" s="20">
        <v>3</v>
      </c>
      <c r="K54" s="20">
        <v>3</v>
      </c>
      <c r="L54" s="20">
        <v>1</v>
      </c>
      <c r="M54" s="20">
        <v>1</v>
      </c>
      <c r="N54" s="20">
        <v>5</v>
      </c>
      <c r="O54" s="20">
        <v>10</v>
      </c>
      <c r="P54" s="20">
        <v>6</v>
      </c>
      <c r="Q54" s="20"/>
      <c r="R54" s="20"/>
      <c r="S54" s="20"/>
      <c r="T54" s="20"/>
      <c r="U54" s="20">
        <v>1</v>
      </c>
      <c r="V54" s="20">
        <v>1</v>
      </c>
      <c r="W54" s="20">
        <v>1</v>
      </c>
      <c r="X54" s="20">
        <v>1</v>
      </c>
      <c r="Y54" s="20">
        <v>3</v>
      </c>
      <c r="Z54" s="20"/>
      <c r="AA54" s="20">
        <v>1</v>
      </c>
      <c r="AB54" s="20">
        <v>5</v>
      </c>
      <c r="AC54" s="20">
        <v>18</v>
      </c>
      <c r="AD54" s="20">
        <v>14</v>
      </c>
      <c r="AE54" s="20">
        <v>2</v>
      </c>
      <c r="AF54" s="20"/>
      <c r="AG54" s="20"/>
      <c r="AH54" s="20">
        <v>1</v>
      </c>
      <c r="AI54" s="20">
        <v>3</v>
      </c>
      <c r="AJ54" s="20"/>
      <c r="AK54" s="20"/>
      <c r="AL54" s="20">
        <v>11</v>
      </c>
      <c r="AM54" s="20"/>
      <c r="AN54" s="20">
        <v>2</v>
      </c>
      <c r="AO54" s="20">
        <v>1</v>
      </c>
      <c r="AP54" s="20"/>
      <c r="AQ54" s="20"/>
      <c r="AR54" s="20"/>
      <c r="AS54" s="20"/>
      <c r="AT54" s="20"/>
      <c r="AU54" s="20"/>
      <c r="AV54" s="20">
        <v>1</v>
      </c>
      <c r="AW54" s="21">
        <v>4</v>
      </c>
      <c r="AX54" s="11"/>
      <c r="AY54" s="11"/>
      <c r="AZ54" s="11"/>
      <c r="BA54" s="11"/>
      <c r="BB54" s="11"/>
      <c r="BC54" s="12"/>
    </row>
    <row r="55" spans="1:55" ht="13.5">
      <c r="A55" s="13" t="s">
        <v>66</v>
      </c>
      <c r="B55" s="14">
        <f t="shared" si="2"/>
        <v>76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>
        <v>1</v>
      </c>
      <c r="N55" s="15">
        <v>1</v>
      </c>
      <c r="O55" s="15">
        <v>9</v>
      </c>
      <c r="P55" s="15">
        <v>3</v>
      </c>
      <c r="Q55" s="15"/>
      <c r="R55" s="15"/>
      <c r="S55" s="15"/>
      <c r="T55" s="15"/>
      <c r="U55" s="15">
        <v>1</v>
      </c>
      <c r="V55" s="15"/>
      <c r="W55" s="15"/>
      <c r="X55" s="15"/>
      <c r="Y55" s="15">
        <v>5</v>
      </c>
      <c r="Z55" s="15"/>
      <c r="AA55" s="15"/>
      <c r="AB55" s="15">
        <v>2</v>
      </c>
      <c r="AC55" s="15">
        <v>20</v>
      </c>
      <c r="AD55" s="15">
        <v>5</v>
      </c>
      <c r="AE55" s="15"/>
      <c r="AF55" s="15"/>
      <c r="AG55" s="15">
        <v>1</v>
      </c>
      <c r="AH55" s="15"/>
      <c r="AI55" s="15">
        <v>3</v>
      </c>
      <c r="AJ55" s="15">
        <v>4</v>
      </c>
      <c r="AK55" s="15">
        <v>1</v>
      </c>
      <c r="AL55" s="15">
        <v>1</v>
      </c>
      <c r="AM55" s="15">
        <v>1</v>
      </c>
      <c r="AN55" s="15">
        <v>3</v>
      </c>
      <c r="AO55" s="15">
        <v>1</v>
      </c>
      <c r="AP55" s="15"/>
      <c r="AQ55" s="15"/>
      <c r="AR55" s="15"/>
      <c r="AS55" s="15"/>
      <c r="AT55" s="15"/>
      <c r="AU55" s="15"/>
      <c r="AV55" s="15">
        <v>3</v>
      </c>
      <c r="AW55" s="16">
        <v>11</v>
      </c>
      <c r="AX55" s="15"/>
      <c r="AY55" s="15"/>
      <c r="AZ55" s="15"/>
      <c r="BA55" s="15"/>
      <c r="BB55" s="15"/>
      <c r="BC55" s="16"/>
    </row>
    <row r="56" spans="1:55" ht="13.5">
      <c r="A56" s="13" t="s">
        <v>67</v>
      </c>
      <c r="B56" s="14">
        <f t="shared" si="2"/>
        <v>127</v>
      </c>
      <c r="C56" s="15">
        <v>1</v>
      </c>
      <c r="D56" s="15"/>
      <c r="E56" s="15">
        <v>2</v>
      </c>
      <c r="F56" s="15"/>
      <c r="G56" s="15"/>
      <c r="H56" s="15"/>
      <c r="I56" s="15"/>
      <c r="J56" s="15"/>
      <c r="K56" s="15"/>
      <c r="L56" s="15"/>
      <c r="M56" s="15">
        <v>3</v>
      </c>
      <c r="N56" s="15">
        <v>1</v>
      </c>
      <c r="O56" s="15">
        <v>6</v>
      </c>
      <c r="P56" s="15">
        <v>9</v>
      </c>
      <c r="Q56" s="15"/>
      <c r="R56" s="15"/>
      <c r="S56" s="15"/>
      <c r="T56" s="15"/>
      <c r="U56" s="15"/>
      <c r="V56" s="15"/>
      <c r="W56" s="15">
        <v>1</v>
      </c>
      <c r="X56" s="15">
        <v>3</v>
      </c>
      <c r="Y56" s="15">
        <v>5</v>
      </c>
      <c r="Z56" s="15">
        <v>2</v>
      </c>
      <c r="AA56" s="15">
        <v>4</v>
      </c>
      <c r="AB56" s="15">
        <v>6</v>
      </c>
      <c r="AC56" s="15">
        <v>34</v>
      </c>
      <c r="AD56" s="15">
        <v>10</v>
      </c>
      <c r="AE56" s="15">
        <v>3</v>
      </c>
      <c r="AF56" s="15">
        <v>4</v>
      </c>
      <c r="AG56" s="15"/>
      <c r="AH56" s="15"/>
      <c r="AI56" s="15">
        <v>2</v>
      </c>
      <c r="AJ56" s="15"/>
      <c r="AK56" s="15">
        <v>3</v>
      </c>
      <c r="AL56" s="15">
        <v>6</v>
      </c>
      <c r="AM56" s="15">
        <v>4</v>
      </c>
      <c r="AN56" s="15">
        <v>2</v>
      </c>
      <c r="AO56" s="15">
        <v>7</v>
      </c>
      <c r="AP56" s="15"/>
      <c r="AQ56" s="15"/>
      <c r="AR56" s="15">
        <v>1</v>
      </c>
      <c r="AS56" s="15">
        <v>1</v>
      </c>
      <c r="AT56" s="15"/>
      <c r="AU56" s="15"/>
      <c r="AV56" s="15"/>
      <c r="AW56" s="16">
        <v>7</v>
      </c>
      <c r="AX56" s="15"/>
      <c r="AY56" s="15"/>
      <c r="AZ56" s="15"/>
      <c r="BA56" s="15"/>
      <c r="BB56" s="15"/>
      <c r="BC56" s="16"/>
    </row>
    <row r="57" spans="1:55" ht="13.5">
      <c r="A57" s="17" t="s">
        <v>68</v>
      </c>
      <c r="B57" s="18">
        <f t="shared" si="2"/>
        <v>247</v>
      </c>
      <c r="C57" s="11">
        <v>1</v>
      </c>
      <c r="D57" s="11"/>
      <c r="E57" s="11"/>
      <c r="F57" s="11">
        <v>1</v>
      </c>
      <c r="G57" s="11"/>
      <c r="H57" s="11"/>
      <c r="I57" s="11"/>
      <c r="J57" s="11"/>
      <c r="K57" s="11"/>
      <c r="L57" s="11">
        <v>1</v>
      </c>
      <c r="M57" s="11">
        <v>2</v>
      </c>
      <c r="N57" s="11">
        <v>6</v>
      </c>
      <c r="O57" s="11">
        <v>13</v>
      </c>
      <c r="P57" s="11">
        <v>2</v>
      </c>
      <c r="Q57" s="11"/>
      <c r="R57" s="11">
        <v>1</v>
      </c>
      <c r="S57" s="11"/>
      <c r="T57" s="11"/>
      <c r="U57" s="11"/>
      <c r="V57" s="11"/>
      <c r="W57" s="11"/>
      <c r="X57" s="11">
        <v>1</v>
      </c>
      <c r="Y57" s="11">
        <v>9</v>
      </c>
      <c r="Z57" s="11">
        <v>6</v>
      </c>
      <c r="AA57" s="11">
        <v>2</v>
      </c>
      <c r="AB57" s="11">
        <v>9</v>
      </c>
      <c r="AC57" s="11">
        <v>48</v>
      </c>
      <c r="AD57" s="11">
        <v>15</v>
      </c>
      <c r="AE57" s="11"/>
      <c r="AF57" s="11">
        <v>1</v>
      </c>
      <c r="AG57" s="11"/>
      <c r="AH57" s="11"/>
      <c r="AI57" s="11">
        <v>3</v>
      </c>
      <c r="AJ57" s="11">
        <v>3</v>
      </c>
      <c r="AK57" s="11">
        <v>2</v>
      </c>
      <c r="AL57" s="11">
        <v>12</v>
      </c>
      <c r="AM57" s="11">
        <v>4</v>
      </c>
      <c r="AN57" s="11">
        <v>19</v>
      </c>
      <c r="AO57" s="11">
        <v>6</v>
      </c>
      <c r="AP57" s="11"/>
      <c r="AQ57" s="11">
        <v>2</v>
      </c>
      <c r="AR57" s="11"/>
      <c r="AS57" s="11"/>
      <c r="AT57" s="11">
        <v>2</v>
      </c>
      <c r="AU57" s="11">
        <v>2</v>
      </c>
      <c r="AV57" s="11">
        <v>3</v>
      </c>
      <c r="AW57" s="12">
        <v>71</v>
      </c>
      <c r="AX57" s="11"/>
      <c r="AY57" s="11"/>
      <c r="AZ57" s="11"/>
      <c r="BA57" s="11"/>
      <c r="BB57" s="11"/>
      <c r="BC57" s="12"/>
    </row>
    <row r="58" spans="1:55" ht="13.5">
      <c r="A58" s="13" t="s">
        <v>69</v>
      </c>
      <c r="B58" s="14">
        <f t="shared" si="2"/>
        <v>531</v>
      </c>
      <c r="C58" s="15">
        <v>2</v>
      </c>
      <c r="D58" s="15">
        <v>4</v>
      </c>
      <c r="E58" s="15"/>
      <c r="F58" s="15">
        <v>4</v>
      </c>
      <c r="G58" s="15">
        <v>1</v>
      </c>
      <c r="H58" s="15"/>
      <c r="I58" s="15"/>
      <c r="J58" s="15">
        <v>7</v>
      </c>
      <c r="K58" s="15"/>
      <c r="L58" s="15">
        <v>2</v>
      </c>
      <c r="M58" s="15">
        <v>6</v>
      </c>
      <c r="N58" s="15">
        <v>49</v>
      </c>
      <c r="O58" s="15">
        <v>27</v>
      </c>
      <c r="P58" s="15">
        <v>31</v>
      </c>
      <c r="Q58" s="15">
        <v>3</v>
      </c>
      <c r="R58" s="15"/>
      <c r="S58" s="15"/>
      <c r="T58" s="15"/>
      <c r="U58" s="15">
        <v>1</v>
      </c>
      <c r="V58" s="15">
        <v>3</v>
      </c>
      <c r="W58" s="15">
        <v>7</v>
      </c>
      <c r="X58" s="15">
        <v>2</v>
      </c>
      <c r="Y58" s="15">
        <v>17</v>
      </c>
      <c r="Z58" s="15">
        <v>4</v>
      </c>
      <c r="AA58" s="15">
        <v>6</v>
      </c>
      <c r="AB58" s="15">
        <v>20</v>
      </c>
      <c r="AC58" s="15">
        <v>37</v>
      </c>
      <c r="AD58" s="15">
        <v>30</v>
      </c>
      <c r="AE58" s="15">
        <v>1</v>
      </c>
      <c r="AF58" s="15">
        <v>7</v>
      </c>
      <c r="AG58" s="15">
        <v>1</v>
      </c>
      <c r="AH58" s="15">
        <v>2</v>
      </c>
      <c r="AI58" s="15">
        <v>10</v>
      </c>
      <c r="AJ58" s="15">
        <v>38</v>
      </c>
      <c r="AK58" s="15">
        <v>22</v>
      </c>
      <c r="AL58" s="15">
        <v>22</v>
      </c>
      <c r="AM58" s="15">
        <v>23</v>
      </c>
      <c r="AN58" s="15">
        <v>17</v>
      </c>
      <c r="AO58" s="15">
        <v>19</v>
      </c>
      <c r="AP58" s="15"/>
      <c r="AQ58" s="15">
        <v>2</v>
      </c>
      <c r="AR58" s="15"/>
      <c r="AS58" s="15">
        <v>4</v>
      </c>
      <c r="AT58" s="15">
        <v>2</v>
      </c>
      <c r="AU58" s="15">
        <v>57</v>
      </c>
      <c r="AV58" s="15">
        <v>1</v>
      </c>
      <c r="AW58" s="16">
        <v>40</v>
      </c>
      <c r="AX58" s="15"/>
      <c r="AY58" s="15"/>
      <c r="AZ58" s="15"/>
      <c r="BA58" s="15"/>
      <c r="BB58" s="15"/>
      <c r="BC58" s="16"/>
    </row>
    <row r="59" spans="1:55" ht="13.5">
      <c r="A59" s="13" t="s">
        <v>70</v>
      </c>
      <c r="B59" s="14">
        <f t="shared" si="2"/>
        <v>462</v>
      </c>
      <c r="C59" s="15">
        <v>9</v>
      </c>
      <c r="D59" s="15"/>
      <c r="E59" s="15"/>
      <c r="F59" s="15"/>
      <c r="G59" s="15"/>
      <c r="H59" s="15"/>
      <c r="I59" s="15"/>
      <c r="J59" s="15">
        <v>2</v>
      </c>
      <c r="K59" s="15">
        <v>3</v>
      </c>
      <c r="L59" s="15"/>
      <c r="M59" s="15">
        <v>9</v>
      </c>
      <c r="N59" s="15">
        <v>11</v>
      </c>
      <c r="O59" s="15">
        <v>30</v>
      </c>
      <c r="P59" s="15">
        <v>21</v>
      </c>
      <c r="Q59" s="15">
        <v>2</v>
      </c>
      <c r="R59" s="15">
        <v>3</v>
      </c>
      <c r="S59" s="15">
        <v>5</v>
      </c>
      <c r="T59" s="15"/>
      <c r="U59" s="15"/>
      <c r="V59" s="15"/>
      <c r="W59" s="15">
        <v>4</v>
      </c>
      <c r="X59" s="15">
        <v>9</v>
      </c>
      <c r="Y59" s="15">
        <v>18</v>
      </c>
      <c r="Z59" s="15"/>
      <c r="AA59" s="15">
        <v>1</v>
      </c>
      <c r="AB59" s="15">
        <v>13</v>
      </c>
      <c r="AC59" s="15">
        <v>53</v>
      </c>
      <c r="AD59" s="15">
        <v>43</v>
      </c>
      <c r="AE59" s="15">
        <v>8</v>
      </c>
      <c r="AF59" s="15">
        <v>7</v>
      </c>
      <c r="AG59" s="15"/>
      <c r="AH59" s="15">
        <v>2</v>
      </c>
      <c r="AI59" s="15">
        <v>13</v>
      </c>
      <c r="AJ59" s="15">
        <v>27</v>
      </c>
      <c r="AK59" s="15">
        <v>5</v>
      </c>
      <c r="AL59" s="15">
        <v>52</v>
      </c>
      <c r="AM59" s="15">
        <v>31</v>
      </c>
      <c r="AN59" s="15">
        <v>14</v>
      </c>
      <c r="AO59" s="15">
        <v>2</v>
      </c>
      <c r="AP59" s="15">
        <v>7</v>
      </c>
      <c r="AQ59" s="15"/>
      <c r="AR59" s="15">
        <v>1</v>
      </c>
      <c r="AS59" s="15">
        <v>2</v>
      </c>
      <c r="AT59" s="15">
        <v>2</v>
      </c>
      <c r="AU59" s="15">
        <v>2</v>
      </c>
      <c r="AV59" s="15">
        <v>2</v>
      </c>
      <c r="AW59" s="16">
        <v>49</v>
      </c>
      <c r="AX59" s="15"/>
      <c r="AY59" s="15"/>
      <c r="AZ59" s="15"/>
      <c r="BA59" s="15"/>
      <c r="BB59" s="15"/>
      <c r="BC59" s="16"/>
    </row>
    <row r="60" spans="1:55" ht="13.5">
      <c r="A60" s="13" t="s">
        <v>71</v>
      </c>
      <c r="B60" s="14">
        <f t="shared" si="2"/>
        <v>611</v>
      </c>
      <c r="C60" s="15">
        <v>6</v>
      </c>
      <c r="D60" s="15"/>
      <c r="E60" s="15"/>
      <c r="F60" s="15"/>
      <c r="G60" s="15"/>
      <c r="H60" s="15"/>
      <c r="I60" s="15">
        <v>1</v>
      </c>
      <c r="J60" s="15">
        <v>11</v>
      </c>
      <c r="K60" s="15">
        <v>1</v>
      </c>
      <c r="L60" s="15">
        <v>3</v>
      </c>
      <c r="M60" s="15">
        <v>14</v>
      </c>
      <c r="N60" s="15">
        <v>11</v>
      </c>
      <c r="O60" s="15">
        <v>40</v>
      </c>
      <c r="P60" s="15">
        <v>17</v>
      </c>
      <c r="Q60" s="15">
        <v>1</v>
      </c>
      <c r="R60" s="15">
        <v>3</v>
      </c>
      <c r="S60" s="15"/>
      <c r="T60" s="15">
        <v>1</v>
      </c>
      <c r="U60" s="15">
        <v>3</v>
      </c>
      <c r="V60" s="15"/>
      <c r="W60" s="15"/>
      <c r="X60" s="15">
        <v>8</v>
      </c>
      <c r="Y60" s="15">
        <v>15</v>
      </c>
      <c r="Z60" s="15">
        <v>6</v>
      </c>
      <c r="AA60" s="15">
        <v>11</v>
      </c>
      <c r="AB60" s="15">
        <v>16</v>
      </c>
      <c r="AC60" s="15">
        <v>85</v>
      </c>
      <c r="AD60" s="15">
        <v>57</v>
      </c>
      <c r="AE60" s="15">
        <v>1</v>
      </c>
      <c r="AF60" s="15">
        <v>2</v>
      </c>
      <c r="AG60" s="15">
        <v>3</v>
      </c>
      <c r="AH60" s="15">
        <v>7</v>
      </c>
      <c r="AI60" s="15">
        <v>17</v>
      </c>
      <c r="AJ60" s="15">
        <v>19</v>
      </c>
      <c r="AK60" s="15">
        <v>3</v>
      </c>
      <c r="AL60" s="15">
        <v>59</v>
      </c>
      <c r="AM60" s="15">
        <v>30</v>
      </c>
      <c r="AN60" s="15">
        <v>25</v>
      </c>
      <c r="AO60" s="15">
        <v>14</v>
      </c>
      <c r="AP60" s="15">
        <v>7</v>
      </c>
      <c r="AQ60" s="15">
        <v>1</v>
      </c>
      <c r="AR60" s="15">
        <v>1</v>
      </c>
      <c r="AS60" s="15">
        <v>3</v>
      </c>
      <c r="AT60" s="15">
        <v>1</v>
      </c>
      <c r="AU60" s="15">
        <v>10</v>
      </c>
      <c r="AV60" s="15">
        <v>4</v>
      </c>
      <c r="AW60" s="16">
        <v>94</v>
      </c>
      <c r="AX60" s="15"/>
      <c r="AY60" s="15"/>
      <c r="AZ60" s="15"/>
      <c r="BA60" s="15"/>
      <c r="BB60" s="15"/>
      <c r="BC60" s="16"/>
    </row>
    <row r="61" spans="1:55" ht="13.5">
      <c r="A61" s="13" t="s">
        <v>72</v>
      </c>
      <c r="B61" s="14">
        <f t="shared" si="2"/>
        <v>188</v>
      </c>
      <c r="C61" s="15">
        <v>2</v>
      </c>
      <c r="D61" s="15"/>
      <c r="E61" s="15"/>
      <c r="F61" s="15"/>
      <c r="G61" s="15"/>
      <c r="H61" s="15"/>
      <c r="I61" s="15"/>
      <c r="J61" s="15">
        <v>4</v>
      </c>
      <c r="K61" s="15">
        <v>1</v>
      </c>
      <c r="L61" s="15">
        <v>1</v>
      </c>
      <c r="M61" s="15">
        <v>1</v>
      </c>
      <c r="N61" s="15">
        <v>4</v>
      </c>
      <c r="O61" s="15">
        <v>10</v>
      </c>
      <c r="P61" s="15">
        <v>4</v>
      </c>
      <c r="Q61" s="15"/>
      <c r="R61" s="15"/>
      <c r="S61" s="15"/>
      <c r="T61" s="15"/>
      <c r="U61" s="15"/>
      <c r="V61" s="15">
        <v>1</v>
      </c>
      <c r="W61" s="15"/>
      <c r="X61" s="15"/>
      <c r="Y61" s="15">
        <v>2</v>
      </c>
      <c r="Z61" s="15"/>
      <c r="AA61" s="15">
        <v>3</v>
      </c>
      <c r="AB61" s="15">
        <v>8</v>
      </c>
      <c r="AC61" s="15">
        <v>16</v>
      </c>
      <c r="AD61" s="15">
        <v>12</v>
      </c>
      <c r="AE61" s="15">
        <v>4</v>
      </c>
      <c r="AF61" s="15">
        <v>1</v>
      </c>
      <c r="AG61" s="15">
        <v>1</v>
      </c>
      <c r="AH61" s="15">
        <v>1</v>
      </c>
      <c r="AI61" s="15">
        <v>15</v>
      </c>
      <c r="AJ61" s="15">
        <v>4</v>
      </c>
      <c r="AK61" s="15"/>
      <c r="AL61" s="15">
        <v>26</v>
      </c>
      <c r="AM61" s="15">
        <v>10</v>
      </c>
      <c r="AN61" s="15">
        <v>6</v>
      </c>
      <c r="AO61" s="15">
        <v>2</v>
      </c>
      <c r="AP61" s="15"/>
      <c r="AQ61" s="15">
        <v>1</v>
      </c>
      <c r="AR61" s="15"/>
      <c r="AS61" s="15"/>
      <c r="AT61" s="15">
        <v>2</v>
      </c>
      <c r="AU61" s="15"/>
      <c r="AV61" s="15">
        <v>3</v>
      </c>
      <c r="AW61" s="16">
        <v>43</v>
      </c>
      <c r="AX61" s="15"/>
      <c r="AY61" s="15"/>
      <c r="AZ61" s="15"/>
      <c r="BA61" s="15"/>
      <c r="BB61" s="15"/>
      <c r="BC61" s="16"/>
    </row>
    <row r="62" spans="1:55" ht="13.5">
      <c r="A62" s="17" t="s">
        <v>73</v>
      </c>
      <c r="B62" s="18">
        <f t="shared" si="2"/>
        <v>151</v>
      </c>
      <c r="C62" s="11">
        <v>1</v>
      </c>
      <c r="D62" s="11"/>
      <c r="E62" s="11">
        <v>1</v>
      </c>
      <c r="F62" s="11"/>
      <c r="G62" s="11"/>
      <c r="H62" s="11"/>
      <c r="I62" s="11"/>
      <c r="J62" s="11"/>
      <c r="K62" s="11"/>
      <c r="L62" s="11">
        <v>1</v>
      </c>
      <c r="M62" s="11">
        <v>2</v>
      </c>
      <c r="N62" s="11"/>
      <c r="O62" s="11">
        <v>15</v>
      </c>
      <c r="P62" s="11">
        <v>8</v>
      </c>
      <c r="Q62" s="11">
        <v>2</v>
      </c>
      <c r="R62" s="11"/>
      <c r="S62" s="11"/>
      <c r="T62" s="11"/>
      <c r="U62" s="11">
        <v>1</v>
      </c>
      <c r="V62" s="11"/>
      <c r="W62" s="11"/>
      <c r="X62" s="11">
        <v>1</v>
      </c>
      <c r="Y62" s="11">
        <v>2</v>
      </c>
      <c r="Z62" s="11">
        <v>1</v>
      </c>
      <c r="AA62" s="11"/>
      <c r="AB62" s="11">
        <v>1</v>
      </c>
      <c r="AC62" s="11">
        <v>23</v>
      </c>
      <c r="AD62" s="11">
        <v>21</v>
      </c>
      <c r="AE62" s="11"/>
      <c r="AF62" s="11">
        <v>2</v>
      </c>
      <c r="AG62" s="11">
        <v>1</v>
      </c>
      <c r="AH62" s="11"/>
      <c r="AI62" s="11">
        <v>4</v>
      </c>
      <c r="AJ62" s="11">
        <v>8</v>
      </c>
      <c r="AK62" s="11"/>
      <c r="AL62" s="11">
        <v>9</v>
      </c>
      <c r="AM62" s="11">
        <v>5</v>
      </c>
      <c r="AN62" s="11">
        <v>1</v>
      </c>
      <c r="AO62" s="11"/>
      <c r="AP62" s="11">
        <v>1</v>
      </c>
      <c r="AQ62" s="11"/>
      <c r="AR62" s="11"/>
      <c r="AS62" s="11"/>
      <c r="AT62" s="11">
        <v>3</v>
      </c>
      <c r="AU62" s="11">
        <v>3</v>
      </c>
      <c r="AV62" s="11">
        <v>1</v>
      </c>
      <c r="AW62" s="12">
        <v>33</v>
      </c>
      <c r="AX62" s="11"/>
      <c r="AY62" s="11"/>
      <c r="AZ62" s="11"/>
      <c r="BA62" s="11"/>
      <c r="BB62" s="11"/>
      <c r="BC62" s="12"/>
    </row>
    <row r="63" spans="1:55" ht="13.5">
      <c r="A63" s="17" t="s">
        <v>74</v>
      </c>
      <c r="B63" s="19">
        <f t="shared" si="2"/>
        <v>138</v>
      </c>
      <c r="C63" s="20"/>
      <c r="D63" s="20"/>
      <c r="E63" s="20"/>
      <c r="F63" s="20"/>
      <c r="G63" s="20"/>
      <c r="H63" s="20"/>
      <c r="I63" s="20"/>
      <c r="J63" s="20">
        <v>1</v>
      </c>
      <c r="K63" s="20"/>
      <c r="L63" s="20">
        <v>1</v>
      </c>
      <c r="M63" s="20">
        <v>2</v>
      </c>
      <c r="N63" s="20">
        <v>3</v>
      </c>
      <c r="O63" s="20">
        <v>12</v>
      </c>
      <c r="P63" s="20">
        <v>4</v>
      </c>
      <c r="Q63" s="20"/>
      <c r="R63" s="20"/>
      <c r="S63" s="20"/>
      <c r="T63" s="20">
        <v>2</v>
      </c>
      <c r="U63" s="20"/>
      <c r="V63" s="20"/>
      <c r="W63" s="20"/>
      <c r="X63" s="20">
        <v>1</v>
      </c>
      <c r="Y63" s="20">
        <v>2</v>
      </c>
      <c r="Z63" s="20"/>
      <c r="AA63" s="20">
        <v>1</v>
      </c>
      <c r="AB63" s="20">
        <v>4</v>
      </c>
      <c r="AC63" s="20">
        <v>16</v>
      </c>
      <c r="AD63" s="20">
        <v>8</v>
      </c>
      <c r="AE63" s="20">
        <v>4</v>
      </c>
      <c r="AF63" s="20">
        <v>2</v>
      </c>
      <c r="AG63" s="20"/>
      <c r="AH63" s="20"/>
      <c r="AI63" s="20">
        <v>6</v>
      </c>
      <c r="AJ63" s="20">
        <v>4</v>
      </c>
      <c r="AK63" s="20"/>
      <c r="AL63" s="20">
        <v>32</v>
      </c>
      <c r="AM63" s="20">
        <v>9</v>
      </c>
      <c r="AN63" s="20">
        <v>5</v>
      </c>
      <c r="AO63" s="20">
        <v>3</v>
      </c>
      <c r="AP63" s="20"/>
      <c r="AQ63" s="20">
        <v>2</v>
      </c>
      <c r="AR63" s="20">
        <v>3</v>
      </c>
      <c r="AS63" s="20"/>
      <c r="AT63" s="20"/>
      <c r="AU63" s="20"/>
      <c r="AV63" s="20">
        <v>1</v>
      </c>
      <c r="AW63" s="21">
        <v>10</v>
      </c>
      <c r="AX63" s="11"/>
      <c r="AY63" s="11"/>
      <c r="AZ63" s="11"/>
      <c r="BA63" s="11"/>
      <c r="BB63" s="11"/>
      <c r="BC63" s="12"/>
    </row>
    <row r="64" spans="1:55" ht="14.25" thickBot="1">
      <c r="A64" s="23" t="s">
        <v>75</v>
      </c>
      <c r="B64" s="24">
        <f t="shared" si="2"/>
        <v>334</v>
      </c>
      <c r="C64" s="25">
        <v>2</v>
      </c>
      <c r="D64" s="25"/>
      <c r="E64" s="25"/>
      <c r="F64" s="25"/>
      <c r="G64" s="25"/>
      <c r="H64" s="25"/>
      <c r="I64" s="25"/>
      <c r="J64" s="25">
        <v>2</v>
      </c>
      <c r="K64" s="25">
        <v>4</v>
      </c>
      <c r="L64" s="25">
        <v>1</v>
      </c>
      <c r="M64" s="25">
        <v>3</v>
      </c>
      <c r="N64" s="25"/>
      <c r="O64" s="25">
        <v>20</v>
      </c>
      <c r="P64" s="25">
        <v>17</v>
      </c>
      <c r="Q64" s="25"/>
      <c r="R64" s="25"/>
      <c r="S64" s="25"/>
      <c r="T64" s="25"/>
      <c r="U64" s="25"/>
      <c r="V64" s="25">
        <v>1</v>
      </c>
      <c r="W64" s="25">
        <v>1</v>
      </c>
      <c r="X64" s="25">
        <v>2</v>
      </c>
      <c r="Y64" s="25">
        <v>9</v>
      </c>
      <c r="Z64" s="25"/>
      <c r="AA64" s="25">
        <v>8</v>
      </c>
      <c r="AB64" s="25">
        <v>14</v>
      </c>
      <c r="AC64" s="25">
        <v>44</v>
      </c>
      <c r="AD64" s="25">
        <v>21</v>
      </c>
      <c r="AE64" s="25">
        <v>2</v>
      </c>
      <c r="AF64" s="25">
        <v>2</v>
      </c>
      <c r="AG64" s="25">
        <v>1</v>
      </c>
      <c r="AH64" s="25">
        <v>1</v>
      </c>
      <c r="AI64" s="25">
        <v>10</v>
      </c>
      <c r="AJ64" s="25">
        <v>1</v>
      </c>
      <c r="AK64" s="25">
        <v>5</v>
      </c>
      <c r="AL64" s="25">
        <v>73</v>
      </c>
      <c r="AM64" s="25">
        <v>37</v>
      </c>
      <c r="AN64" s="25">
        <v>16</v>
      </c>
      <c r="AO64" s="25">
        <v>5</v>
      </c>
      <c r="AP64" s="25"/>
      <c r="AQ64" s="25">
        <v>1</v>
      </c>
      <c r="AR64" s="25"/>
      <c r="AS64" s="25"/>
      <c r="AT64" s="25">
        <v>1</v>
      </c>
      <c r="AU64" s="25"/>
      <c r="AV64" s="25"/>
      <c r="AW64" s="26">
        <v>30</v>
      </c>
      <c r="AX64" s="25"/>
      <c r="AY64" s="25"/>
      <c r="AZ64" s="25"/>
      <c r="BA64" s="25"/>
      <c r="BB64" s="25"/>
      <c r="BC64" s="26"/>
    </row>
    <row r="65" s="4" customFormat="1" ht="12.75" customHeight="1"/>
    <row r="74" ht="13.5">
      <c r="D74" s="30"/>
    </row>
  </sheetData>
  <mergeCells count="116">
    <mergeCell ref="AW37:AW39"/>
    <mergeCell ref="AR37:AR39"/>
    <mergeCell ref="AS37:AS39"/>
    <mergeCell ref="AT37:AT39"/>
    <mergeCell ref="AU37:AU39"/>
    <mergeCell ref="AO37:AO39"/>
    <mergeCell ref="AP37:AP39"/>
    <mergeCell ref="AQ37:AQ39"/>
    <mergeCell ref="AV37:AV39"/>
    <mergeCell ref="AK37:AK39"/>
    <mergeCell ref="AL37:AL39"/>
    <mergeCell ref="AM37:AM39"/>
    <mergeCell ref="AN37:AN39"/>
    <mergeCell ref="AG37:AG39"/>
    <mergeCell ref="AH37:AH39"/>
    <mergeCell ref="AI37:AI39"/>
    <mergeCell ref="AJ37:AJ39"/>
    <mergeCell ref="AC37:AC39"/>
    <mergeCell ref="AD37:AD39"/>
    <mergeCell ref="AE37:AE39"/>
    <mergeCell ref="AF37:AF39"/>
    <mergeCell ref="Y37:Y39"/>
    <mergeCell ref="Z37:Z39"/>
    <mergeCell ref="AA37:AA39"/>
    <mergeCell ref="AB37:AB39"/>
    <mergeCell ref="U37:U39"/>
    <mergeCell ref="V37:V39"/>
    <mergeCell ref="W37:W39"/>
    <mergeCell ref="X37:X39"/>
    <mergeCell ref="Q37:Q39"/>
    <mergeCell ref="R37:R39"/>
    <mergeCell ref="S37:S39"/>
    <mergeCell ref="T37:T39"/>
    <mergeCell ref="M37:M39"/>
    <mergeCell ref="N37:N39"/>
    <mergeCell ref="O37:O39"/>
    <mergeCell ref="P37:P39"/>
    <mergeCell ref="I37:I39"/>
    <mergeCell ref="J37:J39"/>
    <mergeCell ref="K37:K39"/>
    <mergeCell ref="L37:L39"/>
    <mergeCell ref="E37:E39"/>
    <mergeCell ref="F37:F39"/>
    <mergeCell ref="G37:G39"/>
    <mergeCell ref="H37:H39"/>
    <mergeCell ref="A37:A39"/>
    <mergeCell ref="B37:B39"/>
    <mergeCell ref="C37:C39"/>
    <mergeCell ref="D37:D39"/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  <mergeCell ref="BB37:BB39"/>
    <mergeCell ref="BC37:BC39"/>
    <mergeCell ref="AX37:AX39"/>
    <mergeCell ref="AY37:AY39"/>
    <mergeCell ref="AZ37:AZ39"/>
    <mergeCell ref="BA37:BA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197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15730</v>
      </c>
      <c r="C5" s="146">
        <f>SUM(C7,C14,C21,C28,C35,C42,C49,C56,C63,C70,C77,G7,G14,G21,G28,G35,G42,G49,G56,G63,G70,G71)</f>
        <v>8305</v>
      </c>
      <c r="D5" s="147">
        <f>SUM(D7,D14,D21,D28,D35,D42,D49,D56,D63,D70,D77,H7,H14,H21,H28,H35,H42,H49,H56,H63,H70,H71)</f>
        <v>7425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75"/>
      <c r="G6" s="148"/>
      <c r="H6" s="148"/>
    </row>
    <row r="7" spans="1:9" ht="14.25">
      <c r="A7" s="152" t="s">
        <v>152</v>
      </c>
      <c r="B7" s="164">
        <v>850</v>
      </c>
      <c r="C7" s="164">
        <v>439</v>
      </c>
      <c r="D7" s="164">
        <v>411</v>
      </c>
      <c r="E7" s="154" t="s">
        <v>153</v>
      </c>
      <c r="F7" s="163">
        <v>359</v>
      </c>
      <c r="G7" s="164">
        <v>236</v>
      </c>
      <c r="H7" s="148">
        <v>123</v>
      </c>
      <c r="I7" s="157"/>
    </row>
    <row r="8" spans="1:9" ht="14.25">
      <c r="A8" s="152">
        <v>0</v>
      </c>
      <c r="B8" s="164">
        <v>107</v>
      </c>
      <c r="C8" s="164">
        <v>57</v>
      </c>
      <c r="D8" s="164">
        <v>50</v>
      </c>
      <c r="E8" s="154">
        <v>55</v>
      </c>
      <c r="F8" s="163">
        <v>79</v>
      </c>
      <c r="G8" s="164">
        <v>52</v>
      </c>
      <c r="H8" s="148">
        <v>27</v>
      </c>
      <c r="I8" s="157"/>
    </row>
    <row r="9" spans="1:9" ht="14.25">
      <c r="A9" s="152">
        <v>1</v>
      </c>
      <c r="B9" s="164">
        <v>219</v>
      </c>
      <c r="C9" s="164">
        <v>108</v>
      </c>
      <c r="D9" s="164">
        <v>111</v>
      </c>
      <c r="E9" s="154">
        <v>56</v>
      </c>
      <c r="F9" s="163">
        <v>75</v>
      </c>
      <c r="G9" s="164">
        <v>45</v>
      </c>
      <c r="H9" s="148">
        <v>30</v>
      </c>
      <c r="I9" s="157"/>
    </row>
    <row r="10" spans="1:9" ht="14.25">
      <c r="A10" s="152">
        <v>2</v>
      </c>
      <c r="B10" s="164">
        <v>193</v>
      </c>
      <c r="C10" s="164">
        <v>103</v>
      </c>
      <c r="D10" s="164">
        <v>90</v>
      </c>
      <c r="E10" s="154">
        <v>57</v>
      </c>
      <c r="F10" s="163">
        <v>54</v>
      </c>
      <c r="G10" s="164">
        <v>36</v>
      </c>
      <c r="H10" s="148">
        <v>18</v>
      </c>
      <c r="I10" s="157"/>
    </row>
    <row r="11" spans="1:9" ht="14.25">
      <c r="A11" s="152">
        <v>3</v>
      </c>
      <c r="B11" s="164">
        <v>180</v>
      </c>
      <c r="C11" s="164">
        <v>96</v>
      </c>
      <c r="D11" s="164">
        <v>84</v>
      </c>
      <c r="E11" s="154">
        <v>58</v>
      </c>
      <c r="F11" s="163">
        <v>78</v>
      </c>
      <c r="G11" s="164">
        <v>53</v>
      </c>
      <c r="H11" s="148">
        <v>25</v>
      </c>
      <c r="I11" s="157"/>
    </row>
    <row r="12" spans="1:9" ht="14.25">
      <c r="A12" s="158">
        <v>4</v>
      </c>
      <c r="B12" s="176">
        <v>151</v>
      </c>
      <c r="C12" s="176">
        <v>75</v>
      </c>
      <c r="D12" s="176">
        <v>76</v>
      </c>
      <c r="E12" s="160">
        <v>59</v>
      </c>
      <c r="F12" s="177">
        <v>73</v>
      </c>
      <c r="G12" s="176">
        <v>50</v>
      </c>
      <c r="H12" s="178">
        <v>23</v>
      </c>
      <c r="I12" s="157"/>
    </row>
    <row r="13" spans="1:9" ht="10.5" customHeight="1">
      <c r="A13" s="152"/>
      <c r="B13" s="164"/>
      <c r="C13" s="164"/>
      <c r="D13" s="164"/>
      <c r="E13" s="154"/>
      <c r="F13" s="163"/>
      <c r="G13" s="164"/>
      <c r="H13" s="148"/>
      <c r="I13" s="157"/>
    </row>
    <row r="14" spans="1:9" ht="14.25">
      <c r="A14" s="152" t="s">
        <v>154</v>
      </c>
      <c r="B14" s="164">
        <v>615</v>
      </c>
      <c r="C14" s="164">
        <v>299</v>
      </c>
      <c r="D14" s="164">
        <v>316</v>
      </c>
      <c r="E14" s="154" t="s">
        <v>155</v>
      </c>
      <c r="F14" s="163">
        <v>187</v>
      </c>
      <c r="G14" s="164">
        <v>125</v>
      </c>
      <c r="H14" s="148">
        <v>62</v>
      </c>
      <c r="I14" s="157"/>
    </row>
    <row r="15" spans="1:9" ht="14.25">
      <c r="A15" s="152">
        <v>5</v>
      </c>
      <c r="B15" s="164">
        <v>138</v>
      </c>
      <c r="C15" s="164">
        <v>67</v>
      </c>
      <c r="D15" s="164">
        <v>71</v>
      </c>
      <c r="E15" s="154">
        <v>60</v>
      </c>
      <c r="F15" s="163">
        <v>67</v>
      </c>
      <c r="G15" s="164">
        <v>49</v>
      </c>
      <c r="H15" s="148">
        <v>18</v>
      </c>
      <c r="I15" s="157"/>
    </row>
    <row r="16" spans="1:9" ht="14.25">
      <c r="A16" s="152">
        <v>6</v>
      </c>
      <c r="B16" s="164">
        <v>144</v>
      </c>
      <c r="C16" s="164">
        <v>80</v>
      </c>
      <c r="D16" s="164">
        <v>64</v>
      </c>
      <c r="E16" s="154">
        <v>61</v>
      </c>
      <c r="F16" s="163">
        <v>29</v>
      </c>
      <c r="G16" s="164">
        <v>19</v>
      </c>
      <c r="H16" s="148">
        <v>10</v>
      </c>
      <c r="I16" s="157"/>
    </row>
    <row r="17" spans="1:9" ht="14.25">
      <c r="A17" s="152">
        <v>7</v>
      </c>
      <c r="B17" s="164">
        <v>114</v>
      </c>
      <c r="C17" s="164">
        <v>51</v>
      </c>
      <c r="D17" s="164">
        <v>63</v>
      </c>
      <c r="E17" s="154">
        <v>62</v>
      </c>
      <c r="F17" s="163">
        <v>29</v>
      </c>
      <c r="G17" s="164">
        <v>20</v>
      </c>
      <c r="H17" s="148">
        <v>9</v>
      </c>
      <c r="I17" s="157"/>
    </row>
    <row r="18" spans="1:9" ht="14.25">
      <c r="A18" s="152">
        <v>8</v>
      </c>
      <c r="B18" s="164">
        <v>124</v>
      </c>
      <c r="C18" s="164">
        <v>60</v>
      </c>
      <c r="D18" s="164">
        <v>64</v>
      </c>
      <c r="E18" s="154">
        <v>63</v>
      </c>
      <c r="F18" s="163">
        <v>35</v>
      </c>
      <c r="G18" s="164">
        <v>24</v>
      </c>
      <c r="H18" s="148">
        <v>11</v>
      </c>
      <c r="I18" s="157"/>
    </row>
    <row r="19" spans="1:9" ht="14.25">
      <c r="A19" s="158">
        <v>9</v>
      </c>
      <c r="B19" s="176">
        <v>95</v>
      </c>
      <c r="C19" s="176">
        <v>41</v>
      </c>
      <c r="D19" s="176">
        <v>54</v>
      </c>
      <c r="E19" s="160">
        <v>64</v>
      </c>
      <c r="F19" s="177">
        <v>27</v>
      </c>
      <c r="G19" s="176">
        <v>13</v>
      </c>
      <c r="H19" s="178">
        <v>14</v>
      </c>
      <c r="I19" s="157"/>
    </row>
    <row r="20" spans="1:9" ht="10.5" customHeight="1">
      <c r="A20" s="152"/>
      <c r="B20" s="164"/>
      <c r="C20" s="164"/>
      <c r="D20" s="164"/>
      <c r="E20" s="154"/>
      <c r="F20" s="163"/>
      <c r="G20" s="164"/>
      <c r="H20" s="148"/>
      <c r="I20" s="157"/>
    </row>
    <row r="21" spans="1:9" ht="14.25">
      <c r="A21" s="152" t="s">
        <v>156</v>
      </c>
      <c r="B21" s="164">
        <v>328</v>
      </c>
      <c r="C21" s="164">
        <v>166</v>
      </c>
      <c r="D21" s="164">
        <v>162</v>
      </c>
      <c r="E21" s="154" t="s">
        <v>157</v>
      </c>
      <c r="F21" s="163">
        <v>123</v>
      </c>
      <c r="G21" s="164">
        <v>65</v>
      </c>
      <c r="H21" s="148">
        <v>58</v>
      </c>
      <c r="I21" s="157"/>
    </row>
    <row r="22" spans="1:9" ht="14.25">
      <c r="A22" s="152">
        <v>10</v>
      </c>
      <c r="B22" s="164">
        <v>87</v>
      </c>
      <c r="C22" s="164">
        <v>43</v>
      </c>
      <c r="D22" s="164">
        <v>44</v>
      </c>
      <c r="E22" s="154">
        <v>65</v>
      </c>
      <c r="F22" s="163">
        <v>30</v>
      </c>
      <c r="G22" s="164">
        <v>16</v>
      </c>
      <c r="H22" s="148">
        <v>14</v>
      </c>
      <c r="I22" s="157"/>
    </row>
    <row r="23" spans="1:9" ht="14.25">
      <c r="A23" s="152">
        <v>11</v>
      </c>
      <c r="B23" s="164">
        <v>78</v>
      </c>
      <c r="C23" s="164">
        <v>39</v>
      </c>
      <c r="D23" s="164">
        <v>39</v>
      </c>
      <c r="E23" s="154">
        <v>66</v>
      </c>
      <c r="F23" s="163">
        <v>28</v>
      </c>
      <c r="G23" s="164">
        <v>14</v>
      </c>
      <c r="H23" s="148">
        <v>14</v>
      </c>
      <c r="I23" s="157"/>
    </row>
    <row r="24" spans="1:9" ht="14.25">
      <c r="A24" s="152">
        <v>12</v>
      </c>
      <c r="B24" s="164">
        <v>62</v>
      </c>
      <c r="C24" s="164">
        <v>32</v>
      </c>
      <c r="D24" s="164">
        <v>30</v>
      </c>
      <c r="E24" s="154">
        <v>67</v>
      </c>
      <c r="F24" s="163">
        <v>22</v>
      </c>
      <c r="G24" s="164">
        <v>12</v>
      </c>
      <c r="H24" s="148">
        <v>10</v>
      </c>
      <c r="I24" s="157"/>
    </row>
    <row r="25" spans="1:9" ht="14.25">
      <c r="A25" s="152">
        <v>13</v>
      </c>
      <c r="B25" s="164">
        <v>71</v>
      </c>
      <c r="C25" s="164">
        <v>34</v>
      </c>
      <c r="D25" s="164">
        <v>37</v>
      </c>
      <c r="E25" s="154">
        <v>68</v>
      </c>
      <c r="F25" s="163">
        <v>24</v>
      </c>
      <c r="G25" s="164">
        <v>14</v>
      </c>
      <c r="H25" s="148">
        <v>10</v>
      </c>
      <c r="I25" s="157"/>
    </row>
    <row r="26" spans="1:9" ht="14.25">
      <c r="A26" s="158">
        <v>14</v>
      </c>
      <c r="B26" s="176">
        <v>30</v>
      </c>
      <c r="C26" s="176">
        <v>18</v>
      </c>
      <c r="D26" s="176">
        <v>12</v>
      </c>
      <c r="E26" s="160">
        <v>69</v>
      </c>
      <c r="F26" s="177">
        <v>19</v>
      </c>
      <c r="G26" s="176">
        <v>9</v>
      </c>
      <c r="H26" s="178">
        <v>10</v>
      </c>
      <c r="I26" s="157"/>
    </row>
    <row r="27" spans="1:9" ht="10.5" customHeight="1">
      <c r="A27" s="152"/>
      <c r="B27" s="164"/>
      <c r="C27" s="164"/>
      <c r="D27" s="164"/>
      <c r="E27" s="154"/>
      <c r="F27" s="163"/>
      <c r="G27" s="164"/>
      <c r="H27" s="148"/>
      <c r="I27" s="157"/>
    </row>
    <row r="28" spans="1:9" ht="14.25">
      <c r="A28" s="152" t="s">
        <v>158</v>
      </c>
      <c r="B28" s="164">
        <v>1110</v>
      </c>
      <c r="C28" s="164">
        <v>736</v>
      </c>
      <c r="D28" s="164">
        <v>374</v>
      </c>
      <c r="E28" s="154" t="s">
        <v>159</v>
      </c>
      <c r="F28" s="163">
        <v>103</v>
      </c>
      <c r="G28" s="164">
        <v>42</v>
      </c>
      <c r="H28" s="148">
        <v>61</v>
      </c>
      <c r="I28" s="157"/>
    </row>
    <row r="29" spans="1:9" ht="14.25">
      <c r="A29" s="152">
        <v>15</v>
      </c>
      <c r="B29" s="164">
        <v>37</v>
      </c>
      <c r="C29" s="164">
        <v>25</v>
      </c>
      <c r="D29" s="164">
        <v>12</v>
      </c>
      <c r="E29" s="154">
        <v>70</v>
      </c>
      <c r="F29" s="163">
        <v>22</v>
      </c>
      <c r="G29" s="164">
        <v>9</v>
      </c>
      <c r="H29" s="148">
        <v>13</v>
      </c>
      <c r="I29" s="157"/>
    </row>
    <row r="30" spans="1:9" ht="14.25">
      <c r="A30" s="152">
        <v>16</v>
      </c>
      <c r="B30" s="164">
        <v>70</v>
      </c>
      <c r="C30" s="164">
        <v>38</v>
      </c>
      <c r="D30" s="164">
        <v>32</v>
      </c>
      <c r="E30" s="154">
        <v>71</v>
      </c>
      <c r="F30" s="163">
        <v>26</v>
      </c>
      <c r="G30" s="164">
        <v>10</v>
      </c>
      <c r="H30" s="148">
        <v>16</v>
      </c>
      <c r="I30" s="157"/>
    </row>
    <row r="31" spans="1:9" ht="14.25">
      <c r="A31" s="152">
        <v>17</v>
      </c>
      <c r="B31" s="164">
        <v>21</v>
      </c>
      <c r="C31" s="164">
        <v>10</v>
      </c>
      <c r="D31" s="164">
        <v>11</v>
      </c>
      <c r="E31" s="154">
        <v>72</v>
      </c>
      <c r="F31" s="163">
        <v>20</v>
      </c>
      <c r="G31" s="164">
        <v>9</v>
      </c>
      <c r="H31" s="148">
        <v>11</v>
      </c>
      <c r="I31" s="157"/>
    </row>
    <row r="32" spans="1:9" ht="14.25">
      <c r="A32" s="152">
        <v>18</v>
      </c>
      <c r="B32" s="164">
        <v>210</v>
      </c>
      <c r="C32" s="164">
        <v>133</v>
      </c>
      <c r="D32" s="164">
        <v>77</v>
      </c>
      <c r="E32" s="154">
        <v>73</v>
      </c>
      <c r="F32" s="163">
        <v>25</v>
      </c>
      <c r="G32" s="164">
        <v>11</v>
      </c>
      <c r="H32" s="148">
        <v>14</v>
      </c>
      <c r="I32" s="157"/>
    </row>
    <row r="33" spans="1:9" ht="14.25">
      <c r="A33" s="158">
        <v>19</v>
      </c>
      <c r="B33" s="176">
        <v>772</v>
      </c>
      <c r="C33" s="176">
        <v>530</v>
      </c>
      <c r="D33" s="176">
        <v>242</v>
      </c>
      <c r="E33" s="160">
        <v>74</v>
      </c>
      <c r="F33" s="177">
        <v>10</v>
      </c>
      <c r="G33" s="176">
        <v>3</v>
      </c>
      <c r="H33" s="178">
        <v>7</v>
      </c>
      <c r="I33" s="157"/>
    </row>
    <row r="34" spans="1:9" ht="10.5" customHeight="1">
      <c r="A34" s="152"/>
      <c r="B34" s="164"/>
      <c r="C34" s="164"/>
      <c r="D34" s="164"/>
      <c r="E34" s="154"/>
      <c r="F34" s="163"/>
      <c r="G34" s="164"/>
      <c r="H34" s="148"/>
      <c r="I34" s="157"/>
    </row>
    <row r="35" spans="1:9" ht="14.25">
      <c r="A35" s="152" t="s">
        <v>160</v>
      </c>
      <c r="B35" s="164">
        <v>3788</v>
      </c>
      <c r="C35" s="164">
        <v>1878</v>
      </c>
      <c r="D35" s="164">
        <v>1910</v>
      </c>
      <c r="E35" s="154" t="s">
        <v>161</v>
      </c>
      <c r="F35" s="163">
        <v>77</v>
      </c>
      <c r="G35" s="164">
        <v>25</v>
      </c>
      <c r="H35" s="148">
        <v>52</v>
      </c>
      <c r="I35" s="157"/>
    </row>
    <row r="36" spans="1:9" ht="14.25">
      <c r="A36" s="152">
        <v>20</v>
      </c>
      <c r="B36" s="164">
        <v>416</v>
      </c>
      <c r="C36" s="164">
        <v>227</v>
      </c>
      <c r="D36" s="164">
        <v>189</v>
      </c>
      <c r="E36" s="154">
        <v>75</v>
      </c>
      <c r="F36" s="163">
        <v>18</v>
      </c>
      <c r="G36" s="164">
        <v>7</v>
      </c>
      <c r="H36" s="148">
        <v>11</v>
      </c>
      <c r="I36" s="157"/>
    </row>
    <row r="37" spans="1:9" ht="14.25">
      <c r="A37" s="152">
        <v>21</v>
      </c>
      <c r="B37" s="164">
        <v>664</v>
      </c>
      <c r="C37" s="164">
        <v>348</v>
      </c>
      <c r="D37" s="164">
        <v>316</v>
      </c>
      <c r="E37" s="154">
        <v>76</v>
      </c>
      <c r="F37" s="163">
        <v>15</v>
      </c>
      <c r="G37" s="164">
        <v>7</v>
      </c>
      <c r="H37" s="148">
        <v>8</v>
      </c>
      <c r="I37" s="157"/>
    </row>
    <row r="38" spans="1:9" ht="14.25">
      <c r="A38" s="152">
        <v>22</v>
      </c>
      <c r="B38" s="164">
        <v>760</v>
      </c>
      <c r="C38" s="164">
        <v>370</v>
      </c>
      <c r="D38" s="164">
        <v>390</v>
      </c>
      <c r="E38" s="154">
        <v>77</v>
      </c>
      <c r="F38" s="163">
        <v>17</v>
      </c>
      <c r="G38" s="164">
        <v>4</v>
      </c>
      <c r="H38" s="148">
        <v>13</v>
      </c>
      <c r="I38" s="157"/>
    </row>
    <row r="39" spans="1:9" ht="14.25">
      <c r="A39" s="152">
        <v>23</v>
      </c>
      <c r="B39" s="164">
        <v>1101</v>
      </c>
      <c r="C39" s="164">
        <v>528</v>
      </c>
      <c r="D39" s="164">
        <v>573</v>
      </c>
      <c r="E39" s="154">
        <v>78</v>
      </c>
      <c r="F39" s="163">
        <v>13</v>
      </c>
      <c r="G39" s="164">
        <v>5</v>
      </c>
      <c r="H39" s="148">
        <v>8</v>
      </c>
      <c r="I39" s="157"/>
    </row>
    <row r="40" spans="1:9" ht="14.25">
      <c r="A40" s="158">
        <v>24</v>
      </c>
      <c r="B40" s="176">
        <v>847</v>
      </c>
      <c r="C40" s="176">
        <v>405</v>
      </c>
      <c r="D40" s="176">
        <v>442</v>
      </c>
      <c r="E40" s="160">
        <v>79</v>
      </c>
      <c r="F40" s="177">
        <v>14</v>
      </c>
      <c r="G40" s="176">
        <v>2</v>
      </c>
      <c r="H40" s="178">
        <v>12</v>
      </c>
      <c r="I40" s="157"/>
    </row>
    <row r="41" spans="1:9" ht="10.5" customHeight="1">
      <c r="A41" s="152"/>
      <c r="B41" s="164"/>
      <c r="C41" s="164"/>
      <c r="D41" s="164"/>
      <c r="E41" s="154"/>
      <c r="F41" s="163"/>
      <c r="G41" s="164"/>
      <c r="H41" s="148"/>
      <c r="I41" s="157"/>
    </row>
    <row r="42" spans="1:9" ht="14.25">
      <c r="A42" s="152" t="s">
        <v>162</v>
      </c>
      <c r="B42" s="164">
        <v>3147</v>
      </c>
      <c r="C42" s="164">
        <v>1594</v>
      </c>
      <c r="D42" s="164">
        <v>1553</v>
      </c>
      <c r="E42" s="154" t="s">
        <v>163</v>
      </c>
      <c r="F42" s="163">
        <v>86</v>
      </c>
      <c r="G42" s="164">
        <v>23</v>
      </c>
      <c r="H42" s="148">
        <v>63</v>
      </c>
      <c r="I42" s="157"/>
    </row>
    <row r="43" spans="1:9" ht="14.25">
      <c r="A43" s="152">
        <v>25</v>
      </c>
      <c r="B43" s="164">
        <v>850</v>
      </c>
      <c r="C43" s="164">
        <v>463</v>
      </c>
      <c r="D43" s="164">
        <v>387</v>
      </c>
      <c r="E43" s="154">
        <v>80</v>
      </c>
      <c r="F43" s="163">
        <v>11</v>
      </c>
      <c r="G43" s="164">
        <v>4</v>
      </c>
      <c r="H43" s="148">
        <v>7</v>
      </c>
      <c r="I43" s="157"/>
    </row>
    <row r="44" spans="1:9" ht="14.25">
      <c r="A44" s="152">
        <v>26</v>
      </c>
      <c r="B44" s="164">
        <v>707</v>
      </c>
      <c r="C44" s="164">
        <v>357</v>
      </c>
      <c r="D44" s="164">
        <v>350</v>
      </c>
      <c r="E44" s="154">
        <v>81</v>
      </c>
      <c r="F44" s="163">
        <v>13</v>
      </c>
      <c r="G44" s="164">
        <v>1</v>
      </c>
      <c r="H44" s="148">
        <v>12</v>
      </c>
      <c r="I44" s="157"/>
    </row>
    <row r="45" spans="1:9" ht="14.25">
      <c r="A45" s="152">
        <v>27</v>
      </c>
      <c r="B45" s="164">
        <v>562</v>
      </c>
      <c r="C45" s="164">
        <v>262</v>
      </c>
      <c r="D45" s="164">
        <v>300</v>
      </c>
      <c r="E45" s="154">
        <v>82</v>
      </c>
      <c r="F45" s="163">
        <v>17</v>
      </c>
      <c r="G45" s="164">
        <v>5</v>
      </c>
      <c r="H45" s="148">
        <v>12</v>
      </c>
      <c r="I45" s="157"/>
    </row>
    <row r="46" spans="1:9" ht="14.25">
      <c r="A46" s="152">
        <v>28</v>
      </c>
      <c r="B46" s="164">
        <v>557</v>
      </c>
      <c r="C46" s="164">
        <v>277</v>
      </c>
      <c r="D46" s="164">
        <v>280</v>
      </c>
      <c r="E46" s="154">
        <v>83</v>
      </c>
      <c r="F46" s="163">
        <v>27</v>
      </c>
      <c r="G46" s="164">
        <v>6</v>
      </c>
      <c r="H46" s="148">
        <v>21</v>
      </c>
      <c r="I46" s="157"/>
    </row>
    <row r="47" spans="1:9" ht="14.25">
      <c r="A47" s="158">
        <v>29</v>
      </c>
      <c r="B47" s="176">
        <v>471</v>
      </c>
      <c r="C47" s="176">
        <v>235</v>
      </c>
      <c r="D47" s="176">
        <v>236</v>
      </c>
      <c r="E47" s="160">
        <v>84</v>
      </c>
      <c r="F47" s="177">
        <v>18</v>
      </c>
      <c r="G47" s="176">
        <v>7</v>
      </c>
      <c r="H47" s="178">
        <v>11</v>
      </c>
      <c r="I47" s="157"/>
    </row>
    <row r="48" spans="1:9" ht="10.5" customHeight="1">
      <c r="A48" s="152"/>
      <c r="B48" s="164"/>
      <c r="C48" s="164"/>
      <c r="D48" s="164"/>
      <c r="E48" s="154"/>
      <c r="F48" s="163"/>
      <c r="G48" s="164"/>
      <c r="H48" s="148"/>
      <c r="I48" s="157"/>
    </row>
    <row r="49" spans="1:9" ht="14.25">
      <c r="A49" s="152" t="s">
        <v>164</v>
      </c>
      <c r="B49" s="164">
        <v>2028</v>
      </c>
      <c r="C49" s="164">
        <v>971</v>
      </c>
      <c r="D49" s="164">
        <v>1057</v>
      </c>
      <c r="E49" s="154" t="s">
        <v>165</v>
      </c>
      <c r="F49" s="163">
        <v>57</v>
      </c>
      <c r="G49" s="164">
        <v>17</v>
      </c>
      <c r="H49" s="148">
        <v>40</v>
      </c>
      <c r="I49" s="157"/>
    </row>
    <row r="50" spans="1:9" ht="14.25">
      <c r="A50" s="152">
        <v>30</v>
      </c>
      <c r="B50" s="164">
        <v>456</v>
      </c>
      <c r="C50" s="164">
        <v>231</v>
      </c>
      <c r="D50" s="164">
        <v>225</v>
      </c>
      <c r="E50" s="154">
        <v>85</v>
      </c>
      <c r="F50" s="163">
        <v>12</v>
      </c>
      <c r="G50" s="164">
        <v>5</v>
      </c>
      <c r="H50" s="148">
        <v>7</v>
      </c>
      <c r="I50" s="157"/>
    </row>
    <row r="51" spans="1:9" ht="14.25">
      <c r="A51" s="152">
        <v>31</v>
      </c>
      <c r="B51" s="164">
        <v>443</v>
      </c>
      <c r="C51" s="164">
        <v>227</v>
      </c>
      <c r="D51" s="164">
        <v>216</v>
      </c>
      <c r="E51" s="154">
        <v>86</v>
      </c>
      <c r="F51" s="163">
        <v>14</v>
      </c>
      <c r="G51" s="164">
        <v>6</v>
      </c>
      <c r="H51" s="148">
        <v>8</v>
      </c>
      <c r="I51" s="157"/>
    </row>
    <row r="52" spans="1:9" ht="14.25">
      <c r="A52" s="152">
        <v>32</v>
      </c>
      <c r="B52" s="164">
        <v>398</v>
      </c>
      <c r="C52" s="164">
        <v>179</v>
      </c>
      <c r="D52" s="164">
        <v>219</v>
      </c>
      <c r="E52" s="154">
        <v>87</v>
      </c>
      <c r="F52" s="163">
        <v>16</v>
      </c>
      <c r="G52" s="164">
        <v>2</v>
      </c>
      <c r="H52" s="148">
        <v>14</v>
      </c>
      <c r="I52" s="157"/>
    </row>
    <row r="53" spans="1:9" ht="14.25">
      <c r="A53" s="152">
        <v>33</v>
      </c>
      <c r="B53" s="164">
        <v>382</v>
      </c>
      <c r="C53" s="164">
        <v>165</v>
      </c>
      <c r="D53" s="164">
        <v>217</v>
      </c>
      <c r="E53" s="154">
        <v>88</v>
      </c>
      <c r="F53" s="163">
        <v>6</v>
      </c>
      <c r="G53" s="164">
        <v>3</v>
      </c>
      <c r="H53" s="148">
        <v>3</v>
      </c>
      <c r="I53" s="157"/>
    </row>
    <row r="54" spans="1:9" ht="14.25">
      <c r="A54" s="158">
        <v>34</v>
      </c>
      <c r="B54" s="176">
        <v>349</v>
      </c>
      <c r="C54" s="176">
        <v>169</v>
      </c>
      <c r="D54" s="176">
        <v>180</v>
      </c>
      <c r="E54" s="160">
        <v>89</v>
      </c>
      <c r="F54" s="177">
        <v>9</v>
      </c>
      <c r="G54" s="176">
        <v>1</v>
      </c>
      <c r="H54" s="178">
        <v>8</v>
      </c>
      <c r="I54" s="157"/>
    </row>
    <row r="55" spans="1:9" ht="10.5" customHeight="1">
      <c r="A55" s="152"/>
      <c r="B55" s="164"/>
      <c r="C55" s="164"/>
      <c r="D55" s="164"/>
      <c r="E55" s="154"/>
      <c r="F55" s="163"/>
      <c r="G55" s="164"/>
      <c r="H55" s="148"/>
      <c r="I55" s="157"/>
    </row>
    <row r="56" spans="1:9" ht="14.25">
      <c r="A56" s="152" t="s">
        <v>166</v>
      </c>
      <c r="B56" s="164">
        <v>1297</v>
      </c>
      <c r="C56" s="164">
        <v>697</v>
      </c>
      <c r="D56" s="164">
        <v>600</v>
      </c>
      <c r="E56" s="154" t="s">
        <v>167</v>
      </c>
      <c r="F56" s="163">
        <v>26</v>
      </c>
      <c r="G56" s="164">
        <v>3</v>
      </c>
      <c r="H56" s="148">
        <v>23</v>
      </c>
      <c r="I56" s="157"/>
    </row>
    <row r="57" spans="1:9" ht="14.25">
      <c r="A57" s="152">
        <v>35</v>
      </c>
      <c r="B57" s="164">
        <v>283</v>
      </c>
      <c r="C57" s="164">
        <v>147</v>
      </c>
      <c r="D57" s="164">
        <v>136</v>
      </c>
      <c r="E57" s="154">
        <v>90</v>
      </c>
      <c r="F57" s="155">
        <v>10</v>
      </c>
      <c r="G57" s="153">
        <v>0</v>
      </c>
      <c r="H57" s="156">
        <v>10</v>
      </c>
      <c r="I57" s="157"/>
    </row>
    <row r="58" spans="1:9" ht="14.25">
      <c r="A58" s="152">
        <v>36</v>
      </c>
      <c r="B58" s="164">
        <v>306</v>
      </c>
      <c r="C58" s="164">
        <v>153</v>
      </c>
      <c r="D58" s="164">
        <v>153</v>
      </c>
      <c r="E58" s="154">
        <v>91</v>
      </c>
      <c r="F58" s="155">
        <v>8</v>
      </c>
      <c r="G58" s="153">
        <v>2</v>
      </c>
      <c r="H58" s="156">
        <v>6</v>
      </c>
      <c r="I58" s="157"/>
    </row>
    <row r="59" spans="1:9" ht="14.25">
      <c r="A59" s="152">
        <v>37</v>
      </c>
      <c r="B59" s="164">
        <v>269</v>
      </c>
      <c r="C59" s="164">
        <v>150</v>
      </c>
      <c r="D59" s="164">
        <v>119</v>
      </c>
      <c r="E59" s="154">
        <v>92</v>
      </c>
      <c r="F59" s="155">
        <v>5</v>
      </c>
      <c r="G59" s="153">
        <v>1</v>
      </c>
      <c r="H59" s="156">
        <v>4</v>
      </c>
      <c r="I59" s="157"/>
    </row>
    <row r="60" spans="1:9" ht="14.25">
      <c r="A60" s="152">
        <v>38</v>
      </c>
      <c r="B60" s="164">
        <v>245</v>
      </c>
      <c r="C60" s="164">
        <v>137</v>
      </c>
      <c r="D60" s="164">
        <v>108</v>
      </c>
      <c r="E60" s="154">
        <v>93</v>
      </c>
      <c r="F60" s="155">
        <v>2</v>
      </c>
      <c r="G60" s="153">
        <v>0</v>
      </c>
      <c r="H60" s="156">
        <v>2</v>
      </c>
      <c r="I60" s="157"/>
    </row>
    <row r="61" spans="1:9" ht="14.25">
      <c r="A61" s="158">
        <v>39</v>
      </c>
      <c r="B61" s="176">
        <v>194</v>
      </c>
      <c r="C61" s="176">
        <v>110</v>
      </c>
      <c r="D61" s="176">
        <v>84</v>
      </c>
      <c r="E61" s="160">
        <v>94</v>
      </c>
      <c r="F61" s="161">
        <v>1</v>
      </c>
      <c r="G61" s="159">
        <v>0</v>
      </c>
      <c r="H61" s="162">
        <v>1</v>
      </c>
      <c r="I61" s="157"/>
    </row>
    <row r="62" spans="1:9" ht="10.5" customHeight="1">
      <c r="A62" s="152"/>
      <c r="B62" s="164"/>
      <c r="C62" s="164"/>
      <c r="D62" s="164"/>
      <c r="E62" s="154"/>
      <c r="F62" s="155"/>
      <c r="G62" s="153"/>
      <c r="H62" s="156"/>
      <c r="I62" s="157"/>
    </row>
    <row r="63" spans="1:9" ht="14.25">
      <c r="A63" s="152" t="s">
        <v>168</v>
      </c>
      <c r="B63" s="164">
        <v>680</v>
      </c>
      <c r="C63" s="164">
        <v>419</v>
      </c>
      <c r="D63" s="164">
        <v>261</v>
      </c>
      <c r="E63" s="154" t="s">
        <v>169</v>
      </c>
      <c r="F63" s="155">
        <v>12</v>
      </c>
      <c r="G63" s="153">
        <v>3</v>
      </c>
      <c r="H63" s="156">
        <v>9</v>
      </c>
      <c r="I63" s="157"/>
    </row>
    <row r="64" spans="1:9" ht="14.25">
      <c r="A64" s="152">
        <v>40</v>
      </c>
      <c r="B64" s="164">
        <v>177</v>
      </c>
      <c r="C64" s="164">
        <v>102</v>
      </c>
      <c r="D64" s="164">
        <v>75</v>
      </c>
      <c r="E64" s="154">
        <v>95</v>
      </c>
      <c r="F64" s="155">
        <v>6</v>
      </c>
      <c r="G64" s="153">
        <v>1</v>
      </c>
      <c r="H64" s="156">
        <v>5</v>
      </c>
      <c r="I64" s="157"/>
    </row>
    <row r="65" spans="1:9" ht="14.25">
      <c r="A65" s="152">
        <v>41</v>
      </c>
      <c r="B65" s="164">
        <v>118</v>
      </c>
      <c r="C65" s="164">
        <v>69</v>
      </c>
      <c r="D65" s="164">
        <v>49</v>
      </c>
      <c r="E65" s="154">
        <v>96</v>
      </c>
      <c r="F65" s="155">
        <v>1</v>
      </c>
      <c r="G65" s="153">
        <v>0</v>
      </c>
      <c r="H65" s="156">
        <v>1</v>
      </c>
      <c r="I65" s="157"/>
    </row>
    <row r="66" spans="1:9" ht="14.25">
      <c r="A66" s="152">
        <v>42</v>
      </c>
      <c r="B66" s="164">
        <v>133</v>
      </c>
      <c r="C66" s="164">
        <v>82</v>
      </c>
      <c r="D66" s="164">
        <v>51</v>
      </c>
      <c r="E66" s="154">
        <v>97</v>
      </c>
      <c r="F66" s="155">
        <v>3</v>
      </c>
      <c r="G66" s="153">
        <v>1</v>
      </c>
      <c r="H66" s="156">
        <v>2</v>
      </c>
      <c r="I66" s="157"/>
    </row>
    <row r="67" spans="1:9" ht="14.25">
      <c r="A67" s="152">
        <v>43</v>
      </c>
      <c r="B67" s="164">
        <v>141</v>
      </c>
      <c r="C67" s="164">
        <v>91</v>
      </c>
      <c r="D67" s="164">
        <v>50</v>
      </c>
      <c r="E67" s="154">
        <v>98</v>
      </c>
      <c r="F67" s="155">
        <v>1</v>
      </c>
      <c r="G67" s="153">
        <v>1</v>
      </c>
      <c r="H67" s="156">
        <v>0</v>
      </c>
      <c r="I67" s="157"/>
    </row>
    <row r="68" spans="1:9" ht="14.25">
      <c r="A68" s="158">
        <v>44</v>
      </c>
      <c r="B68" s="176">
        <v>111</v>
      </c>
      <c r="C68" s="176">
        <v>75</v>
      </c>
      <c r="D68" s="176">
        <v>36</v>
      </c>
      <c r="E68" s="160">
        <v>99</v>
      </c>
      <c r="F68" s="161">
        <v>1</v>
      </c>
      <c r="G68" s="159">
        <v>0</v>
      </c>
      <c r="H68" s="162">
        <v>1</v>
      </c>
      <c r="I68" s="157"/>
    </row>
    <row r="69" spans="1:9" ht="10.5" customHeight="1">
      <c r="A69" s="152"/>
      <c r="B69" s="164"/>
      <c r="C69" s="164"/>
      <c r="D69" s="164"/>
      <c r="E69" s="154"/>
      <c r="F69" s="155"/>
      <c r="G69" s="153"/>
      <c r="H69" s="156"/>
      <c r="I69" s="157"/>
    </row>
    <row r="70" spans="1:9" ht="14.25">
      <c r="A70" s="152" t="s">
        <v>170</v>
      </c>
      <c r="B70" s="164">
        <v>478</v>
      </c>
      <c r="C70" s="164">
        <v>321</v>
      </c>
      <c r="D70" s="164">
        <v>157</v>
      </c>
      <c r="E70" s="154" t="s">
        <v>176</v>
      </c>
      <c r="F70" s="155">
        <v>0</v>
      </c>
      <c r="G70" s="153">
        <v>0</v>
      </c>
      <c r="H70" s="156">
        <v>0</v>
      </c>
      <c r="I70" s="157"/>
    </row>
    <row r="71" spans="1:9" ht="14.25">
      <c r="A71" s="152">
        <v>45</v>
      </c>
      <c r="B71" s="164">
        <v>87</v>
      </c>
      <c r="C71" s="164">
        <v>63</v>
      </c>
      <c r="D71" s="164">
        <v>24</v>
      </c>
      <c r="E71" s="154" t="s">
        <v>177</v>
      </c>
      <c r="F71" s="155">
        <v>0</v>
      </c>
      <c r="G71" s="153">
        <v>0</v>
      </c>
      <c r="H71" s="156">
        <v>0</v>
      </c>
      <c r="I71" s="157"/>
    </row>
    <row r="72" spans="1:9" ht="14.25">
      <c r="A72" s="152">
        <v>46</v>
      </c>
      <c r="B72" s="164">
        <v>91</v>
      </c>
      <c r="C72" s="164">
        <v>63</v>
      </c>
      <c r="D72" s="164">
        <v>28</v>
      </c>
      <c r="E72" s="154"/>
      <c r="F72" s="163"/>
      <c r="G72" s="164"/>
      <c r="H72" s="148"/>
      <c r="I72" s="157"/>
    </row>
    <row r="73" spans="1:9" ht="14.25">
      <c r="A73" s="152">
        <v>47</v>
      </c>
      <c r="B73" s="164">
        <v>88</v>
      </c>
      <c r="C73" s="164">
        <v>56</v>
      </c>
      <c r="D73" s="164">
        <v>32</v>
      </c>
      <c r="E73" s="154"/>
      <c r="F73" s="154"/>
      <c r="G73" s="164"/>
      <c r="H73" s="148"/>
      <c r="I73" s="157"/>
    </row>
    <row r="74" spans="1:9" ht="14.25">
      <c r="A74" s="152">
        <v>48</v>
      </c>
      <c r="B74" s="164">
        <v>104</v>
      </c>
      <c r="C74" s="164">
        <v>67</v>
      </c>
      <c r="D74" s="164">
        <v>37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76">
        <v>108</v>
      </c>
      <c r="C75" s="176">
        <v>72</v>
      </c>
      <c r="D75" s="176">
        <v>36</v>
      </c>
      <c r="E75" s="154" t="s">
        <v>179</v>
      </c>
      <c r="F75" s="154"/>
      <c r="G75" s="164"/>
      <c r="H75" s="148"/>
    </row>
    <row r="76" spans="1:8" ht="14.25">
      <c r="A76" s="152"/>
      <c r="B76" s="164"/>
      <c r="C76" s="164"/>
      <c r="D76" s="164"/>
      <c r="E76" s="154" t="s">
        <v>180</v>
      </c>
      <c r="F76" s="163">
        <f>B7+B14+B21</f>
        <v>1793</v>
      </c>
      <c r="G76" s="164">
        <f>C7+C14+C21</f>
        <v>904</v>
      </c>
      <c r="H76" s="148">
        <f>D7+D14+D21</f>
        <v>889</v>
      </c>
    </row>
    <row r="77" spans="1:8" ht="14.25">
      <c r="A77" s="152" t="s">
        <v>171</v>
      </c>
      <c r="B77" s="164">
        <v>379</v>
      </c>
      <c r="C77" s="164">
        <v>246</v>
      </c>
      <c r="D77" s="164">
        <v>133</v>
      </c>
      <c r="E77" s="154" t="s">
        <v>181</v>
      </c>
      <c r="F77" s="163">
        <f>B28+B35+B42+B49+B56+B63+B70+B77+F7+F14</f>
        <v>13453</v>
      </c>
      <c r="G77" s="164">
        <f>C28+C35+C42+C49+C56+C63+C70+C77+G7+G14</f>
        <v>7223</v>
      </c>
      <c r="H77" s="148">
        <f>D28+D35+D42+D49+D56+D63+D70+D77+H7+H14</f>
        <v>6230</v>
      </c>
    </row>
    <row r="78" spans="1:8" ht="14.25">
      <c r="A78" s="152">
        <v>50</v>
      </c>
      <c r="B78" s="164">
        <v>90</v>
      </c>
      <c r="C78" s="164">
        <v>59</v>
      </c>
      <c r="D78" s="164">
        <v>31</v>
      </c>
      <c r="E78" s="154" t="s">
        <v>182</v>
      </c>
      <c r="F78" s="163">
        <f>F21+F28+F35+F42+F49+F56+F63+F70</f>
        <v>484</v>
      </c>
      <c r="G78" s="164">
        <f>G21+G28+G35+G42+G49+G56+G63+G70</f>
        <v>178</v>
      </c>
      <c r="H78" s="148">
        <f>H21+H28+H35+H42+H49+H56+H63+H70</f>
        <v>306</v>
      </c>
    </row>
    <row r="79" spans="1:8" ht="14.25">
      <c r="A79" s="152">
        <v>51</v>
      </c>
      <c r="B79" s="164">
        <v>76</v>
      </c>
      <c r="C79" s="164">
        <v>52</v>
      </c>
      <c r="D79" s="164">
        <v>24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64">
        <v>80</v>
      </c>
      <c r="C80" s="164">
        <v>54</v>
      </c>
      <c r="D80" s="164">
        <v>26</v>
      </c>
      <c r="E80" s="154" t="s">
        <v>180</v>
      </c>
      <c r="F80" s="166">
        <f>F76/$B$5*100</f>
        <v>11.398601398601398</v>
      </c>
      <c r="G80" s="167">
        <f>G76/$C$5*100</f>
        <v>10.885009030704396</v>
      </c>
      <c r="H80" s="168">
        <f>H76/$D$5*100</f>
        <v>11.973063973063972</v>
      </c>
    </row>
    <row r="81" spans="1:8" ht="14.25">
      <c r="A81" s="152">
        <v>53</v>
      </c>
      <c r="B81" s="164">
        <v>56</v>
      </c>
      <c r="C81" s="164">
        <v>33</v>
      </c>
      <c r="D81" s="164">
        <v>23</v>
      </c>
      <c r="E81" s="154" t="s">
        <v>181</v>
      </c>
      <c r="F81" s="166">
        <f>F77/$B$5*100</f>
        <v>85.52447552447553</v>
      </c>
      <c r="G81" s="167">
        <f>G77/$C$5*100</f>
        <v>86.97170379289585</v>
      </c>
      <c r="H81" s="168">
        <f>H77/$D$5*100</f>
        <v>83.9057239057239</v>
      </c>
    </row>
    <row r="82" spans="1:8" ht="15" thickBot="1">
      <c r="A82" s="169">
        <v>54</v>
      </c>
      <c r="B82" s="179">
        <v>77</v>
      </c>
      <c r="C82" s="179">
        <v>48</v>
      </c>
      <c r="D82" s="179">
        <v>29</v>
      </c>
      <c r="E82" s="171" t="s">
        <v>182</v>
      </c>
      <c r="F82" s="172">
        <f>F78/$B$5*100</f>
        <v>3.076923076923077</v>
      </c>
      <c r="G82" s="173">
        <f>G78/$C$5*100</f>
        <v>2.143287176399759</v>
      </c>
      <c r="H82" s="174">
        <f>H78/$D$5*100</f>
        <v>4.121212121212121</v>
      </c>
    </row>
    <row r="83" ht="14.25">
      <c r="A83" s="190" t="s">
        <v>239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198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116</v>
      </c>
      <c r="C5" s="146">
        <f>SUM(C7,C14,C21,C28,C35,C42,C49,C56,C63,C70,C77,G7,G14,G21,G28,G35,G42,G49,G56,G63,G70,G71)</f>
        <v>75</v>
      </c>
      <c r="D5" s="147">
        <f>SUM(D7,D14,D21,D28,D35,D42,D49,D56,D63,D70,D77,H7,H14,H21,H28,H35,H42,H49,H56,H63,H70,H71)</f>
        <v>41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3</v>
      </c>
      <c r="C7" s="153">
        <v>3</v>
      </c>
      <c r="D7" s="153">
        <v>0</v>
      </c>
      <c r="E7" s="154" t="s">
        <v>153</v>
      </c>
      <c r="F7" s="155">
        <v>4</v>
      </c>
      <c r="G7" s="153">
        <v>3</v>
      </c>
      <c r="H7" s="156">
        <v>1</v>
      </c>
      <c r="I7" s="157"/>
    </row>
    <row r="8" spans="1:9" ht="14.25">
      <c r="A8" s="152">
        <v>0</v>
      </c>
      <c r="B8" s="153">
        <v>1</v>
      </c>
      <c r="C8" s="153">
        <v>1</v>
      </c>
      <c r="D8" s="153">
        <v>0</v>
      </c>
      <c r="E8" s="154">
        <v>55</v>
      </c>
      <c r="F8" s="155" t="s">
        <v>172</v>
      </c>
      <c r="G8" s="153" t="s">
        <v>172</v>
      </c>
      <c r="H8" s="156" t="s">
        <v>172</v>
      </c>
      <c r="I8" s="157"/>
    </row>
    <row r="9" spans="1:9" ht="14.25">
      <c r="A9" s="152">
        <v>1</v>
      </c>
      <c r="B9" s="153">
        <v>1</v>
      </c>
      <c r="C9" s="153">
        <v>1</v>
      </c>
      <c r="D9" s="153">
        <v>0</v>
      </c>
      <c r="E9" s="154">
        <v>56</v>
      </c>
      <c r="F9" s="155" t="s">
        <v>172</v>
      </c>
      <c r="G9" s="153" t="s">
        <v>172</v>
      </c>
      <c r="H9" s="156" t="s">
        <v>172</v>
      </c>
      <c r="I9" s="157"/>
    </row>
    <row r="10" spans="1:9" ht="14.25">
      <c r="A10" s="152">
        <v>2</v>
      </c>
      <c r="B10" s="153">
        <v>1</v>
      </c>
      <c r="C10" s="153">
        <v>1</v>
      </c>
      <c r="D10" s="153">
        <v>0</v>
      </c>
      <c r="E10" s="154">
        <v>57</v>
      </c>
      <c r="F10" s="155">
        <v>2</v>
      </c>
      <c r="G10" s="153">
        <v>1</v>
      </c>
      <c r="H10" s="156">
        <v>1</v>
      </c>
      <c r="I10" s="157"/>
    </row>
    <row r="11" spans="1:9" ht="14.25">
      <c r="A11" s="152">
        <v>3</v>
      </c>
      <c r="B11" s="153" t="s">
        <v>172</v>
      </c>
      <c r="C11" s="153" t="s">
        <v>172</v>
      </c>
      <c r="D11" s="153" t="s">
        <v>172</v>
      </c>
      <c r="E11" s="154">
        <v>58</v>
      </c>
      <c r="F11" s="155">
        <v>1</v>
      </c>
      <c r="G11" s="153">
        <v>1</v>
      </c>
      <c r="H11" s="156">
        <v>0</v>
      </c>
      <c r="I11" s="157"/>
    </row>
    <row r="12" spans="1:9" ht="14.25">
      <c r="A12" s="158">
        <v>4</v>
      </c>
      <c r="B12" s="159" t="s">
        <v>172</v>
      </c>
      <c r="C12" s="159" t="s">
        <v>172</v>
      </c>
      <c r="D12" s="159" t="s">
        <v>172</v>
      </c>
      <c r="E12" s="160">
        <v>59</v>
      </c>
      <c r="F12" s="161">
        <v>1</v>
      </c>
      <c r="G12" s="159">
        <v>1</v>
      </c>
      <c r="H12" s="162">
        <v>0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8</v>
      </c>
      <c r="C14" s="153">
        <v>5</v>
      </c>
      <c r="D14" s="153">
        <v>3</v>
      </c>
      <c r="E14" s="154" t="s">
        <v>155</v>
      </c>
      <c r="F14" s="155">
        <v>0</v>
      </c>
      <c r="G14" s="153">
        <v>0</v>
      </c>
      <c r="H14" s="156">
        <v>0</v>
      </c>
      <c r="I14" s="157"/>
    </row>
    <row r="15" spans="1:9" ht="14.25">
      <c r="A15" s="152">
        <v>5</v>
      </c>
      <c r="B15" s="153">
        <v>1</v>
      </c>
      <c r="C15" s="153">
        <v>1</v>
      </c>
      <c r="D15" s="153">
        <v>0</v>
      </c>
      <c r="E15" s="154">
        <v>60</v>
      </c>
      <c r="F15" s="155" t="s">
        <v>172</v>
      </c>
      <c r="G15" s="153" t="s">
        <v>172</v>
      </c>
      <c r="H15" s="156" t="s">
        <v>172</v>
      </c>
      <c r="I15" s="157"/>
    </row>
    <row r="16" spans="1:9" ht="14.25">
      <c r="A16" s="152">
        <v>6</v>
      </c>
      <c r="B16" s="153">
        <v>2</v>
      </c>
      <c r="C16" s="153">
        <v>1</v>
      </c>
      <c r="D16" s="153">
        <v>1</v>
      </c>
      <c r="E16" s="154">
        <v>61</v>
      </c>
      <c r="F16" s="155" t="s">
        <v>172</v>
      </c>
      <c r="G16" s="153" t="s">
        <v>172</v>
      </c>
      <c r="H16" s="156" t="s">
        <v>172</v>
      </c>
      <c r="I16" s="157"/>
    </row>
    <row r="17" spans="1:9" ht="14.25">
      <c r="A17" s="152">
        <v>7</v>
      </c>
      <c r="B17" s="153">
        <v>3</v>
      </c>
      <c r="C17" s="153">
        <v>2</v>
      </c>
      <c r="D17" s="153">
        <v>1</v>
      </c>
      <c r="E17" s="154">
        <v>62</v>
      </c>
      <c r="F17" s="155" t="s">
        <v>172</v>
      </c>
      <c r="G17" s="153" t="s">
        <v>172</v>
      </c>
      <c r="H17" s="156" t="s">
        <v>172</v>
      </c>
      <c r="I17" s="157"/>
    </row>
    <row r="18" spans="1:9" ht="14.25">
      <c r="A18" s="152">
        <v>8</v>
      </c>
      <c r="B18" s="153" t="s">
        <v>172</v>
      </c>
      <c r="C18" s="153" t="s">
        <v>172</v>
      </c>
      <c r="D18" s="153" t="s">
        <v>172</v>
      </c>
      <c r="E18" s="154">
        <v>63</v>
      </c>
      <c r="F18" s="155" t="s">
        <v>172</v>
      </c>
      <c r="G18" s="153" t="s">
        <v>172</v>
      </c>
      <c r="H18" s="156" t="s">
        <v>172</v>
      </c>
      <c r="I18" s="157"/>
    </row>
    <row r="19" spans="1:9" ht="14.25">
      <c r="A19" s="158">
        <v>9</v>
      </c>
      <c r="B19" s="159">
        <v>2</v>
      </c>
      <c r="C19" s="159">
        <v>1</v>
      </c>
      <c r="D19" s="159">
        <v>1</v>
      </c>
      <c r="E19" s="160">
        <v>64</v>
      </c>
      <c r="F19" s="161" t="s">
        <v>172</v>
      </c>
      <c r="G19" s="159" t="s">
        <v>172</v>
      </c>
      <c r="H19" s="162" t="s">
        <v>172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2</v>
      </c>
      <c r="C21" s="153">
        <v>0</v>
      </c>
      <c r="D21" s="153">
        <v>2</v>
      </c>
      <c r="E21" s="154" t="s">
        <v>157</v>
      </c>
      <c r="F21" s="155">
        <v>2</v>
      </c>
      <c r="G21" s="153">
        <v>2</v>
      </c>
      <c r="H21" s="156">
        <v>0</v>
      </c>
      <c r="I21" s="157"/>
    </row>
    <row r="22" spans="1:9" ht="14.25">
      <c r="A22" s="152">
        <v>10</v>
      </c>
      <c r="B22" s="153">
        <v>1</v>
      </c>
      <c r="C22" s="153">
        <v>0</v>
      </c>
      <c r="D22" s="153">
        <v>1</v>
      </c>
      <c r="E22" s="154">
        <v>65</v>
      </c>
      <c r="F22" s="155" t="s">
        <v>172</v>
      </c>
      <c r="G22" s="153" t="s">
        <v>172</v>
      </c>
      <c r="H22" s="156" t="s">
        <v>172</v>
      </c>
      <c r="I22" s="157"/>
    </row>
    <row r="23" spans="1:9" ht="14.25">
      <c r="A23" s="152">
        <v>11</v>
      </c>
      <c r="B23" s="153" t="s">
        <v>172</v>
      </c>
      <c r="C23" s="153" t="s">
        <v>172</v>
      </c>
      <c r="D23" s="153" t="s">
        <v>172</v>
      </c>
      <c r="E23" s="154">
        <v>66</v>
      </c>
      <c r="F23" s="155" t="s">
        <v>172</v>
      </c>
      <c r="G23" s="153" t="s">
        <v>172</v>
      </c>
      <c r="H23" s="156" t="s">
        <v>172</v>
      </c>
      <c r="I23" s="157"/>
    </row>
    <row r="24" spans="1:9" ht="14.25">
      <c r="A24" s="152">
        <v>12</v>
      </c>
      <c r="B24" s="153" t="s">
        <v>172</v>
      </c>
      <c r="C24" s="153" t="s">
        <v>172</v>
      </c>
      <c r="D24" s="153" t="s">
        <v>172</v>
      </c>
      <c r="E24" s="154">
        <v>67</v>
      </c>
      <c r="F24" s="155">
        <v>1</v>
      </c>
      <c r="G24" s="153">
        <v>1</v>
      </c>
      <c r="H24" s="156">
        <v>0</v>
      </c>
      <c r="I24" s="157"/>
    </row>
    <row r="25" spans="1:9" ht="14.25">
      <c r="A25" s="152">
        <v>13</v>
      </c>
      <c r="B25" s="153">
        <v>1</v>
      </c>
      <c r="C25" s="153">
        <v>0</v>
      </c>
      <c r="D25" s="153">
        <v>1</v>
      </c>
      <c r="E25" s="154">
        <v>68</v>
      </c>
      <c r="F25" s="155" t="s">
        <v>172</v>
      </c>
      <c r="G25" s="153" t="s">
        <v>172</v>
      </c>
      <c r="H25" s="156" t="s">
        <v>172</v>
      </c>
      <c r="I25" s="157"/>
    </row>
    <row r="26" spans="1:9" ht="14.25">
      <c r="A26" s="158">
        <v>14</v>
      </c>
      <c r="B26" s="159" t="s">
        <v>172</v>
      </c>
      <c r="C26" s="159" t="s">
        <v>172</v>
      </c>
      <c r="D26" s="159" t="s">
        <v>172</v>
      </c>
      <c r="E26" s="160">
        <v>69</v>
      </c>
      <c r="F26" s="161">
        <v>1</v>
      </c>
      <c r="G26" s="159">
        <v>1</v>
      </c>
      <c r="H26" s="162">
        <v>0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11</v>
      </c>
      <c r="C28" s="153">
        <v>10</v>
      </c>
      <c r="D28" s="153">
        <v>1</v>
      </c>
      <c r="E28" s="154" t="s">
        <v>159</v>
      </c>
      <c r="F28" s="155">
        <v>3</v>
      </c>
      <c r="G28" s="153">
        <v>1</v>
      </c>
      <c r="H28" s="156">
        <v>2</v>
      </c>
      <c r="I28" s="157"/>
    </row>
    <row r="29" spans="1:9" ht="14.25">
      <c r="A29" s="152">
        <v>15</v>
      </c>
      <c r="B29" s="153">
        <v>1</v>
      </c>
      <c r="C29" s="153">
        <v>1</v>
      </c>
      <c r="D29" s="153">
        <v>0</v>
      </c>
      <c r="E29" s="154">
        <v>70</v>
      </c>
      <c r="F29" s="155">
        <v>1</v>
      </c>
      <c r="G29" s="153">
        <v>0</v>
      </c>
      <c r="H29" s="156">
        <v>1</v>
      </c>
      <c r="I29" s="157"/>
    </row>
    <row r="30" spans="1:9" ht="14.25">
      <c r="A30" s="152">
        <v>16</v>
      </c>
      <c r="B30" s="153" t="s">
        <v>172</v>
      </c>
      <c r="C30" s="153" t="s">
        <v>172</v>
      </c>
      <c r="D30" s="153" t="s">
        <v>172</v>
      </c>
      <c r="E30" s="154">
        <v>71</v>
      </c>
      <c r="F30" s="155">
        <v>1</v>
      </c>
      <c r="G30" s="153">
        <v>0</v>
      </c>
      <c r="H30" s="156">
        <v>1</v>
      </c>
      <c r="I30" s="157"/>
    </row>
    <row r="31" spans="1:9" ht="14.25">
      <c r="A31" s="152">
        <v>17</v>
      </c>
      <c r="B31" s="153">
        <v>1</v>
      </c>
      <c r="C31" s="153">
        <v>1</v>
      </c>
      <c r="D31" s="153">
        <v>0</v>
      </c>
      <c r="E31" s="154">
        <v>72</v>
      </c>
      <c r="F31" s="155" t="s">
        <v>172</v>
      </c>
      <c r="G31" s="153" t="s">
        <v>172</v>
      </c>
      <c r="H31" s="156" t="s">
        <v>172</v>
      </c>
      <c r="I31" s="157"/>
    </row>
    <row r="32" spans="1:9" ht="14.25">
      <c r="A32" s="152">
        <v>18</v>
      </c>
      <c r="B32" s="153">
        <v>1</v>
      </c>
      <c r="C32" s="153">
        <v>1</v>
      </c>
      <c r="D32" s="153">
        <v>0</v>
      </c>
      <c r="E32" s="154">
        <v>73</v>
      </c>
      <c r="F32" s="155">
        <v>1</v>
      </c>
      <c r="G32" s="153">
        <v>1</v>
      </c>
      <c r="H32" s="156">
        <v>0</v>
      </c>
      <c r="I32" s="157"/>
    </row>
    <row r="33" spans="1:9" ht="14.25">
      <c r="A33" s="158">
        <v>19</v>
      </c>
      <c r="B33" s="159">
        <v>8</v>
      </c>
      <c r="C33" s="159">
        <v>7</v>
      </c>
      <c r="D33" s="159">
        <v>1</v>
      </c>
      <c r="E33" s="160">
        <v>74</v>
      </c>
      <c r="F33" s="161"/>
      <c r="G33" s="159"/>
      <c r="H33" s="162"/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23</v>
      </c>
      <c r="C35" s="153">
        <v>16</v>
      </c>
      <c r="D35" s="153">
        <v>7</v>
      </c>
      <c r="E35" s="154" t="s">
        <v>161</v>
      </c>
      <c r="F35" s="155"/>
      <c r="G35" s="153"/>
      <c r="H35" s="156"/>
      <c r="I35" s="157"/>
    </row>
    <row r="36" spans="1:9" ht="14.25">
      <c r="A36" s="152">
        <v>20</v>
      </c>
      <c r="B36" s="153">
        <v>7</v>
      </c>
      <c r="C36" s="153">
        <v>5</v>
      </c>
      <c r="D36" s="153">
        <v>2</v>
      </c>
      <c r="E36" s="154">
        <v>75</v>
      </c>
      <c r="F36" s="155"/>
      <c r="G36" s="153"/>
      <c r="H36" s="156"/>
      <c r="I36" s="157"/>
    </row>
    <row r="37" spans="1:9" ht="14.25">
      <c r="A37" s="152">
        <v>21</v>
      </c>
      <c r="B37" s="153">
        <v>5</v>
      </c>
      <c r="C37" s="153">
        <v>4</v>
      </c>
      <c r="D37" s="153">
        <v>1</v>
      </c>
      <c r="E37" s="154">
        <v>76</v>
      </c>
      <c r="F37" s="155"/>
      <c r="G37" s="153"/>
      <c r="H37" s="156"/>
      <c r="I37" s="157"/>
    </row>
    <row r="38" spans="1:9" ht="14.25">
      <c r="A38" s="152">
        <v>22</v>
      </c>
      <c r="B38" s="153">
        <v>3</v>
      </c>
      <c r="C38" s="153">
        <v>2</v>
      </c>
      <c r="D38" s="153">
        <v>1</v>
      </c>
      <c r="E38" s="154">
        <v>77</v>
      </c>
      <c r="F38" s="155"/>
      <c r="G38" s="153"/>
      <c r="H38" s="156"/>
      <c r="I38" s="157"/>
    </row>
    <row r="39" spans="1:9" ht="14.25">
      <c r="A39" s="152">
        <v>23</v>
      </c>
      <c r="B39" s="153">
        <v>2</v>
      </c>
      <c r="C39" s="153">
        <v>1</v>
      </c>
      <c r="D39" s="153">
        <v>1</v>
      </c>
      <c r="E39" s="154">
        <v>78</v>
      </c>
      <c r="F39" s="155"/>
      <c r="G39" s="153"/>
      <c r="H39" s="156"/>
      <c r="I39" s="157"/>
    </row>
    <row r="40" spans="1:9" ht="14.25">
      <c r="A40" s="158">
        <v>24</v>
      </c>
      <c r="B40" s="159">
        <v>6</v>
      </c>
      <c r="C40" s="159">
        <v>4</v>
      </c>
      <c r="D40" s="159">
        <v>2</v>
      </c>
      <c r="E40" s="160">
        <v>79</v>
      </c>
      <c r="F40" s="161"/>
      <c r="G40" s="159"/>
      <c r="H40" s="162"/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28</v>
      </c>
      <c r="C42" s="153">
        <v>19</v>
      </c>
      <c r="D42" s="153">
        <v>9</v>
      </c>
      <c r="E42" s="154" t="s">
        <v>163</v>
      </c>
      <c r="F42" s="155"/>
      <c r="G42" s="153"/>
      <c r="H42" s="156"/>
      <c r="I42" s="157"/>
    </row>
    <row r="43" spans="1:9" ht="14.25">
      <c r="A43" s="152">
        <v>25</v>
      </c>
      <c r="B43" s="153">
        <v>7</v>
      </c>
      <c r="C43" s="153">
        <v>3</v>
      </c>
      <c r="D43" s="153">
        <v>4</v>
      </c>
      <c r="E43" s="154">
        <v>80</v>
      </c>
      <c r="F43" s="155"/>
      <c r="G43" s="153"/>
      <c r="H43" s="156"/>
      <c r="I43" s="157"/>
    </row>
    <row r="44" spans="1:9" ht="14.25">
      <c r="A44" s="152">
        <v>26</v>
      </c>
      <c r="B44" s="153">
        <v>6</v>
      </c>
      <c r="C44" s="153">
        <v>5</v>
      </c>
      <c r="D44" s="153">
        <v>1</v>
      </c>
      <c r="E44" s="154">
        <v>81</v>
      </c>
      <c r="F44" s="155"/>
      <c r="G44" s="153"/>
      <c r="H44" s="156"/>
      <c r="I44" s="157"/>
    </row>
    <row r="45" spans="1:9" ht="14.25">
      <c r="A45" s="152">
        <v>27</v>
      </c>
      <c r="B45" s="153">
        <v>5</v>
      </c>
      <c r="C45" s="153">
        <v>4</v>
      </c>
      <c r="D45" s="153">
        <v>1</v>
      </c>
      <c r="E45" s="154">
        <v>82</v>
      </c>
      <c r="F45" s="155"/>
      <c r="G45" s="153"/>
      <c r="H45" s="156"/>
      <c r="I45" s="157"/>
    </row>
    <row r="46" spans="1:9" ht="14.25">
      <c r="A46" s="152">
        <v>28</v>
      </c>
      <c r="B46" s="153">
        <v>2</v>
      </c>
      <c r="C46" s="153">
        <v>1</v>
      </c>
      <c r="D46" s="153">
        <v>1</v>
      </c>
      <c r="E46" s="154">
        <v>83</v>
      </c>
      <c r="F46" s="155"/>
      <c r="G46" s="153"/>
      <c r="H46" s="156"/>
      <c r="I46" s="157"/>
    </row>
    <row r="47" spans="1:9" ht="14.25">
      <c r="A47" s="158">
        <v>29</v>
      </c>
      <c r="B47" s="159">
        <v>8</v>
      </c>
      <c r="C47" s="159">
        <v>6</v>
      </c>
      <c r="D47" s="159">
        <v>2</v>
      </c>
      <c r="E47" s="160">
        <v>84</v>
      </c>
      <c r="F47" s="161"/>
      <c r="G47" s="159"/>
      <c r="H47" s="162"/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15</v>
      </c>
      <c r="C49" s="153">
        <v>6</v>
      </c>
      <c r="D49" s="153">
        <v>9</v>
      </c>
      <c r="E49" s="154" t="s">
        <v>165</v>
      </c>
      <c r="F49" s="155"/>
      <c r="G49" s="153"/>
      <c r="H49" s="156"/>
      <c r="I49" s="157"/>
    </row>
    <row r="50" spans="1:9" ht="14.25">
      <c r="A50" s="152">
        <v>30</v>
      </c>
      <c r="B50" s="153">
        <v>3</v>
      </c>
      <c r="C50" s="153">
        <v>1</v>
      </c>
      <c r="D50" s="153">
        <v>2</v>
      </c>
      <c r="E50" s="154">
        <v>85</v>
      </c>
      <c r="F50" s="155"/>
      <c r="G50" s="153"/>
      <c r="H50" s="156"/>
      <c r="I50" s="157"/>
    </row>
    <row r="51" spans="1:9" ht="14.25">
      <c r="A51" s="152">
        <v>31</v>
      </c>
      <c r="B51" s="153">
        <v>2</v>
      </c>
      <c r="C51" s="153">
        <v>1</v>
      </c>
      <c r="D51" s="153">
        <v>1</v>
      </c>
      <c r="E51" s="154">
        <v>86</v>
      </c>
      <c r="F51" s="155"/>
      <c r="G51" s="153"/>
      <c r="H51" s="156"/>
      <c r="I51" s="157"/>
    </row>
    <row r="52" spans="1:9" ht="14.25">
      <c r="A52" s="152">
        <v>32</v>
      </c>
      <c r="B52" s="153">
        <v>1</v>
      </c>
      <c r="C52" s="153">
        <v>0</v>
      </c>
      <c r="D52" s="153">
        <v>1</v>
      </c>
      <c r="E52" s="154">
        <v>87</v>
      </c>
      <c r="F52" s="155"/>
      <c r="G52" s="153"/>
      <c r="H52" s="156"/>
      <c r="I52" s="157"/>
    </row>
    <row r="53" spans="1:9" ht="14.25">
      <c r="A53" s="152">
        <v>33</v>
      </c>
      <c r="B53" s="153">
        <v>1</v>
      </c>
      <c r="C53" s="153">
        <v>1</v>
      </c>
      <c r="D53" s="153">
        <v>0</v>
      </c>
      <c r="E53" s="154">
        <v>88</v>
      </c>
      <c r="F53" s="155"/>
      <c r="G53" s="153"/>
      <c r="H53" s="156"/>
      <c r="I53" s="157"/>
    </row>
    <row r="54" spans="1:9" ht="14.25">
      <c r="A54" s="158">
        <v>34</v>
      </c>
      <c r="B54" s="159">
        <v>8</v>
      </c>
      <c r="C54" s="159">
        <v>3</v>
      </c>
      <c r="D54" s="159">
        <v>5</v>
      </c>
      <c r="E54" s="160">
        <v>89</v>
      </c>
      <c r="F54" s="161"/>
      <c r="G54" s="159"/>
      <c r="H54" s="162"/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11</v>
      </c>
      <c r="C56" s="153">
        <v>6</v>
      </c>
      <c r="D56" s="153">
        <v>5</v>
      </c>
      <c r="E56" s="154" t="s">
        <v>167</v>
      </c>
      <c r="F56" s="155"/>
      <c r="G56" s="153"/>
      <c r="H56" s="156"/>
      <c r="I56" s="157"/>
    </row>
    <row r="57" spans="1:9" ht="14.25">
      <c r="A57" s="152">
        <v>35</v>
      </c>
      <c r="B57" s="153" t="s">
        <v>172</v>
      </c>
      <c r="C57" s="153" t="s">
        <v>172</v>
      </c>
      <c r="D57" s="153" t="s">
        <v>172</v>
      </c>
      <c r="E57" s="154">
        <v>90</v>
      </c>
      <c r="F57" s="155"/>
      <c r="G57" s="153"/>
      <c r="H57" s="156"/>
      <c r="I57" s="157"/>
    </row>
    <row r="58" spans="1:9" ht="14.25">
      <c r="A58" s="152">
        <v>36</v>
      </c>
      <c r="B58" s="153">
        <v>5</v>
      </c>
      <c r="C58" s="153">
        <v>2</v>
      </c>
      <c r="D58" s="153">
        <v>3</v>
      </c>
      <c r="E58" s="154">
        <v>91</v>
      </c>
      <c r="F58" s="155"/>
      <c r="G58" s="153"/>
      <c r="H58" s="156"/>
      <c r="I58" s="157"/>
    </row>
    <row r="59" spans="1:9" ht="14.25">
      <c r="A59" s="152">
        <v>37</v>
      </c>
      <c r="B59" s="153">
        <v>4</v>
      </c>
      <c r="C59" s="153">
        <v>3</v>
      </c>
      <c r="D59" s="153">
        <v>1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1</v>
      </c>
      <c r="C60" s="153">
        <v>1</v>
      </c>
      <c r="D60" s="153">
        <v>0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1</v>
      </c>
      <c r="C61" s="159">
        <v>0</v>
      </c>
      <c r="D61" s="159">
        <v>1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3</v>
      </c>
      <c r="C63" s="153">
        <v>2</v>
      </c>
      <c r="D63" s="153">
        <v>1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 t="s">
        <v>172</v>
      </c>
      <c r="C64" s="153" t="s">
        <v>172</v>
      </c>
      <c r="D64" s="153" t="s">
        <v>172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 t="s">
        <v>172</v>
      </c>
      <c r="C65" s="153" t="s">
        <v>172</v>
      </c>
      <c r="D65" s="153" t="s">
        <v>172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1</v>
      </c>
      <c r="C66" s="153">
        <v>1</v>
      </c>
      <c r="D66" s="153">
        <v>0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1</v>
      </c>
      <c r="C67" s="153">
        <v>0</v>
      </c>
      <c r="D67" s="153">
        <v>1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1</v>
      </c>
      <c r="C68" s="159">
        <v>1</v>
      </c>
      <c r="D68" s="159">
        <v>0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3</v>
      </c>
      <c r="C70" s="153">
        <v>2</v>
      </c>
      <c r="D70" s="153">
        <v>1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1</v>
      </c>
      <c r="C71" s="153">
        <v>0</v>
      </c>
      <c r="D71" s="153">
        <v>1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2</v>
      </c>
      <c r="C72" s="153">
        <v>2</v>
      </c>
      <c r="D72" s="153">
        <v>0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 t="s">
        <v>172</v>
      </c>
      <c r="C73" s="153" t="s">
        <v>172</v>
      </c>
      <c r="D73" s="153" t="s">
        <v>172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 t="s">
        <v>172</v>
      </c>
      <c r="C74" s="153" t="s">
        <v>172</v>
      </c>
      <c r="D74" s="153" t="s">
        <v>172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 t="s">
        <v>172</v>
      </c>
      <c r="C75" s="159" t="s">
        <v>172</v>
      </c>
      <c r="D75" s="159" t="s">
        <v>172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13</v>
      </c>
      <c r="G76" s="164">
        <f>C7+C14+C21</f>
        <v>8</v>
      </c>
      <c r="H76" s="148">
        <f>D7+D14+D21</f>
        <v>5</v>
      </c>
    </row>
    <row r="77" spans="1:8" ht="14.25">
      <c r="A77" s="152" t="s">
        <v>171</v>
      </c>
      <c r="B77" s="153">
        <v>0</v>
      </c>
      <c r="C77" s="153">
        <v>0</v>
      </c>
      <c r="D77" s="153">
        <v>0</v>
      </c>
      <c r="E77" s="154" t="s">
        <v>181</v>
      </c>
      <c r="F77" s="163">
        <f>B28+B35+B42+B49+B56+B63+B70+B77+F7+F14</f>
        <v>98</v>
      </c>
      <c r="G77" s="164">
        <f>C28+C35+C42+C49+C56+C63+C70+C77+G7+G14</f>
        <v>64</v>
      </c>
      <c r="H77" s="148">
        <f>D28+D35+D42+D49+D56+D63+D70+D77+H7+H14</f>
        <v>34</v>
      </c>
    </row>
    <row r="78" spans="1:8" ht="14.25">
      <c r="A78" s="152">
        <v>50</v>
      </c>
      <c r="B78" s="153" t="s">
        <v>172</v>
      </c>
      <c r="C78" s="153" t="s">
        <v>172</v>
      </c>
      <c r="D78" s="153" t="s">
        <v>172</v>
      </c>
      <c r="E78" s="154" t="s">
        <v>182</v>
      </c>
      <c r="F78" s="163">
        <f>F21+F28+F35+F42+F49+F56+F63+F70</f>
        <v>5</v>
      </c>
      <c r="G78" s="164">
        <f>G21+G28+G35+G42+G49+G56+G63+G70</f>
        <v>3</v>
      </c>
      <c r="H78" s="148">
        <f>H21+H28+H35+H42+H49+H56+H63+H70</f>
        <v>2</v>
      </c>
    </row>
    <row r="79" spans="1:8" ht="14.25">
      <c r="A79" s="152">
        <v>51</v>
      </c>
      <c r="B79" s="153" t="s">
        <v>172</v>
      </c>
      <c r="C79" s="153" t="s">
        <v>172</v>
      </c>
      <c r="D79" s="153" t="s">
        <v>172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 t="s">
        <v>172</v>
      </c>
      <c r="C80" s="153" t="s">
        <v>172</v>
      </c>
      <c r="D80" s="153" t="s">
        <v>172</v>
      </c>
      <c r="E80" s="154" t="s">
        <v>180</v>
      </c>
      <c r="F80" s="166">
        <f>F76/$B$5*100</f>
        <v>11.206896551724139</v>
      </c>
      <c r="G80" s="167">
        <f>G76/$C$5*100</f>
        <v>10.666666666666668</v>
      </c>
      <c r="H80" s="168">
        <f>H76/$D$5*100</f>
        <v>12.195121951219512</v>
      </c>
    </row>
    <row r="81" spans="1:8" ht="14.25">
      <c r="A81" s="152">
        <v>53</v>
      </c>
      <c r="B81" s="153" t="s">
        <v>172</v>
      </c>
      <c r="C81" s="153" t="s">
        <v>172</v>
      </c>
      <c r="D81" s="153" t="s">
        <v>172</v>
      </c>
      <c r="E81" s="154" t="s">
        <v>181</v>
      </c>
      <c r="F81" s="166">
        <f>F77/$B$5*100</f>
        <v>84.48275862068965</v>
      </c>
      <c r="G81" s="167">
        <f>G77/$C$5*100</f>
        <v>85.33333333333334</v>
      </c>
      <c r="H81" s="168">
        <f>H77/$D$5*100</f>
        <v>82.92682926829268</v>
      </c>
    </row>
    <row r="82" spans="1:8" ht="15" thickBot="1">
      <c r="A82" s="169">
        <v>54</v>
      </c>
      <c r="B82" s="170" t="s">
        <v>172</v>
      </c>
      <c r="C82" s="170" t="s">
        <v>172</v>
      </c>
      <c r="D82" s="170" t="s">
        <v>172</v>
      </c>
      <c r="E82" s="171" t="s">
        <v>182</v>
      </c>
      <c r="F82" s="172">
        <f>F78/$B$5*100</f>
        <v>4.310344827586207</v>
      </c>
      <c r="G82" s="173">
        <f>G78/$C$5*100</f>
        <v>4</v>
      </c>
      <c r="H82" s="174">
        <f>H78/$D$5*100</f>
        <v>4.878048780487805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199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111</v>
      </c>
      <c r="C5" s="146">
        <f>SUM(C7,C14,C21,C28,C35,C42,C49,C56,C63,C70,C77,G7,G14,G21,G28,G35,G42,G49,G56,G63,G70,G71)</f>
        <v>64</v>
      </c>
      <c r="D5" s="147">
        <f>SUM(D7,D14,D21,D28,D35,D42,D49,D56,D63,D70,D77,H7,H14,H21,H28,H35,H42,H49,H56,H63,H70,H71)</f>
        <v>47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9</v>
      </c>
      <c r="C7" s="153">
        <v>4</v>
      </c>
      <c r="D7" s="153">
        <v>5</v>
      </c>
      <c r="E7" s="154" t="s">
        <v>153</v>
      </c>
      <c r="F7" s="155">
        <v>2</v>
      </c>
      <c r="G7" s="153">
        <v>2</v>
      </c>
      <c r="H7" s="156">
        <v>0</v>
      </c>
      <c r="I7" s="157"/>
    </row>
    <row r="8" spans="1:9" ht="14.25">
      <c r="A8" s="152">
        <v>0</v>
      </c>
      <c r="B8" s="153" t="s">
        <v>172</v>
      </c>
      <c r="C8" s="153" t="s">
        <v>172</v>
      </c>
      <c r="D8" s="153" t="s">
        <v>172</v>
      </c>
      <c r="E8" s="154">
        <v>55</v>
      </c>
      <c r="F8" s="155" t="s">
        <v>172</v>
      </c>
      <c r="G8" s="153" t="s">
        <v>172</v>
      </c>
      <c r="H8" s="156" t="s">
        <v>172</v>
      </c>
      <c r="I8" s="157"/>
    </row>
    <row r="9" spans="1:9" ht="14.25">
      <c r="A9" s="152">
        <v>1</v>
      </c>
      <c r="B9" s="153">
        <v>4</v>
      </c>
      <c r="C9" s="153">
        <v>2</v>
      </c>
      <c r="D9" s="153">
        <v>2</v>
      </c>
      <c r="E9" s="154">
        <v>56</v>
      </c>
      <c r="F9" s="155" t="s">
        <v>172</v>
      </c>
      <c r="G9" s="153" t="s">
        <v>172</v>
      </c>
      <c r="H9" s="156" t="s">
        <v>172</v>
      </c>
      <c r="I9" s="157"/>
    </row>
    <row r="10" spans="1:9" ht="14.25">
      <c r="A10" s="152">
        <v>2</v>
      </c>
      <c r="B10" s="153">
        <v>2</v>
      </c>
      <c r="C10" s="153">
        <v>0</v>
      </c>
      <c r="D10" s="153">
        <v>2</v>
      </c>
      <c r="E10" s="154">
        <v>57</v>
      </c>
      <c r="F10" s="155" t="s">
        <v>172</v>
      </c>
      <c r="G10" s="153" t="s">
        <v>172</v>
      </c>
      <c r="H10" s="156" t="s">
        <v>172</v>
      </c>
      <c r="I10" s="157"/>
    </row>
    <row r="11" spans="1:9" ht="14.25">
      <c r="A11" s="152">
        <v>3</v>
      </c>
      <c r="B11" s="153">
        <v>2</v>
      </c>
      <c r="C11" s="153">
        <v>1</v>
      </c>
      <c r="D11" s="153">
        <v>1</v>
      </c>
      <c r="E11" s="154">
        <v>58</v>
      </c>
      <c r="F11" s="155">
        <v>1</v>
      </c>
      <c r="G11" s="153">
        <v>1</v>
      </c>
      <c r="H11" s="156">
        <v>0</v>
      </c>
      <c r="I11" s="157"/>
    </row>
    <row r="12" spans="1:9" ht="14.25">
      <c r="A12" s="158">
        <v>4</v>
      </c>
      <c r="B12" s="159">
        <v>1</v>
      </c>
      <c r="C12" s="159">
        <v>1</v>
      </c>
      <c r="D12" s="159">
        <v>0</v>
      </c>
      <c r="E12" s="160">
        <v>59</v>
      </c>
      <c r="F12" s="161">
        <v>1</v>
      </c>
      <c r="G12" s="159">
        <v>1</v>
      </c>
      <c r="H12" s="162">
        <v>0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8</v>
      </c>
      <c r="C14" s="153">
        <v>6</v>
      </c>
      <c r="D14" s="153">
        <v>2</v>
      </c>
      <c r="E14" s="154" t="s">
        <v>155</v>
      </c>
      <c r="F14" s="155">
        <v>2</v>
      </c>
      <c r="G14" s="153">
        <v>2</v>
      </c>
      <c r="H14" s="156">
        <v>0</v>
      </c>
      <c r="I14" s="157"/>
    </row>
    <row r="15" spans="1:9" ht="14.25">
      <c r="A15" s="152">
        <v>5</v>
      </c>
      <c r="B15" s="153">
        <v>1</v>
      </c>
      <c r="C15" s="153">
        <v>0</v>
      </c>
      <c r="D15" s="153">
        <v>1</v>
      </c>
      <c r="E15" s="154">
        <v>60</v>
      </c>
      <c r="F15" s="155" t="s">
        <v>172</v>
      </c>
      <c r="G15" s="153" t="s">
        <v>172</v>
      </c>
      <c r="H15" s="156" t="s">
        <v>172</v>
      </c>
      <c r="I15" s="157"/>
    </row>
    <row r="16" spans="1:9" ht="14.25">
      <c r="A16" s="152">
        <v>6</v>
      </c>
      <c r="B16" s="153">
        <v>2</v>
      </c>
      <c r="C16" s="153">
        <v>2</v>
      </c>
      <c r="D16" s="153">
        <v>0</v>
      </c>
      <c r="E16" s="154">
        <v>61</v>
      </c>
      <c r="F16" s="155">
        <v>1</v>
      </c>
      <c r="G16" s="153">
        <v>1</v>
      </c>
      <c r="H16" s="156">
        <v>0</v>
      </c>
      <c r="I16" s="157"/>
    </row>
    <row r="17" spans="1:9" ht="14.25">
      <c r="A17" s="152">
        <v>7</v>
      </c>
      <c r="B17" s="153">
        <v>1</v>
      </c>
      <c r="C17" s="153">
        <v>0</v>
      </c>
      <c r="D17" s="153">
        <v>1</v>
      </c>
      <c r="E17" s="154">
        <v>62</v>
      </c>
      <c r="F17" s="155">
        <v>1</v>
      </c>
      <c r="G17" s="153">
        <v>1</v>
      </c>
      <c r="H17" s="156">
        <v>0</v>
      </c>
      <c r="I17" s="157"/>
    </row>
    <row r="18" spans="1:9" ht="14.25">
      <c r="A18" s="152">
        <v>8</v>
      </c>
      <c r="B18" s="153">
        <v>3</v>
      </c>
      <c r="C18" s="153">
        <v>3</v>
      </c>
      <c r="D18" s="153">
        <v>0</v>
      </c>
      <c r="E18" s="154">
        <v>63</v>
      </c>
      <c r="F18" s="155" t="s">
        <v>172</v>
      </c>
      <c r="G18" s="153" t="s">
        <v>172</v>
      </c>
      <c r="H18" s="156" t="s">
        <v>172</v>
      </c>
      <c r="I18" s="157"/>
    </row>
    <row r="19" spans="1:9" ht="14.25">
      <c r="A19" s="158">
        <v>9</v>
      </c>
      <c r="B19" s="159">
        <v>1</v>
      </c>
      <c r="C19" s="159">
        <v>1</v>
      </c>
      <c r="D19" s="159">
        <v>0</v>
      </c>
      <c r="E19" s="160">
        <v>64</v>
      </c>
      <c r="F19" s="161" t="s">
        <v>172</v>
      </c>
      <c r="G19" s="159" t="s">
        <v>172</v>
      </c>
      <c r="H19" s="162" t="s">
        <v>172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2</v>
      </c>
      <c r="C21" s="153">
        <v>0</v>
      </c>
      <c r="D21" s="153">
        <v>2</v>
      </c>
      <c r="E21" s="154" t="s">
        <v>157</v>
      </c>
      <c r="F21" s="155">
        <v>1</v>
      </c>
      <c r="G21" s="153">
        <v>1</v>
      </c>
      <c r="H21" s="156">
        <v>0</v>
      </c>
      <c r="I21" s="157"/>
    </row>
    <row r="22" spans="1:9" ht="14.25">
      <c r="A22" s="152">
        <v>10</v>
      </c>
      <c r="B22" s="153" t="s">
        <v>172</v>
      </c>
      <c r="C22" s="153" t="s">
        <v>172</v>
      </c>
      <c r="D22" s="153" t="s">
        <v>172</v>
      </c>
      <c r="E22" s="154">
        <v>65</v>
      </c>
      <c r="F22" s="155">
        <v>1</v>
      </c>
      <c r="G22" s="153">
        <v>1</v>
      </c>
      <c r="H22" s="156">
        <v>0</v>
      </c>
      <c r="I22" s="157"/>
    </row>
    <row r="23" spans="1:9" ht="14.25">
      <c r="A23" s="152">
        <v>11</v>
      </c>
      <c r="B23" s="153">
        <v>2</v>
      </c>
      <c r="C23" s="153">
        <v>0</v>
      </c>
      <c r="D23" s="153">
        <v>2</v>
      </c>
      <c r="E23" s="154">
        <v>66</v>
      </c>
      <c r="F23" s="155" t="s">
        <v>172</v>
      </c>
      <c r="G23" s="153" t="s">
        <v>172</v>
      </c>
      <c r="H23" s="156" t="s">
        <v>172</v>
      </c>
      <c r="I23" s="157"/>
    </row>
    <row r="24" spans="1:9" ht="14.25">
      <c r="A24" s="152">
        <v>12</v>
      </c>
      <c r="B24" s="153" t="s">
        <v>172</v>
      </c>
      <c r="C24" s="153" t="s">
        <v>172</v>
      </c>
      <c r="D24" s="153" t="s">
        <v>172</v>
      </c>
      <c r="E24" s="154">
        <v>67</v>
      </c>
      <c r="F24" s="155" t="s">
        <v>172</v>
      </c>
      <c r="G24" s="153" t="s">
        <v>172</v>
      </c>
      <c r="H24" s="156" t="s">
        <v>172</v>
      </c>
      <c r="I24" s="157"/>
    </row>
    <row r="25" spans="1:9" ht="14.25">
      <c r="A25" s="152">
        <v>13</v>
      </c>
      <c r="B25" s="153" t="s">
        <v>172</v>
      </c>
      <c r="C25" s="153" t="s">
        <v>172</v>
      </c>
      <c r="D25" s="153" t="s">
        <v>172</v>
      </c>
      <c r="E25" s="154">
        <v>68</v>
      </c>
      <c r="F25" s="155" t="s">
        <v>172</v>
      </c>
      <c r="G25" s="153" t="s">
        <v>172</v>
      </c>
      <c r="H25" s="156" t="s">
        <v>172</v>
      </c>
      <c r="I25" s="157"/>
    </row>
    <row r="26" spans="1:9" ht="14.25">
      <c r="A26" s="158">
        <v>14</v>
      </c>
      <c r="B26" s="159" t="s">
        <v>172</v>
      </c>
      <c r="C26" s="159" t="s">
        <v>172</v>
      </c>
      <c r="D26" s="159" t="s">
        <v>172</v>
      </c>
      <c r="E26" s="160">
        <v>69</v>
      </c>
      <c r="F26" s="161" t="s">
        <v>172</v>
      </c>
      <c r="G26" s="159" t="s">
        <v>172</v>
      </c>
      <c r="H26" s="162" t="s">
        <v>172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7</v>
      </c>
      <c r="C28" s="153">
        <v>4</v>
      </c>
      <c r="D28" s="153">
        <v>3</v>
      </c>
      <c r="E28" s="154" t="s">
        <v>159</v>
      </c>
      <c r="F28" s="155">
        <v>2</v>
      </c>
      <c r="G28" s="153">
        <v>1</v>
      </c>
      <c r="H28" s="156">
        <v>1</v>
      </c>
      <c r="I28" s="157"/>
    </row>
    <row r="29" spans="1:9" ht="14.25">
      <c r="A29" s="152">
        <v>15</v>
      </c>
      <c r="B29" s="153">
        <v>1</v>
      </c>
      <c r="C29" s="153">
        <v>0</v>
      </c>
      <c r="D29" s="153">
        <v>1</v>
      </c>
      <c r="E29" s="154">
        <v>70</v>
      </c>
      <c r="F29" s="155" t="s">
        <v>172</v>
      </c>
      <c r="G29" s="153" t="s">
        <v>172</v>
      </c>
      <c r="H29" s="156" t="s">
        <v>172</v>
      </c>
      <c r="I29" s="157"/>
    </row>
    <row r="30" spans="1:9" ht="14.25">
      <c r="A30" s="152">
        <v>16</v>
      </c>
      <c r="B30" s="153">
        <v>1</v>
      </c>
      <c r="C30" s="153">
        <v>0</v>
      </c>
      <c r="D30" s="153">
        <v>1</v>
      </c>
      <c r="E30" s="154">
        <v>71</v>
      </c>
      <c r="F30" s="155" t="s">
        <v>172</v>
      </c>
      <c r="G30" s="153" t="s">
        <v>172</v>
      </c>
      <c r="H30" s="156" t="s">
        <v>172</v>
      </c>
      <c r="I30" s="157"/>
    </row>
    <row r="31" spans="1:9" ht="14.25">
      <c r="A31" s="152">
        <v>17</v>
      </c>
      <c r="B31" s="153">
        <v>1</v>
      </c>
      <c r="C31" s="153">
        <v>0</v>
      </c>
      <c r="D31" s="153">
        <v>1</v>
      </c>
      <c r="E31" s="154">
        <v>72</v>
      </c>
      <c r="F31" s="155" t="s">
        <v>172</v>
      </c>
      <c r="G31" s="153" t="s">
        <v>172</v>
      </c>
      <c r="H31" s="156" t="s">
        <v>172</v>
      </c>
      <c r="I31" s="157"/>
    </row>
    <row r="32" spans="1:9" ht="14.25">
      <c r="A32" s="152">
        <v>18</v>
      </c>
      <c r="B32" s="153">
        <v>1</v>
      </c>
      <c r="C32" s="153">
        <v>1</v>
      </c>
      <c r="D32" s="153">
        <v>0</v>
      </c>
      <c r="E32" s="154">
        <v>73</v>
      </c>
      <c r="F32" s="155">
        <v>1</v>
      </c>
      <c r="G32" s="153">
        <v>1</v>
      </c>
      <c r="H32" s="156">
        <v>0</v>
      </c>
      <c r="I32" s="157"/>
    </row>
    <row r="33" spans="1:9" ht="14.25">
      <c r="A33" s="158">
        <v>19</v>
      </c>
      <c r="B33" s="159">
        <v>3</v>
      </c>
      <c r="C33" s="159">
        <v>3</v>
      </c>
      <c r="D33" s="159">
        <v>0</v>
      </c>
      <c r="E33" s="160">
        <v>74</v>
      </c>
      <c r="F33" s="161">
        <v>1</v>
      </c>
      <c r="G33" s="159">
        <v>0</v>
      </c>
      <c r="H33" s="162">
        <v>1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14</v>
      </c>
      <c r="C35" s="153">
        <v>11</v>
      </c>
      <c r="D35" s="153">
        <v>3</v>
      </c>
      <c r="E35" s="154" t="s">
        <v>161</v>
      </c>
      <c r="F35" s="155">
        <v>1</v>
      </c>
      <c r="G35" s="153">
        <v>0</v>
      </c>
      <c r="H35" s="156">
        <v>1</v>
      </c>
      <c r="I35" s="157"/>
    </row>
    <row r="36" spans="1:9" ht="14.25">
      <c r="A36" s="152">
        <v>20</v>
      </c>
      <c r="B36" s="153">
        <v>1</v>
      </c>
      <c r="C36" s="153">
        <v>0</v>
      </c>
      <c r="D36" s="153">
        <v>1</v>
      </c>
      <c r="E36" s="154">
        <v>75</v>
      </c>
      <c r="F36" s="155" t="s">
        <v>172</v>
      </c>
      <c r="G36" s="153" t="s">
        <v>172</v>
      </c>
      <c r="H36" s="156" t="s">
        <v>172</v>
      </c>
      <c r="I36" s="157"/>
    </row>
    <row r="37" spans="1:9" ht="14.25">
      <c r="A37" s="152">
        <v>21</v>
      </c>
      <c r="B37" s="153">
        <v>1</v>
      </c>
      <c r="C37" s="153">
        <v>1</v>
      </c>
      <c r="D37" s="153">
        <v>0</v>
      </c>
      <c r="E37" s="154">
        <v>76</v>
      </c>
      <c r="F37" s="155" t="s">
        <v>172</v>
      </c>
      <c r="G37" s="153" t="s">
        <v>172</v>
      </c>
      <c r="H37" s="156" t="s">
        <v>172</v>
      </c>
      <c r="I37" s="157"/>
    </row>
    <row r="38" spans="1:9" ht="14.25">
      <c r="A38" s="152">
        <v>22</v>
      </c>
      <c r="B38" s="153">
        <v>5</v>
      </c>
      <c r="C38" s="153">
        <v>4</v>
      </c>
      <c r="D38" s="153">
        <v>1</v>
      </c>
      <c r="E38" s="154">
        <v>77</v>
      </c>
      <c r="F38" s="155" t="s">
        <v>172</v>
      </c>
      <c r="G38" s="153" t="s">
        <v>172</v>
      </c>
      <c r="H38" s="156" t="s">
        <v>172</v>
      </c>
      <c r="I38" s="157"/>
    </row>
    <row r="39" spans="1:9" ht="14.25">
      <c r="A39" s="152">
        <v>23</v>
      </c>
      <c r="B39" s="153">
        <v>4</v>
      </c>
      <c r="C39" s="153">
        <v>3</v>
      </c>
      <c r="D39" s="153">
        <v>1</v>
      </c>
      <c r="E39" s="154">
        <v>78</v>
      </c>
      <c r="F39" s="155">
        <v>1</v>
      </c>
      <c r="G39" s="153">
        <v>0</v>
      </c>
      <c r="H39" s="156">
        <v>1</v>
      </c>
      <c r="I39" s="157"/>
    </row>
    <row r="40" spans="1:9" ht="14.25">
      <c r="A40" s="158">
        <v>24</v>
      </c>
      <c r="B40" s="159">
        <v>3</v>
      </c>
      <c r="C40" s="159">
        <v>3</v>
      </c>
      <c r="D40" s="159">
        <v>0</v>
      </c>
      <c r="E40" s="160">
        <v>79</v>
      </c>
      <c r="F40" s="161" t="s">
        <v>172</v>
      </c>
      <c r="G40" s="159" t="s">
        <v>172</v>
      </c>
      <c r="H40" s="162" t="s">
        <v>172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20</v>
      </c>
      <c r="C42" s="153">
        <v>9</v>
      </c>
      <c r="D42" s="153">
        <v>11</v>
      </c>
      <c r="E42" s="154" t="s">
        <v>163</v>
      </c>
      <c r="F42" s="155"/>
      <c r="G42" s="153"/>
      <c r="H42" s="156"/>
      <c r="I42" s="157"/>
    </row>
    <row r="43" spans="1:9" ht="14.25">
      <c r="A43" s="152">
        <v>25</v>
      </c>
      <c r="B43" s="153">
        <v>3</v>
      </c>
      <c r="C43" s="153">
        <v>1</v>
      </c>
      <c r="D43" s="153">
        <v>2</v>
      </c>
      <c r="E43" s="154">
        <v>80</v>
      </c>
      <c r="F43" s="155"/>
      <c r="G43" s="153"/>
      <c r="H43" s="156"/>
      <c r="I43" s="157"/>
    </row>
    <row r="44" spans="1:9" ht="14.25">
      <c r="A44" s="152">
        <v>26</v>
      </c>
      <c r="B44" s="153">
        <v>5</v>
      </c>
      <c r="C44" s="153">
        <v>3</v>
      </c>
      <c r="D44" s="153">
        <v>2</v>
      </c>
      <c r="E44" s="154">
        <v>81</v>
      </c>
      <c r="F44" s="155"/>
      <c r="G44" s="153"/>
      <c r="H44" s="156"/>
      <c r="I44" s="157"/>
    </row>
    <row r="45" spans="1:9" ht="14.25">
      <c r="A45" s="152">
        <v>27</v>
      </c>
      <c r="B45" s="153">
        <v>4</v>
      </c>
      <c r="C45" s="153">
        <v>0</v>
      </c>
      <c r="D45" s="153">
        <v>4</v>
      </c>
      <c r="E45" s="154">
        <v>82</v>
      </c>
      <c r="F45" s="155"/>
      <c r="G45" s="153"/>
      <c r="H45" s="156"/>
      <c r="I45" s="157"/>
    </row>
    <row r="46" spans="1:9" ht="14.25">
      <c r="A46" s="152">
        <v>28</v>
      </c>
      <c r="B46" s="153">
        <v>6</v>
      </c>
      <c r="C46" s="153">
        <v>4</v>
      </c>
      <c r="D46" s="153">
        <v>2</v>
      </c>
      <c r="E46" s="154">
        <v>83</v>
      </c>
      <c r="F46" s="155"/>
      <c r="G46" s="153"/>
      <c r="H46" s="156"/>
      <c r="I46" s="157"/>
    </row>
    <row r="47" spans="1:9" ht="14.25">
      <c r="A47" s="158">
        <v>29</v>
      </c>
      <c r="B47" s="159">
        <v>2</v>
      </c>
      <c r="C47" s="159">
        <v>1</v>
      </c>
      <c r="D47" s="159">
        <v>1</v>
      </c>
      <c r="E47" s="160">
        <v>84</v>
      </c>
      <c r="F47" s="161"/>
      <c r="G47" s="159"/>
      <c r="H47" s="162"/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13</v>
      </c>
      <c r="C49" s="153">
        <v>5</v>
      </c>
      <c r="D49" s="153">
        <v>8</v>
      </c>
      <c r="E49" s="154" t="s">
        <v>165</v>
      </c>
      <c r="F49" s="155"/>
      <c r="G49" s="153"/>
      <c r="H49" s="156"/>
      <c r="I49" s="157"/>
    </row>
    <row r="50" spans="1:9" ht="14.25">
      <c r="A50" s="152">
        <v>30</v>
      </c>
      <c r="B50" s="153">
        <v>2</v>
      </c>
      <c r="C50" s="153">
        <v>2</v>
      </c>
      <c r="D50" s="153">
        <v>0</v>
      </c>
      <c r="E50" s="154">
        <v>85</v>
      </c>
      <c r="F50" s="155"/>
      <c r="G50" s="153"/>
      <c r="H50" s="156"/>
      <c r="I50" s="157"/>
    </row>
    <row r="51" spans="1:9" ht="14.25">
      <c r="A51" s="152">
        <v>31</v>
      </c>
      <c r="B51" s="153">
        <v>2</v>
      </c>
      <c r="C51" s="153">
        <v>1</v>
      </c>
      <c r="D51" s="153">
        <v>1</v>
      </c>
      <c r="E51" s="154">
        <v>86</v>
      </c>
      <c r="F51" s="155"/>
      <c r="G51" s="153"/>
      <c r="H51" s="156"/>
      <c r="I51" s="157"/>
    </row>
    <row r="52" spans="1:9" ht="14.25">
      <c r="A52" s="152">
        <v>32</v>
      </c>
      <c r="B52" s="153">
        <v>2</v>
      </c>
      <c r="C52" s="153">
        <v>1</v>
      </c>
      <c r="D52" s="153">
        <v>1</v>
      </c>
      <c r="E52" s="154">
        <v>87</v>
      </c>
      <c r="F52" s="155"/>
      <c r="G52" s="153"/>
      <c r="H52" s="156"/>
      <c r="I52" s="157"/>
    </row>
    <row r="53" spans="1:9" ht="14.25">
      <c r="A53" s="152">
        <v>33</v>
      </c>
      <c r="B53" s="153">
        <v>4</v>
      </c>
      <c r="C53" s="153">
        <v>1</v>
      </c>
      <c r="D53" s="153">
        <v>3</v>
      </c>
      <c r="E53" s="154">
        <v>88</v>
      </c>
      <c r="F53" s="155"/>
      <c r="G53" s="153"/>
      <c r="H53" s="156"/>
      <c r="I53" s="157"/>
    </row>
    <row r="54" spans="1:9" ht="14.25">
      <c r="A54" s="158">
        <v>34</v>
      </c>
      <c r="B54" s="159">
        <v>3</v>
      </c>
      <c r="C54" s="159">
        <v>0</v>
      </c>
      <c r="D54" s="159">
        <v>3</v>
      </c>
      <c r="E54" s="160">
        <v>89</v>
      </c>
      <c r="F54" s="161"/>
      <c r="G54" s="159"/>
      <c r="H54" s="162"/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9</v>
      </c>
      <c r="C56" s="153">
        <v>5</v>
      </c>
      <c r="D56" s="153">
        <v>4</v>
      </c>
      <c r="E56" s="154" t="s">
        <v>167</v>
      </c>
      <c r="F56" s="155"/>
      <c r="G56" s="153"/>
      <c r="H56" s="156"/>
      <c r="I56" s="157"/>
    </row>
    <row r="57" spans="1:9" ht="14.25">
      <c r="A57" s="152">
        <v>35</v>
      </c>
      <c r="B57" s="153">
        <v>1</v>
      </c>
      <c r="C57" s="153">
        <v>1</v>
      </c>
      <c r="D57" s="153">
        <v>0</v>
      </c>
      <c r="E57" s="154">
        <v>90</v>
      </c>
      <c r="F57" s="155"/>
      <c r="G57" s="153"/>
      <c r="H57" s="156"/>
      <c r="I57" s="157"/>
    </row>
    <row r="58" spans="1:9" ht="14.25">
      <c r="A58" s="152">
        <v>36</v>
      </c>
      <c r="B58" s="153">
        <v>2</v>
      </c>
      <c r="C58" s="153">
        <v>2</v>
      </c>
      <c r="D58" s="153">
        <v>0</v>
      </c>
      <c r="E58" s="154">
        <v>91</v>
      </c>
      <c r="F58" s="155"/>
      <c r="G58" s="153"/>
      <c r="H58" s="156"/>
      <c r="I58" s="157"/>
    </row>
    <row r="59" spans="1:9" ht="14.25">
      <c r="A59" s="152">
        <v>37</v>
      </c>
      <c r="B59" s="153">
        <v>3</v>
      </c>
      <c r="C59" s="153">
        <v>1</v>
      </c>
      <c r="D59" s="153">
        <v>2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1</v>
      </c>
      <c r="C60" s="153">
        <v>0</v>
      </c>
      <c r="D60" s="153">
        <v>1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2</v>
      </c>
      <c r="C61" s="159">
        <v>1</v>
      </c>
      <c r="D61" s="159">
        <v>1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8</v>
      </c>
      <c r="C63" s="153">
        <v>5</v>
      </c>
      <c r="D63" s="153">
        <v>3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1</v>
      </c>
      <c r="C64" s="153">
        <v>1</v>
      </c>
      <c r="D64" s="153">
        <v>0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 t="s">
        <v>172</v>
      </c>
      <c r="C65" s="153" t="s">
        <v>172</v>
      </c>
      <c r="D65" s="153" t="s">
        <v>172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3</v>
      </c>
      <c r="C66" s="153">
        <v>2</v>
      </c>
      <c r="D66" s="153">
        <v>1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3</v>
      </c>
      <c r="C67" s="153">
        <v>2</v>
      </c>
      <c r="D67" s="153">
        <v>1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1</v>
      </c>
      <c r="C68" s="159">
        <v>0</v>
      </c>
      <c r="D68" s="159">
        <v>1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7</v>
      </c>
      <c r="C70" s="153">
        <v>5</v>
      </c>
      <c r="D70" s="153">
        <v>2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3</v>
      </c>
      <c r="C71" s="153">
        <v>3</v>
      </c>
      <c r="D71" s="153">
        <v>0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1</v>
      </c>
      <c r="C72" s="153">
        <v>0</v>
      </c>
      <c r="D72" s="153">
        <v>1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1</v>
      </c>
      <c r="C73" s="153">
        <v>1</v>
      </c>
      <c r="D73" s="153">
        <v>0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1</v>
      </c>
      <c r="C74" s="153">
        <v>1</v>
      </c>
      <c r="D74" s="153">
        <v>0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1</v>
      </c>
      <c r="C75" s="159">
        <v>0</v>
      </c>
      <c r="D75" s="159">
        <v>1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19</v>
      </c>
      <c r="G76" s="164">
        <f>C7+C14+C21</f>
        <v>10</v>
      </c>
      <c r="H76" s="148">
        <f>D7+D14+D21</f>
        <v>9</v>
      </c>
    </row>
    <row r="77" spans="1:8" ht="14.25">
      <c r="A77" s="152" t="s">
        <v>171</v>
      </c>
      <c r="B77" s="153">
        <v>6</v>
      </c>
      <c r="C77" s="153">
        <v>4</v>
      </c>
      <c r="D77" s="153">
        <v>2</v>
      </c>
      <c r="E77" s="154" t="s">
        <v>181</v>
      </c>
      <c r="F77" s="163">
        <f>B28+B35+B42+B49+B56+B63+B70+B77+F7+F14</f>
        <v>88</v>
      </c>
      <c r="G77" s="164">
        <f>C28+C35+C42+C49+C56+C63+C70+C77+G7+G14</f>
        <v>52</v>
      </c>
      <c r="H77" s="148">
        <f>D28+D35+D42+D49+D56+D63+D70+D77+H7+H14</f>
        <v>36</v>
      </c>
    </row>
    <row r="78" spans="1:8" ht="14.25">
      <c r="A78" s="152">
        <v>50</v>
      </c>
      <c r="B78" s="153">
        <v>5</v>
      </c>
      <c r="C78" s="153">
        <v>3</v>
      </c>
      <c r="D78" s="153">
        <v>2</v>
      </c>
      <c r="E78" s="154" t="s">
        <v>182</v>
      </c>
      <c r="F78" s="163">
        <f>F21+F28+F35+F42+F49+F56+F63+F70</f>
        <v>4</v>
      </c>
      <c r="G78" s="164">
        <f>G21+G28+G35+G42+G49+G56+G63+G70</f>
        <v>2</v>
      </c>
      <c r="H78" s="148">
        <f>H21+H28+H35+H42+H49+H56+H63+H70</f>
        <v>2</v>
      </c>
    </row>
    <row r="79" spans="1:8" ht="14.25">
      <c r="A79" s="152">
        <v>51</v>
      </c>
      <c r="B79" s="153" t="s">
        <v>172</v>
      </c>
      <c r="C79" s="153" t="s">
        <v>172</v>
      </c>
      <c r="D79" s="153" t="s">
        <v>172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1</v>
      </c>
      <c r="C80" s="153">
        <v>1</v>
      </c>
      <c r="D80" s="153">
        <v>0</v>
      </c>
      <c r="E80" s="154" t="s">
        <v>180</v>
      </c>
      <c r="F80" s="166">
        <f>F76/$B$5*100</f>
        <v>17.117117117117118</v>
      </c>
      <c r="G80" s="167">
        <f>G76/$C$5*100</f>
        <v>15.625</v>
      </c>
      <c r="H80" s="168">
        <f>H76/$D$5*100</f>
        <v>19.148936170212767</v>
      </c>
    </row>
    <row r="81" spans="1:8" ht="14.25">
      <c r="A81" s="152">
        <v>53</v>
      </c>
      <c r="B81" s="153"/>
      <c r="C81" s="153"/>
      <c r="D81" s="153"/>
      <c r="E81" s="154" t="s">
        <v>181</v>
      </c>
      <c r="F81" s="166">
        <f>F77/$B$5*100</f>
        <v>79.27927927927928</v>
      </c>
      <c r="G81" s="167">
        <f>G77/$C$5*100</f>
        <v>81.25</v>
      </c>
      <c r="H81" s="168">
        <f>H77/$D$5*100</f>
        <v>76.59574468085107</v>
      </c>
    </row>
    <row r="82" spans="1:8" ht="15" thickBot="1">
      <c r="A82" s="169">
        <v>54</v>
      </c>
      <c r="B82" s="170"/>
      <c r="C82" s="170"/>
      <c r="D82" s="170"/>
      <c r="E82" s="171" t="s">
        <v>182</v>
      </c>
      <c r="F82" s="172">
        <f>F78/$B$5*100</f>
        <v>3.6036036036036037</v>
      </c>
      <c r="G82" s="173">
        <f>G78/$C$5*100</f>
        <v>3.125</v>
      </c>
      <c r="H82" s="174">
        <f>H78/$D$5*100</f>
        <v>4.25531914893617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200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2682</v>
      </c>
      <c r="C5" s="146">
        <f>SUM(C7,C14,C21,C28,C35,C42,C49,C56,C63,C70,C77,G7,G14,G21,G28,G35,G42,G49,G56,G63,G70,G71)</f>
        <v>1509</v>
      </c>
      <c r="D5" s="147">
        <f>SUM(D7,D14,D21,D28,D35,D42,D49,D56,D63,D70,D77,H7,H14,H21,H28,H35,H42,H49,H56,H63,H70,H71)</f>
        <v>1173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118</v>
      </c>
      <c r="C7" s="153">
        <v>72</v>
      </c>
      <c r="D7" s="153">
        <v>46</v>
      </c>
      <c r="E7" s="154" t="s">
        <v>153</v>
      </c>
      <c r="F7" s="155">
        <v>39</v>
      </c>
      <c r="G7" s="153">
        <v>22</v>
      </c>
      <c r="H7" s="156">
        <v>17</v>
      </c>
      <c r="I7" s="157"/>
    </row>
    <row r="8" spans="1:9" ht="14.25">
      <c r="A8" s="152">
        <v>0</v>
      </c>
      <c r="B8" s="153">
        <v>17</v>
      </c>
      <c r="C8" s="153">
        <v>11</v>
      </c>
      <c r="D8" s="153">
        <v>6</v>
      </c>
      <c r="E8" s="154">
        <v>55</v>
      </c>
      <c r="F8" s="155">
        <v>12</v>
      </c>
      <c r="G8" s="153">
        <v>6</v>
      </c>
      <c r="H8" s="156">
        <v>6</v>
      </c>
      <c r="I8" s="157"/>
    </row>
    <row r="9" spans="1:9" ht="14.25">
      <c r="A9" s="152">
        <v>1</v>
      </c>
      <c r="B9" s="153">
        <v>33</v>
      </c>
      <c r="C9" s="153">
        <v>19</v>
      </c>
      <c r="D9" s="153">
        <v>14</v>
      </c>
      <c r="E9" s="154">
        <v>56</v>
      </c>
      <c r="F9" s="155">
        <v>9</v>
      </c>
      <c r="G9" s="153">
        <v>4</v>
      </c>
      <c r="H9" s="156">
        <v>5</v>
      </c>
      <c r="I9" s="157"/>
    </row>
    <row r="10" spans="1:9" ht="14.25">
      <c r="A10" s="152">
        <v>2</v>
      </c>
      <c r="B10" s="153">
        <v>24</v>
      </c>
      <c r="C10" s="153">
        <v>15</v>
      </c>
      <c r="D10" s="153">
        <v>9</v>
      </c>
      <c r="E10" s="154">
        <v>57</v>
      </c>
      <c r="F10" s="155">
        <v>6</v>
      </c>
      <c r="G10" s="153">
        <v>4</v>
      </c>
      <c r="H10" s="156">
        <v>2</v>
      </c>
      <c r="I10" s="157"/>
    </row>
    <row r="11" spans="1:9" ht="14.25">
      <c r="A11" s="152">
        <v>3</v>
      </c>
      <c r="B11" s="153">
        <v>25</v>
      </c>
      <c r="C11" s="153">
        <v>18</v>
      </c>
      <c r="D11" s="153">
        <v>7</v>
      </c>
      <c r="E11" s="154">
        <v>58</v>
      </c>
      <c r="F11" s="155">
        <v>7</v>
      </c>
      <c r="G11" s="153">
        <v>5</v>
      </c>
      <c r="H11" s="156">
        <v>2</v>
      </c>
      <c r="I11" s="157"/>
    </row>
    <row r="12" spans="1:9" ht="14.25">
      <c r="A12" s="158">
        <v>4</v>
      </c>
      <c r="B12" s="159">
        <v>19</v>
      </c>
      <c r="C12" s="159">
        <v>9</v>
      </c>
      <c r="D12" s="159">
        <v>10</v>
      </c>
      <c r="E12" s="160">
        <v>59</v>
      </c>
      <c r="F12" s="161">
        <v>5</v>
      </c>
      <c r="G12" s="159">
        <v>3</v>
      </c>
      <c r="H12" s="162">
        <v>2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93</v>
      </c>
      <c r="C14" s="153">
        <v>51</v>
      </c>
      <c r="D14" s="153">
        <v>42</v>
      </c>
      <c r="E14" s="154" t="s">
        <v>155</v>
      </c>
      <c r="F14" s="155">
        <v>24</v>
      </c>
      <c r="G14" s="153">
        <v>13</v>
      </c>
      <c r="H14" s="156">
        <v>11</v>
      </c>
      <c r="I14" s="157"/>
    </row>
    <row r="15" spans="1:9" ht="14.25">
      <c r="A15" s="152">
        <v>5</v>
      </c>
      <c r="B15" s="153">
        <v>24</v>
      </c>
      <c r="C15" s="153">
        <v>11</v>
      </c>
      <c r="D15" s="153">
        <v>13</v>
      </c>
      <c r="E15" s="154">
        <v>60</v>
      </c>
      <c r="F15" s="155">
        <v>8</v>
      </c>
      <c r="G15" s="153">
        <v>7</v>
      </c>
      <c r="H15" s="156">
        <v>1</v>
      </c>
      <c r="I15" s="157"/>
    </row>
    <row r="16" spans="1:9" ht="14.25">
      <c r="A16" s="152">
        <v>6</v>
      </c>
      <c r="B16" s="153">
        <v>23</v>
      </c>
      <c r="C16" s="153">
        <v>14</v>
      </c>
      <c r="D16" s="153">
        <v>9</v>
      </c>
      <c r="E16" s="154">
        <v>61</v>
      </c>
      <c r="F16" s="155">
        <v>3</v>
      </c>
      <c r="G16" s="153">
        <v>2</v>
      </c>
      <c r="H16" s="156">
        <v>1</v>
      </c>
      <c r="I16" s="157"/>
    </row>
    <row r="17" spans="1:9" ht="14.25">
      <c r="A17" s="152">
        <v>7</v>
      </c>
      <c r="B17" s="153">
        <v>16</v>
      </c>
      <c r="C17" s="153">
        <v>8</v>
      </c>
      <c r="D17" s="153">
        <v>8</v>
      </c>
      <c r="E17" s="154">
        <v>62</v>
      </c>
      <c r="F17" s="155">
        <v>7</v>
      </c>
      <c r="G17" s="153">
        <v>3</v>
      </c>
      <c r="H17" s="156">
        <v>4</v>
      </c>
      <c r="I17" s="157"/>
    </row>
    <row r="18" spans="1:9" ht="14.25">
      <c r="A18" s="152">
        <v>8</v>
      </c>
      <c r="B18" s="153">
        <v>16</v>
      </c>
      <c r="C18" s="153">
        <v>8</v>
      </c>
      <c r="D18" s="153">
        <v>8</v>
      </c>
      <c r="E18" s="154">
        <v>63</v>
      </c>
      <c r="F18" s="155">
        <v>3</v>
      </c>
      <c r="G18" s="153">
        <v>1</v>
      </c>
      <c r="H18" s="156">
        <v>2</v>
      </c>
      <c r="I18" s="157"/>
    </row>
    <row r="19" spans="1:9" ht="14.25">
      <c r="A19" s="158">
        <v>9</v>
      </c>
      <c r="B19" s="159">
        <v>14</v>
      </c>
      <c r="C19" s="159">
        <v>10</v>
      </c>
      <c r="D19" s="159">
        <v>4</v>
      </c>
      <c r="E19" s="160">
        <v>64</v>
      </c>
      <c r="F19" s="161">
        <v>3</v>
      </c>
      <c r="G19" s="159">
        <v>0</v>
      </c>
      <c r="H19" s="162">
        <v>3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59</v>
      </c>
      <c r="C21" s="153">
        <v>24</v>
      </c>
      <c r="D21" s="153">
        <v>35</v>
      </c>
      <c r="E21" s="154" t="s">
        <v>157</v>
      </c>
      <c r="F21" s="155">
        <v>18</v>
      </c>
      <c r="G21" s="153">
        <v>8</v>
      </c>
      <c r="H21" s="156">
        <v>10</v>
      </c>
      <c r="I21" s="157"/>
    </row>
    <row r="22" spans="1:9" ht="14.25">
      <c r="A22" s="152">
        <v>10</v>
      </c>
      <c r="B22" s="153">
        <v>14</v>
      </c>
      <c r="C22" s="153">
        <v>6</v>
      </c>
      <c r="D22" s="153">
        <v>8</v>
      </c>
      <c r="E22" s="154">
        <v>65</v>
      </c>
      <c r="F22" s="155">
        <v>4</v>
      </c>
      <c r="G22" s="153">
        <v>2</v>
      </c>
      <c r="H22" s="156">
        <v>2</v>
      </c>
      <c r="I22" s="157"/>
    </row>
    <row r="23" spans="1:9" ht="14.25">
      <c r="A23" s="152">
        <v>11</v>
      </c>
      <c r="B23" s="153">
        <v>16</v>
      </c>
      <c r="C23" s="153">
        <v>7</v>
      </c>
      <c r="D23" s="153">
        <v>9</v>
      </c>
      <c r="E23" s="154">
        <v>66</v>
      </c>
      <c r="F23" s="155">
        <v>4</v>
      </c>
      <c r="G23" s="153">
        <v>0</v>
      </c>
      <c r="H23" s="156">
        <v>4</v>
      </c>
      <c r="I23" s="157"/>
    </row>
    <row r="24" spans="1:9" ht="14.25">
      <c r="A24" s="152">
        <v>12</v>
      </c>
      <c r="B24" s="153">
        <v>14</v>
      </c>
      <c r="C24" s="153">
        <v>5</v>
      </c>
      <c r="D24" s="153">
        <v>9</v>
      </c>
      <c r="E24" s="154">
        <v>67</v>
      </c>
      <c r="F24" s="155">
        <v>3</v>
      </c>
      <c r="G24" s="153">
        <v>2</v>
      </c>
      <c r="H24" s="156">
        <v>1</v>
      </c>
      <c r="I24" s="157"/>
    </row>
    <row r="25" spans="1:9" ht="14.25">
      <c r="A25" s="152">
        <v>13</v>
      </c>
      <c r="B25" s="153">
        <v>12</v>
      </c>
      <c r="C25" s="153">
        <v>6</v>
      </c>
      <c r="D25" s="153">
        <v>6</v>
      </c>
      <c r="E25" s="154">
        <v>68</v>
      </c>
      <c r="F25" s="155">
        <v>3</v>
      </c>
      <c r="G25" s="153">
        <v>1</v>
      </c>
      <c r="H25" s="156">
        <v>2</v>
      </c>
      <c r="I25" s="157"/>
    </row>
    <row r="26" spans="1:9" ht="14.25">
      <c r="A26" s="158">
        <v>14</v>
      </c>
      <c r="B26" s="159">
        <v>3</v>
      </c>
      <c r="C26" s="159">
        <v>0</v>
      </c>
      <c r="D26" s="159">
        <v>3</v>
      </c>
      <c r="E26" s="160">
        <v>69</v>
      </c>
      <c r="F26" s="161">
        <v>4</v>
      </c>
      <c r="G26" s="159">
        <v>3</v>
      </c>
      <c r="H26" s="162">
        <v>1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170</v>
      </c>
      <c r="C28" s="153">
        <v>105</v>
      </c>
      <c r="D28" s="153">
        <v>65</v>
      </c>
      <c r="E28" s="154" t="s">
        <v>159</v>
      </c>
      <c r="F28" s="155">
        <v>11</v>
      </c>
      <c r="G28" s="153">
        <v>3</v>
      </c>
      <c r="H28" s="156">
        <v>8</v>
      </c>
      <c r="I28" s="157"/>
    </row>
    <row r="29" spans="1:9" ht="14.25">
      <c r="A29" s="152">
        <v>15</v>
      </c>
      <c r="B29" s="153">
        <v>6</v>
      </c>
      <c r="C29" s="153">
        <v>5</v>
      </c>
      <c r="D29" s="153">
        <v>1</v>
      </c>
      <c r="E29" s="154">
        <v>70</v>
      </c>
      <c r="F29" s="155">
        <v>1</v>
      </c>
      <c r="G29" s="153">
        <v>1</v>
      </c>
      <c r="H29" s="156">
        <v>0</v>
      </c>
      <c r="I29" s="157"/>
    </row>
    <row r="30" spans="1:9" ht="14.25">
      <c r="A30" s="152">
        <v>16</v>
      </c>
      <c r="B30" s="153">
        <v>9</v>
      </c>
      <c r="C30" s="153">
        <v>6</v>
      </c>
      <c r="D30" s="153">
        <v>3</v>
      </c>
      <c r="E30" s="154">
        <v>71</v>
      </c>
      <c r="F30" s="155">
        <v>3</v>
      </c>
      <c r="G30" s="153">
        <v>2</v>
      </c>
      <c r="H30" s="156">
        <v>1</v>
      </c>
      <c r="I30" s="157"/>
    </row>
    <row r="31" spans="1:9" ht="14.25">
      <c r="A31" s="152">
        <v>17</v>
      </c>
      <c r="B31" s="153">
        <v>3</v>
      </c>
      <c r="C31" s="153">
        <v>2</v>
      </c>
      <c r="D31" s="153">
        <v>1</v>
      </c>
      <c r="E31" s="154">
        <v>72</v>
      </c>
      <c r="F31" s="155">
        <v>3</v>
      </c>
      <c r="G31" s="153">
        <v>0</v>
      </c>
      <c r="H31" s="156">
        <v>3</v>
      </c>
      <c r="I31" s="157"/>
    </row>
    <row r="32" spans="1:9" ht="14.25">
      <c r="A32" s="152">
        <v>18</v>
      </c>
      <c r="B32" s="153">
        <v>28</v>
      </c>
      <c r="C32" s="153">
        <v>14</v>
      </c>
      <c r="D32" s="153">
        <v>14</v>
      </c>
      <c r="E32" s="154">
        <v>73</v>
      </c>
      <c r="F32" s="155">
        <v>3</v>
      </c>
      <c r="G32" s="153">
        <v>0</v>
      </c>
      <c r="H32" s="156">
        <v>3</v>
      </c>
      <c r="I32" s="157"/>
    </row>
    <row r="33" spans="1:9" ht="14.25">
      <c r="A33" s="158">
        <v>19</v>
      </c>
      <c r="B33" s="159">
        <v>124</v>
      </c>
      <c r="C33" s="159">
        <v>78</v>
      </c>
      <c r="D33" s="159">
        <v>46</v>
      </c>
      <c r="E33" s="160">
        <v>74</v>
      </c>
      <c r="F33" s="161">
        <v>1</v>
      </c>
      <c r="G33" s="159">
        <v>0</v>
      </c>
      <c r="H33" s="162">
        <v>1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704</v>
      </c>
      <c r="C35" s="153">
        <v>375</v>
      </c>
      <c r="D35" s="153">
        <v>329</v>
      </c>
      <c r="E35" s="154" t="s">
        <v>161</v>
      </c>
      <c r="F35" s="155">
        <v>17</v>
      </c>
      <c r="G35" s="153">
        <v>7</v>
      </c>
      <c r="H35" s="156">
        <v>10</v>
      </c>
      <c r="I35" s="157"/>
    </row>
    <row r="36" spans="1:9" ht="14.25">
      <c r="A36" s="152">
        <v>20</v>
      </c>
      <c r="B36" s="153">
        <v>74</v>
      </c>
      <c r="C36" s="153">
        <v>37</v>
      </c>
      <c r="D36" s="153">
        <v>37</v>
      </c>
      <c r="E36" s="154">
        <v>75</v>
      </c>
      <c r="F36" s="155">
        <v>4</v>
      </c>
      <c r="G36" s="153">
        <v>1</v>
      </c>
      <c r="H36" s="156">
        <v>3</v>
      </c>
      <c r="I36" s="157"/>
    </row>
    <row r="37" spans="1:9" ht="14.25">
      <c r="A37" s="152">
        <v>21</v>
      </c>
      <c r="B37" s="153">
        <v>110</v>
      </c>
      <c r="C37" s="153">
        <v>67</v>
      </c>
      <c r="D37" s="153">
        <v>43</v>
      </c>
      <c r="E37" s="154">
        <v>76</v>
      </c>
      <c r="F37" s="155">
        <v>4</v>
      </c>
      <c r="G37" s="153">
        <v>3</v>
      </c>
      <c r="H37" s="156">
        <v>1</v>
      </c>
      <c r="I37" s="157"/>
    </row>
    <row r="38" spans="1:9" ht="14.25">
      <c r="A38" s="152">
        <v>22</v>
      </c>
      <c r="B38" s="153">
        <v>133</v>
      </c>
      <c r="C38" s="153">
        <v>71</v>
      </c>
      <c r="D38" s="153">
        <v>62</v>
      </c>
      <c r="E38" s="154">
        <v>77</v>
      </c>
      <c r="F38" s="155">
        <v>4</v>
      </c>
      <c r="G38" s="153">
        <v>1</v>
      </c>
      <c r="H38" s="156">
        <v>3</v>
      </c>
      <c r="I38" s="157"/>
    </row>
    <row r="39" spans="1:9" ht="14.25">
      <c r="A39" s="152">
        <v>23</v>
      </c>
      <c r="B39" s="153">
        <v>213</v>
      </c>
      <c r="C39" s="153">
        <v>107</v>
      </c>
      <c r="D39" s="153">
        <v>106</v>
      </c>
      <c r="E39" s="154">
        <v>78</v>
      </c>
      <c r="F39" s="155">
        <v>3</v>
      </c>
      <c r="G39" s="153">
        <v>1</v>
      </c>
      <c r="H39" s="156">
        <v>2</v>
      </c>
      <c r="I39" s="157"/>
    </row>
    <row r="40" spans="1:9" ht="14.25">
      <c r="A40" s="158">
        <v>24</v>
      </c>
      <c r="B40" s="159">
        <v>174</v>
      </c>
      <c r="C40" s="159">
        <v>93</v>
      </c>
      <c r="D40" s="159">
        <v>81</v>
      </c>
      <c r="E40" s="160">
        <v>79</v>
      </c>
      <c r="F40" s="161">
        <v>2</v>
      </c>
      <c r="G40" s="159">
        <v>1</v>
      </c>
      <c r="H40" s="162">
        <v>1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593</v>
      </c>
      <c r="C42" s="153">
        <v>348</v>
      </c>
      <c r="D42" s="153">
        <v>245</v>
      </c>
      <c r="E42" s="154" t="s">
        <v>163</v>
      </c>
      <c r="F42" s="155">
        <v>19</v>
      </c>
      <c r="G42" s="153">
        <v>6</v>
      </c>
      <c r="H42" s="156">
        <v>13</v>
      </c>
      <c r="I42" s="157"/>
    </row>
    <row r="43" spans="1:9" ht="14.25">
      <c r="A43" s="152">
        <v>25</v>
      </c>
      <c r="B43" s="153">
        <v>178</v>
      </c>
      <c r="C43" s="153">
        <v>115</v>
      </c>
      <c r="D43" s="153">
        <v>63</v>
      </c>
      <c r="E43" s="154">
        <v>80</v>
      </c>
      <c r="F43" s="155">
        <v>2</v>
      </c>
      <c r="G43" s="153">
        <v>0</v>
      </c>
      <c r="H43" s="156">
        <v>2</v>
      </c>
      <c r="I43" s="157"/>
    </row>
    <row r="44" spans="1:9" ht="14.25">
      <c r="A44" s="152">
        <v>26</v>
      </c>
      <c r="B44" s="153">
        <v>129</v>
      </c>
      <c r="C44" s="153">
        <v>74</v>
      </c>
      <c r="D44" s="153">
        <v>55</v>
      </c>
      <c r="E44" s="154">
        <v>81</v>
      </c>
      <c r="F44" s="155">
        <v>3</v>
      </c>
      <c r="G44" s="153">
        <v>0</v>
      </c>
      <c r="H44" s="156">
        <v>3</v>
      </c>
      <c r="I44" s="157"/>
    </row>
    <row r="45" spans="1:9" ht="14.25">
      <c r="A45" s="152">
        <v>27</v>
      </c>
      <c r="B45" s="153">
        <v>104</v>
      </c>
      <c r="C45" s="153">
        <v>61</v>
      </c>
      <c r="D45" s="153">
        <v>43</v>
      </c>
      <c r="E45" s="154">
        <v>82</v>
      </c>
      <c r="F45" s="155">
        <v>4</v>
      </c>
      <c r="G45" s="153">
        <v>1</v>
      </c>
      <c r="H45" s="156">
        <v>3</v>
      </c>
      <c r="I45" s="157"/>
    </row>
    <row r="46" spans="1:9" ht="14.25">
      <c r="A46" s="152">
        <v>28</v>
      </c>
      <c r="B46" s="153">
        <v>99</v>
      </c>
      <c r="C46" s="153">
        <v>55</v>
      </c>
      <c r="D46" s="153">
        <v>44</v>
      </c>
      <c r="E46" s="154">
        <v>83</v>
      </c>
      <c r="F46" s="155">
        <v>4</v>
      </c>
      <c r="G46" s="153">
        <v>1</v>
      </c>
      <c r="H46" s="156">
        <v>3</v>
      </c>
      <c r="I46" s="157"/>
    </row>
    <row r="47" spans="1:9" ht="14.25">
      <c r="A47" s="158">
        <v>29</v>
      </c>
      <c r="B47" s="159">
        <v>83</v>
      </c>
      <c r="C47" s="159">
        <v>43</v>
      </c>
      <c r="D47" s="159">
        <v>40</v>
      </c>
      <c r="E47" s="160">
        <v>84</v>
      </c>
      <c r="F47" s="161">
        <v>6</v>
      </c>
      <c r="G47" s="159">
        <v>4</v>
      </c>
      <c r="H47" s="162">
        <v>2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293</v>
      </c>
      <c r="C49" s="153">
        <v>154</v>
      </c>
      <c r="D49" s="153">
        <v>139</v>
      </c>
      <c r="E49" s="154" t="s">
        <v>165</v>
      </c>
      <c r="F49" s="155">
        <v>11</v>
      </c>
      <c r="G49" s="153">
        <v>3</v>
      </c>
      <c r="H49" s="156">
        <v>8</v>
      </c>
      <c r="I49" s="157"/>
    </row>
    <row r="50" spans="1:9" ht="14.25">
      <c r="A50" s="152">
        <v>30</v>
      </c>
      <c r="B50" s="153">
        <v>79</v>
      </c>
      <c r="C50" s="153">
        <v>40</v>
      </c>
      <c r="D50" s="153">
        <v>39</v>
      </c>
      <c r="E50" s="154">
        <v>85</v>
      </c>
      <c r="F50" s="155">
        <v>2</v>
      </c>
      <c r="G50" s="153">
        <v>0</v>
      </c>
      <c r="H50" s="156">
        <v>2</v>
      </c>
      <c r="I50" s="157"/>
    </row>
    <row r="51" spans="1:9" ht="14.25">
      <c r="A51" s="152">
        <v>31</v>
      </c>
      <c r="B51" s="153">
        <v>60</v>
      </c>
      <c r="C51" s="153">
        <v>38</v>
      </c>
      <c r="D51" s="153">
        <v>22</v>
      </c>
      <c r="E51" s="154">
        <v>86</v>
      </c>
      <c r="F51" s="155">
        <v>2</v>
      </c>
      <c r="G51" s="153">
        <v>2</v>
      </c>
      <c r="H51" s="156">
        <v>0</v>
      </c>
      <c r="I51" s="157"/>
    </row>
    <row r="52" spans="1:9" ht="14.25">
      <c r="A52" s="152">
        <v>32</v>
      </c>
      <c r="B52" s="153">
        <v>50</v>
      </c>
      <c r="C52" s="153">
        <v>25</v>
      </c>
      <c r="D52" s="153">
        <v>25</v>
      </c>
      <c r="E52" s="154">
        <v>87</v>
      </c>
      <c r="F52" s="155">
        <v>4</v>
      </c>
      <c r="G52" s="153">
        <v>1</v>
      </c>
      <c r="H52" s="156">
        <v>3</v>
      </c>
      <c r="I52" s="157"/>
    </row>
    <row r="53" spans="1:9" ht="14.25">
      <c r="A53" s="152">
        <v>33</v>
      </c>
      <c r="B53" s="153">
        <v>49</v>
      </c>
      <c r="C53" s="153">
        <v>21</v>
      </c>
      <c r="D53" s="153">
        <v>28</v>
      </c>
      <c r="E53" s="154">
        <v>88</v>
      </c>
      <c r="F53" s="155">
        <v>1</v>
      </c>
      <c r="G53" s="153">
        <v>0</v>
      </c>
      <c r="H53" s="156">
        <v>1</v>
      </c>
      <c r="I53" s="157"/>
    </row>
    <row r="54" spans="1:9" ht="14.25">
      <c r="A54" s="158">
        <v>34</v>
      </c>
      <c r="B54" s="159">
        <v>55</v>
      </c>
      <c r="C54" s="159">
        <v>30</v>
      </c>
      <c r="D54" s="159">
        <v>25</v>
      </c>
      <c r="E54" s="160">
        <v>89</v>
      </c>
      <c r="F54" s="161">
        <v>2</v>
      </c>
      <c r="G54" s="159">
        <v>0</v>
      </c>
      <c r="H54" s="162">
        <v>2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238</v>
      </c>
      <c r="C56" s="153">
        <v>130</v>
      </c>
      <c r="D56" s="153">
        <v>108</v>
      </c>
      <c r="E56" s="154" t="s">
        <v>167</v>
      </c>
      <c r="F56" s="155">
        <v>4</v>
      </c>
      <c r="G56" s="153">
        <v>0</v>
      </c>
      <c r="H56" s="156">
        <v>4</v>
      </c>
      <c r="I56" s="157"/>
    </row>
    <row r="57" spans="1:9" ht="14.25">
      <c r="A57" s="152">
        <v>35</v>
      </c>
      <c r="B57" s="153">
        <v>47</v>
      </c>
      <c r="C57" s="153">
        <v>26</v>
      </c>
      <c r="D57" s="153">
        <v>21</v>
      </c>
      <c r="E57" s="154">
        <v>90</v>
      </c>
      <c r="F57" s="155">
        <v>1</v>
      </c>
      <c r="G57" s="153">
        <v>0</v>
      </c>
      <c r="H57" s="156">
        <v>1</v>
      </c>
      <c r="I57" s="157"/>
    </row>
    <row r="58" spans="1:9" ht="14.25">
      <c r="A58" s="152">
        <v>36</v>
      </c>
      <c r="B58" s="153">
        <v>51</v>
      </c>
      <c r="C58" s="153">
        <v>26</v>
      </c>
      <c r="D58" s="153">
        <v>25</v>
      </c>
      <c r="E58" s="154">
        <v>91</v>
      </c>
      <c r="F58" s="155" t="s">
        <v>172</v>
      </c>
      <c r="G58" s="153" t="s">
        <v>172</v>
      </c>
      <c r="H58" s="156" t="s">
        <v>172</v>
      </c>
      <c r="I58" s="157"/>
    </row>
    <row r="59" spans="1:9" ht="14.25">
      <c r="A59" s="152">
        <v>37</v>
      </c>
      <c r="B59" s="153">
        <v>44</v>
      </c>
      <c r="C59" s="153">
        <v>28</v>
      </c>
      <c r="D59" s="153">
        <v>16</v>
      </c>
      <c r="E59" s="154">
        <v>92</v>
      </c>
      <c r="F59" s="155">
        <v>1</v>
      </c>
      <c r="G59" s="153">
        <v>0</v>
      </c>
      <c r="H59" s="156">
        <v>1</v>
      </c>
      <c r="I59" s="157"/>
    </row>
    <row r="60" spans="1:9" ht="14.25">
      <c r="A60" s="152">
        <v>38</v>
      </c>
      <c r="B60" s="153">
        <v>49</v>
      </c>
      <c r="C60" s="153">
        <v>25</v>
      </c>
      <c r="D60" s="153">
        <v>24</v>
      </c>
      <c r="E60" s="154">
        <v>93</v>
      </c>
      <c r="F60" s="155">
        <v>1</v>
      </c>
      <c r="G60" s="153">
        <v>0</v>
      </c>
      <c r="H60" s="156">
        <v>1</v>
      </c>
      <c r="I60" s="157"/>
    </row>
    <row r="61" spans="1:9" ht="14.25">
      <c r="A61" s="158">
        <v>39</v>
      </c>
      <c r="B61" s="159">
        <v>47</v>
      </c>
      <c r="C61" s="159">
        <v>25</v>
      </c>
      <c r="D61" s="159">
        <v>22</v>
      </c>
      <c r="E61" s="160">
        <v>94</v>
      </c>
      <c r="F61" s="161">
        <v>1</v>
      </c>
      <c r="G61" s="159">
        <v>0</v>
      </c>
      <c r="H61" s="162">
        <v>1</v>
      </c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130</v>
      </c>
      <c r="C63" s="153">
        <v>84</v>
      </c>
      <c r="D63" s="153">
        <v>46</v>
      </c>
      <c r="E63" s="154" t="s">
        <v>169</v>
      </c>
      <c r="F63" s="155">
        <v>3</v>
      </c>
      <c r="G63" s="153">
        <v>0</v>
      </c>
      <c r="H63" s="156">
        <v>3</v>
      </c>
      <c r="I63" s="157"/>
    </row>
    <row r="64" spans="1:9" ht="14.25">
      <c r="A64" s="152">
        <v>40</v>
      </c>
      <c r="B64" s="153">
        <v>36</v>
      </c>
      <c r="C64" s="153">
        <v>24</v>
      </c>
      <c r="D64" s="153">
        <v>12</v>
      </c>
      <c r="E64" s="154">
        <v>95</v>
      </c>
      <c r="F64" s="155">
        <v>1</v>
      </c>
      <c r="G64" s="153">
        <v>0</v>
      </c>
      <c r="H64" s="156">
        <v>1</v>
      </c>
      <c r="I64" s="157"/>
    </row>
    <row r="65" spans="1:9" ht="14.25">
      <c r="A65" s="152">
        <v>41</v>
      </c>
      <c r="B65" s="153">
        <v>22</v>
      </c>
      <c r="C65" s="153">
        <v>13</v>
      </c>
      <c r="D65" s="153">
        <v>9</v>
      </c>
      <c r="E65" s="154">
        <v>96</v>
      </c>
      <c r="F65" s="155" t="s">
        <v>172</v>
      </c>
      <c r="G65" s="153" t="s">
        <v>172</v>
      </c>
      <c r="H65" s="156" t="s">
        <v>172</v>
      </c>
      <c r="I65" s="157"/>
    </row>
    <row r="66" spans="1:9" ht="14.25">
      <c r="A66" s="152">
        <v>42</v>
      </c>
      <c r="B66" s="153">
        <v>19</v>
      </c>
      <c r="C66" s="153">
        <v>10</v>
      </c>
      <c r="D66" s="153">
        <v>9</v>
      </c>
      <c r="E66" s="154">
        <v>97</v>
      </c>
      <c r="F66" s="155">
        <v>2</v>
      </c>
      <c r="G66" s="153">
        <v>0</v>
      </c>
      <c r="H66" s="156">
        <v>2</v>
      </c>
      <c r="I66" s="157"/>
    </row>
    <row r="67" spans="1:9" ht="14.25">
      <c r="A67" s="152">
        <v>43</v>
      </c>
      <c r="B67" s="153">
        <v>31</v>
      </c>
      <c r="C67" s="153">
        <v>23</v>
      </c>
      <c r="D67" s="153">
        <v>8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22</v>
      </c>
      <c r="C68" s="159">
        <v>14</v>
      </c>
      <c r="D68" s="159">
        <v>8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82</v>
      </c>
      <c r="C70" s="153">
        <v>62</v>
      </c>
      <c r="D70" s="153">
        <v>20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19</v>
      </c>
      <c r="C71" s="153">
        <v>16</v>
      </c>
      <c r="D71" s="153">
        <v>3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13</v>
      </c>
      <c r="C72" s="153">
        <v>11</v>
      </c>
      <c r="D72" s="153">
        <v>2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11</v>
      </c>
      <c r="C73" s="153">
        <v>9</v>
      </c>
      <c r="D73" s="153">
        <v>2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16</v>
      </c>
      <c r="C74" s="153">
        <v>12</v>
      </c>
      <c r="D74" s="153">
        <v>4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23</v>
      </c>
      <c r="C75" s="159">
        <v>14</v>
      </c>
      <c r="D75" s="159">
        <v>9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270</v>
      </c>
      <c r="G76" s="164">
        <f>C7+C14+C21</f>
        <v>147</v>
      </c>
      <c r="H76" s="148">
        <f>D7+D14+D21</f>
        <v>123</v>
      </c>
    </row>
    <row r="77" spans="1:8" ht="14.25">
      <c r="A77" s="152" t="s">
        <v>171</v>
      </c>
      <c r="B77" s="153">
        <v>56</v>
      </c>
      <c r="C77" s="153">
        <v>42</v>
      </c>
      <c r="D77" s="153">
        <v>14</v>
      </c>
      <c r="E77" s="154" t="s">
        <v>181</v>
      </c>
      <c r="F77" s="163">
        <f>B28+B35+B42+B49+B56+B63+B70+B77+F7+F14</f>
        <v>2329</v>
      </c>
      <c r="G77" s="164">
        <f>C28+C35+C42+C49+C56+C63+C70+C77+G7+G14</f>
        <v>1335</v>
      </c>
      <c r="H77" s="148">
        <f>D28+D35+D42+D49+D56+D63+D70+D77+H7+H14</f>
        <v>994</v>
      </c>
    </row>
    <row r="78" spans="1:8" ht="14.25">
      <c r="A78" s="152">
        <v>50</v>
      </c>
      <c r="B78" s="153">
        <v>18</v>
      </c>
      <c r="C78" s="153">
        <v>15</v>
      </c>
      <c r="D78" s="153">
        <v>3</v>
      </c>
      <c r="E78" s="154" t="s">
        <v>182</v>
      </c>
      <c r="F78" s="163">
        <f>F21+F28+F35+F42+F49+F56+F63+F70</f>
        <v>83</v>
      </c>
      <c r="G78" s="164">
        <f>G21+G28+G35+G42+G49+G56+G63+G70</f>
        <v>27</v>
      </c>
      <c r="H78" s="148">
        <f>H21+H28+H35+H42+H49+H56+H63+H70</f>
        <v>56</v>
      </c>
    </row>
    <row r="79" spans="1:8" ht="14.25">
      <c r="A79" s="152">
        <v>51</v>
      </c>
      <c r="B79" s="153">
        <v>13</v>
      </c>
      <c r="C79" s="153">
        <v>11</v>
      </c>
      <c r="D79" s="153">
        <v>2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7</v>
      </c>
      <c r="C80" s="153">
        <v>5</v>
      </c>
      <c r="D80" s="153">
        <v>2</v>
      </c>
      <c r="E80" s="154" t="s">
        <v>180</v>
      </c>
      <c r="F80" s="166">
        <f>F76/$B$5*100</f>
        <v>10.06711409395973</v>
      </c>
      <c r="G80" s="167">
        <f>G76/$C$5*100</f>
        <v>9.74155069582505</v>
      </c>
      <c r="H80" s="168">
        <f>H76/$D$5*100</f>
        <v>10.485933503836318</v>
      </c>
    </row>
    <row r="81" spans="1:8" ht="14.25">
      <c r="A81" s="152">
        <v>53</v>
      </c>
      <c r="B81" s="153">
        <v>8</v>
      </c>
      <c r="C81" s="153">
        <v>5</v>
      </c>
      <c r="D81" s="153">
        <v>3</v>
      </c>
      <c r="E81" s="154" t="s">
        <v>181</v>
      </c>
      <c r="F81" s="166">
        <f>F77/$B$5*100</f>
        <v>86.83818046234154</v>
      </c>
      <c r="G81" s="167">
        <f>G77/$C$5*100</f>
        <v>88.46918489065607</v>
      </c>
      <c r="H81" s="168">
        <f>H77/$D$5*100</f>
        <v>84.73998294970161</v>
      </c>
    </row>
    <row r="82" spans="1:8" ht="15" thickBot="1">
      <c r="A82" s="169">
        <v>54</v>
      </c>
      <c r="B82" s="170">
        <v>10</v>
      </c>
      <c r="C82" s="170">
        <v>6</v>
      </c>
      <c r="D82" s="170">
        <v>4</v>
      </c>
      <c r="E82" s="171" t="s">
        <v>182</v>
      </c>
      <c r="F82" s="172">
        <f>F78/$B$5*100</f>
        <v>3.0947054436987322</v>
      </c>
      <c r="G82" s="173">
        <f>G78/$C$5*100</f>
        <v>1.7892644135188867</v>
      </c>
      <c r="H82" s="174">
        <f>H78/$D$5*100</f>
        <v>4.774083546462063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201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980</v>
      </c>
      <c r="C5" s="146">
        <f>SUM(C7,C14,C21,C28,C35,C42,C49,C56,C63,C70,C77,G7,G14,G21,G28,G35,G42,G49,G56,G63,G70,G71)</f>
        <v>578</v>
      </c>
      <c r="D5" s="147">
        <f>SUM(D7,D14,D21,D28,D35,D42,D49,D56,D63,D70,D77,H7,H14,H21,H28,H35,H42,H49,H56,H63,H70,H71)</f>
        <v>402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38</v>
      </c>
      <c r="C7" s="153">
        <v>22</v>
      </c>
      <c r="D7" s="153">
        <v>16</v>
      </c>
      <c r="E7" s="154" t="s">
        <v>153</v>
      </c>
      <c r="F7" s="155">
        <v>24</v>
      </c>
      <c r="G7" s="153">
        <v>15</v>
      </c>
      <c r="H7" s="156">
        <v>9</v>
      </c>
      <c r="I7" s="157"/>
    </row>
    <row r="8" spans="1:9" ht="14.25">
      <c r="A8" s="152">
        <v>0</v>
      </c>
      <c r="B8" s="153">
        <v>5</v>
      </c>
      <c r="C8" s="153">
        <v>3</v>
      </c>
      <c r="D8" s="153">
        <v>2</v>
      </c>
      <c r="E8" s="154">
        <v>55</v>
      </c>
      <c r="F8" s="155">
        <v>9</v>
      </c>
      <c r="G8" s="153">
        <v>5</v>
      </c>
      <c r="H8" s="156">
        <v>4</v>
      </c>
      <c r="I8" s="157"/>
    </row>
    <row r="9" spans="1:9" ht="14.25">
      <c r="A9" s="152">
        <v>1</v>
      </c>
      <c r="B9" s="153">
        <v>7</v>
      </c>
      <c r="C9" s="153">
        <v>5</v>
      </c>
      <c r="D9" s="153">
        <v>2</v>
      </c>
      <c r="E9" s="154">
        <v>56</v>
      </c>
      <c r="F9" s="155">
        <v>2</v>
      </c>
      <c r="G9" s="153">
        <v>0</v>
      </c>
      <c r="H9" s="156">
        <v>2</v>
      </c>
      <c r="I9" s="157"/>
    </row>
    <row r="10" spans="1:9" ht="14.25">
      <c r="A10" s="152">
        <v>2</v>
      </c>
      <c r="B10" s="153">
        <v>9</v>
      </c>
      <c r="C10" s="153">
        <v>5</v>
      </c>
      <c r="D10" s="153">
        <v>4</v>
      </c>
      <c r="E10" s="154">
        <v>57</v>
      </c>
      <c r="F10" s="155">
        <v>2</v>
      </c>
      <c r="G10" s="153">
        <v>2</v>
      </c>
      <c r="H10" s="156">
        <v>0</v>
      </c>
      <c r="I10" s="157"/>
    </row>
    <row r="11" spans="1:9" ht="14.25">
      <c r="A11" s="152">
        <v>3</v>
      </c>
      <c r="B11" s="153">
        <v>9</v>
      </c>
      <c r="C11" s="153">
        <v>3</v>
      </c>
      <c r="D11" s="153">
        <v>6</v>
      </c>
      <c r="E11" s="154">
        <v>58</v>
      </c>
      <c r="F11" s="155">
        <v>6</v>
      </c>
      <c r="G11" s="153">
        <v>6</v>
      </c>
      <c r="H11" s="156">
        <v>0</v>
      </c>
      <c r="I11" s="157"/>
    </row>
    <row r="12" spans="1:9" ht="14.25">
      <c r="A12" s="158">
        <v>4</v>
      </c>
      <c r="B12" s="159">
        <v>8</v>
      </c>
      <c r="C12" s="159">
        <v>6</v>
      </c>
      <c r="D12" s="159">
        <v>2</v>
      </c>
      <c r="E12" s="160">
        <v>59</v>
      </c>
      <c r="F12" s="161">
        <v>5</v>
      </c>
      <c r="G12" s="159">
        <v>2</v>
      </c>
      <c r="H12" s="162">
        <v>3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26</v>
      </c>
      <c r="C14" s="153">
        <v>15</v>
      </c>
      <c r="D14" s="153">
        <v>11</v>
      </c>
      <c r="E14" s="154" t="s">
        <v>155</v>
      </c>
      <c r="F14" s="155">
        <v>10</v>
      </c>
      <c r="G14" s="153">
        <v>7</v>
      </c>
      <c r="H14" s="156">
        <v>3</v>
      </c>
      <c r="I14" s="157"/>
    </row>
    <row r="15" spans="1:9" ht="14.25">
      <c r="A15" s="152">
        <v>5</v>
      </c>
      <c r="B15" s="153">
        <v>9</v>
      </c>
      <c r="C15" s="153">
        <v>5</v>
      </c>
      <c r="D15" s="153">
        <v>4</v>
      </c>
      <c r="E15" s="154">
        <v>60</v>
      </c>
      <c r="F15" s="155">
        <v>4</v>
      </c>
      <c r="G15" s="153">
        <v>3</v>
      </c>
      <c r="H15" s="156">
        <v>1</v>
      </c>
      <c r="I15" s="157"/>
    </row>
    <row r="16" spans="1:9" ht="14.25">
      <c r="A16" s="152">
        <v>6</v>
      </c>
      <c r="B16" s="153">
        <v>1</v>
      </c>
      <c r="C16" s="153">
        <v>1</v>
      </c>
      <c r="D16" s="153">
        <v>0</v>
      </c>
      <c r="E16" s="154">
        <v>61</v>
      </c>
      <c r="F16" s="155">
        <v>1</v>
      </c>
      <c r="G16" s="153">
        <v>1</v>
      </c>
      <c r="H16" s="156">
        <v>0</v>
      </c>
      <c r="I16" s="157"/>
    </row>
    <row r="17" spans="1:9" ht="14.25">
      <c r="A17" s="152">
        <v>7</v>
      </c>
      <c r="B17" s="153">
        <v>4</v>
      </c>
      <c r="C17" s="153">
        <v>1</v>
      </c>
      <c r="D17" s="153">
        <v>3</v>
      </c>
      <c r="E17" s="154">
        <v>62</v>
      </c>
      <c r="F17" s="155">
        <v>1</v>
      </c>
      <c r="G17" s="153">
        <v>1</v>
      </c>
      <c r="H17" s="156">
        <v>0</v>
      </c>
      <c r="I17" s="157"/>
    </row>
    <row r="18" spans="1:9" ht="14.25">
      <c r="A18" s="152">
        <v>8</v>
      </c>
      <c r="B18" s="153">
        <v>7</v>
      </c>
      <c r="C18" s="153">
        <v>6</v>
      </c>
      <c r="D18" s="153">
        <v>1</v>
      </c>
      <c r="E18" s="154">
        <v>63</v>
      </c>
      <c r="F18" s="155">
        <v>4</v>
      </c>
      <c r="G18" s="153">
        <v>2</v>
      </c>
      <c r="H18" s="156">
        <v>2</v>
      </c>
      <c r="I18" s="157"/>
    </row>
    <row r="19" spans="1:9" ht="14.25">
      <c r="A19" s="158">
        <v>9</v>
      </c>
      <c r="B19" s="159">
        <v>5</v>
      </c>
      <c r="C19" s="159">
        <v>2</v>
      </c>
      <c r="D19" s="159">
        <v>3</v>
      </c>
      <c r="E19" s="160">
        <v>64</v>
      </c>
      <c r="F19" s="161" t="s">
        <v>172</v>
      </c>
      <c r="G19" s="159" t="s">
        <v>172</v>
      </c>
      <c r="H19" s="162" t="s">
        <v>172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19</v>
      </c>
      <c r="C21" s="153">
        <v>10</v>
      </c>
      <c r="D21" s="153">
        <v>9</v>
      </c>
      <c r="E21" s="154" t="s">
        <v>157</v>
      </c>
      <c r="F21" s="155">
        <v>4</v>
      </c>
      <c r="G21" s="153">
        <v>2</v>
      </c>
      <c r="H21" s="156">
        <v>2</v>
      </c>
      <c r="I21" s="157"/>
    </row>
    <row r="22" spans="1:9" ht="14.25">
      <c r="A22" s="152">
        <v>10</v>
      </c>
      <c r="B22" s="153">
        <v>3</v>
      </c>
      <c r="C22" s="153">
        <v>0</v>
      </c>
      <c r="D22" s="153">
        <v>3</v>
      </c>
      <c r="E22" s="154">
        <v>65</v>
      </c>
      <c r="F22" s="155">
        <v>1</v>
      </c>
      <c r="G22" s="153">
        <v>1</v>
      </c>
      <c r="H22" s="156">
        <v>0</v>
      </c>
      <c r="I22" s="157"/>
    </row>
    <row r="23" spans="1:9" ht="14.25">
      <c r="A23" s="152">
        <v>11</v>
      </c>
      <c r="B23" s="153">
        <v>3</v>
      </c>
      <c r="C23" s="153">
        <v>1</v>
      </c>
      <c r="D23" s="153">
        <v>2</v>
      </c>
      <c r="E23" s="154">
        <v>66</v>
      </c>
      <c r="F23" s="155">
        <v>1</v>
      </c>
      <c r="G23" s="153">
        <v>1</v>
      </c>
      <c r="H23" s="156">
        <v>0</v>
      </c>
      <c r="I23" s="157"/>
    </row>
    <row r="24" spans="1:9" ht="14.25">
      <c r="A24" s="152">
        <v>12</v>
      </c>
      <c r="B24" s="153">
        <v>6</v>
      </c>
      <c r="C24" s="153">
        <v>5</v>
      </c>
      <c r="D24" s="153">
        <v>1</v>
      </c>
      <c r="E24" s="154">
        <v>67</v>
      </c>
      <c r="F24" s="155" t="s">
        <v>172</v>
      </c>
      <c r="G24" s="153" t="s">
        <v>172</v>
      </c>
      <c r="H24" s="156" t="s">
        <v>172</v>
      </c>
      <c r="I24" s="157"/>
    </row>
    <row r="25" spans="1:9" ht="14.25">
      <c r="A25" s="152">
        <v>13</v>
      </c>
      <c r="B25" s="153">
        <v>4</v>
      </c>
      <c r="C25" s="153">
        <v>2</v>
      </c>
      <c r="D25" s="153">
        <v>2</v>
      </c>
      <c r="E25" s="154">
        <v>68</v>
      </c>
      <c r="F25" s="155">
        <v>1</v>
      </c>
      <c r="G25" s="153">
        <v>0</v>
      </c>
      <c r="H25" s="156">
        <v>1</v>
      </c>
      <c r="I25" s="157"/>
    </row>
    <row r="26" spans="1:9" ht="14.25">
      <c r="A26" s="158">
        <v>14</v>
      </c>
      <c r="B26" s="159">
        <v>3</v>
      </c>
      <c r="C26" s="159">
        <v>2</v>
      </c>
      <c r="D26" s="159">
        <v>1</v>
      </c>
      <c r="E26" s="160">
        <v>69</v>
      </c>
      <c r="F26" s="161">
        <v>1</v>
      </c>
      <c r="G26" s="159">
        <v>0</v>
      </c>
      <c r="H26" s="162">
        <v>1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103</v>
      </c>
      <c r="C28" s="153">
        <v>74</v>
      </c>
      <c r="D28" s="153">
        <v>29</v>
      </c>
      <c r="E28" s="154" t="s">
        <v>159</v>
      </c>
      <c r="F28" s="155">
        <v>7</v>
      </c>
      <c r="G28" s="153">
        <v>0</v>
      </c>
      <c r="H28" s="156">
        <v>7</v>
      </c>
      <c r="I28" s="157"/>
    </row>
    <row r="29" spans="1:9" ht="14.25">
      <c r="A29" s="152">
        <v>15</v>
      </c>
      <c r="B29" s="153">
        <v>1</v>
      </c>
      <c r="C29" s="153">
        <v>1</v>
      </c>
      <c r="D29" s="153">
        <v>0</v>
      </c>
      <c r="E29" s="154">
        <v>70</v>
      </c>
      <c r="F29" s="155">
        <v>3</v>
      </c>
      <c r="G29" s="153">
        <v>0</v>
      </c>
      <c r="H29" s="156">
        <v>3</v>
      </c>
      <c r="I29" s="157"/>
    </row>
    <row r="30" spans="1:9" ht="14.25">
      <c r="A30" s="152">
        <v>16</v>
      </c>
      <c r="B30" s="153">
        <v>3</v>
      </c>
      <c r="C30" s="153">
        <v>0</v>
      </c>
      <c r="D30" s="153">
        <v>3</v>
      </c>
      <c r="E30" s="154">
        <v>71</v>
      </c>
      <c r="F30" s="155">
        <v>3</v>
      </c>
      <c r="G30" s="153">
        <v>0</v>
      </c>
      <c r="H30" s="156">
        <v>3</v>
      </c>
      <c r="I30" s="157"/>
    </row>
    <row r="31" spans="1:9" ht="14.25">
      <c r="A31" s="152">
        <v>17</v>
      </c>
      <c r="B31" s="153">
        <v>1</v>
      </c>
      <c r="C31" s="153">
        <v>1</v>
      </c>
      <c r="D31" s="153">
        <v>0</v>
      </c>
      <c r="E31" s="154">
        <v>72</v>
      </c>
      <c r="F31" s="155">
        <v>1</v>
      </c>
      <c r="G31" s="153">
        <v>0</v>
      </c>
      <c r="H31" s="156">
        <v>1</v>
      </c>
      <c r="I31" s="157"/>
    </row>
    <row r="32" spans="1:9" ht="14.25">
      <c r="A32" s="152">
        <v>18</v>
      </c>
      <c r="B32" s="153">
        <v>24</v>
      </c>
      <c r="C32" s="153">
        <v>16</v>
      </c>
      <c r="D32" s="153">
        <v>8</v>
      </c>
      <c r="E32" s="154">
        <v>73</v>
      </c>
      <c r="F32" s="155" t="s">
        <v>172</v>
      </c>
      <c r="G32" s="153" t="s">
        <v>172</v>
      </c>
      <c r="H32" s="156" t="s">
        <v>172</v>
      </c>
      <c r="I32" s="157"/>
    </row>
    <row r="33" spans="1:9" ht="14.25">
      <c r="A33" s="158">
        <v>19</v>
      </c>
      <c r="B33" s="159">
        <v>74</v>
      </c>
      <c r="C33" s="159">
        <v>56</v>
      </c>
      <c r="D33" s="159">
        <v>18</v>
      </c>
      <c r="E33" s="160">
        <v>74</v>
      </c>
      <c r="F33" s="161" t="s">
        <v>172</v>
      </c>
      <c r="G33" s="159" t="s">
        <v>172</v>
      </c>
      <c r="H33" s="162" t="s">
        <v>172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252</v>
      </c>
      <c r="C35" s="153">
        <v>147</v>
      </c>
      <c r="D35" s="153">
        <v>105</v>
      </c>
      <c r="E35" s="154" t="s">
        <v>161</v>
      </c>
      <c r="F35" s="155">
        <v>8</v>
      </c>
      <c r="G35" s="153">
        <v>2</v>
      </c>
      <c r="H35" s="156">
        <v>6</v>
      </c>
      <c r="I35" s="157"/>
    </row>
    <row r="36" spans="1:9" ht="14.25">
      <c r="A36" s="152">
        <v>20</v>
      </c>
      <c r="B36" s="153">
        <v>32</v>
      </c>
      <c r="C36" s="153">
        <v>21</v>
      </c>
      <c r="D36" s="153">
        <v>11</v>
      </c>
      <c r="E36" s="154">
        <v>75</v>
      </c>
      <c r="F36" s="155">
        <v>1</v>
      </c>
      <c r="G36" s="153">
        <v>0</v>
      </c>
      <c r="H36" s="156">
        <v>1</v>
      </c>
      <c r="I36" s="157"/>
    </row>
    <row r="37" spans="1:9" ht="14.25">
      <c r="A37" s="152">
        <v>21</v>
      </c>
      <c r="B37" s="153">
        <v>42</v>
      </c>
      <c r="C37" s="153">
        <v>24</v>
      </c>
      <c r="D37" s="153">
        <v>18</v>
      </c>
      <c r="E37" s="154">
        <v>76</v>
      </c>
      <c r="F37" s="155">
        <v>1</v>
      </c>
      <c r="G37" s="153">
        <v>0</v>
      </c>
      <c r="H37" s="156">
        <v>1</v>
      </c>
      <c r="I37" s="157"/>
    </row>
    <row r="38" spans="1:9" ht="14.25">
      <c r="A38" s="152">
        <v>22</v>
      </c>
      <c r="B38" s="153">
        <v>51</v>
      </c>
      <c r="C38" s="153">
        <v>28</v>
      </c>
      <c r="D38" s="153">
        <v>23</v>
      </c>
      <c r="E38" s="154">
        <v>77</v>
      </c>
      <c r="F38" s="155">
        <v>2</v>
      </c>
      <c r="G38" s="153">
        <v>1</v>
      </c>
      <c r="H38" s="156">
        <v>1</v>
      </c>
      <c r="I38" s="157"/>
    </row>
    <row r="39" spans="1:9" ht="14.25">
      <c r="A39" s="152">
        <v>23</v>
      </c>
      <c r="B39" s="153">
        <v>68</v>
      </c>
      <c r="C39" s="153">
        <v>42</v>
      </c>
      <c r="D39" s="153">
        <v>26</v>
      </c>
      <c r="E39" s="154">
        <v>78</v>
      </c>
      <c r="F39" s="155">
        <v>2</v>
      </c>
      <c r="G39" s="153">
        <v>1</v>
      </c>
      <c r="H39" s="156">
        <v>1</v>
      </c>
      <c r="I39" s="157"/>
    </row>
    <row r="40" spans="1:9" ht="14.25">
      <c r="A40" s="158">
        <v>24</v>
      </c>
      <c r="B40" s="159">
        <v>59</v>
      </c>
      <c r="C40" s="159">
        <v>32</v>
      </c>
      <c r="D40" s="159">
        <v>27</v>
      </c>
      <c r="E40" s="160">
        <v>79</v>
      </c>
      <c r="F40" s="161">
        <v>2</v>
      </c>
      <c r="G40" s="159">
        <v>0</v>
      </c>
      <c r="H40" s="162">
        <v>2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196</v>
      </c>
      <c r="C42" s="153">
        <v>117</v>
      </c>
      <c r="D42" s="153">
        <v>79</v>
      </c>
      <c r="E42" s="154" t="s">
        <v>163</v>
      </c>
      <c r="F42" s="155">
        <v>4</v>
      </c>
      <c r="G42" s="153">
        <v>0</v>
      </c>
      <c r="H42" s="156">
        <v>4</v>
      </c>
      <c r="I42" s="157"/>
    </row>
    <row r="43" spans="1:9" ht="14.25">
      <c r="A43" s="152">
        <v>25</v>
      </c>
      <c r="B43" s="153">
        <v>58</v>
      </c>
      <c r="C43" s="153">
        <v>40</v>
      </c>
      <c r="D43" s="153">
        <v>18</v>
      </c>
      <c r="E43" s="154">
        <v>80</v>
      </c>
      <c r="F43" s="155" t="s">
        <v>172</v>
      </c>
      <c r="G43" s="153" t="s">
        <v>172</v>
      </c>
      <c r="H43" s="156" t="s">
        <v>172</v>
      </c>
      <c r="I43" s="157"/>
    </row>
    <row r="44" spans="1:9" ht="14.25">
      <c r="A44" s="152">
        <v>26</v>
      </c>
      <c r="B44" s="153">
        <v>44</v>
      </c>
      <c r="C44" s="153">
        <v>25</v>
      </c>
      <c r="D44" s="153">
        <v>19</v>
      </c>
      <c r="E44" s="154">
        <v>81</v>
      </c>
      <c r="F44" s="155">
        <v>1</v>
      </c>
      <c r="G44" s="153">
        <v>0</v>
      </c>
      <c r="H44" s="156">
        <v>1</v>
      </c>
      <c r="I44" s="157"/>
    </row>
    <row r="45" spans="1:9" ht="14.25">
      <c r="A45" s="152">
        <v>27</v>
      </c>
      <c r="B45" s="153">
        <v>33</v>
      </c>
      <c r="C45" s="153">
        <v>16</v>
      </c>
      <c r="D45" s="153">
        <v>17</v>
      </c>
      <c r="E45" s="154">
        <v>82</v>
      </c>
      <c r="F45" s="155">
        <v>2</v>
      </c>
      <c r="G45" s="153">
        <v>0</v>
      </c>
      <c r="H45" s="156">
        <v>2</v>
      </c>
      <c r="I45" s="157"/>
    </row>
    <row r="46" spans="1:9" ht="14.25">
      <c r="A46" s="152">
        <v>28</v>
      </c>
      <c r="B46" s="153">
        <v>39</v>
      </c>
      <c r="C46" s="153">
        <v>23</v>
      </c>
      <c r="D46" s="153">
        <v>16</v>
      </c>
      <c r="E46" s="154">
        <v>83</v>
      </c>
      <c r="F46" s="155">
        <v>1</v>
      </c>
      <c r="G46" s="153">
        <v>0</v>
      </c>
      <c r="H46" s="156">
        <v>1</v>
      </c>
      <c r="I46" s="157"/>
    </row>
    <row r="47" spans="1:9" ht="14.25">
      <c r="A47" s="158">
        <v>29</v>
      </c>
      <c r="B47" s="159">
        <v>22</v>
      </c>
      <c r="C47" s="159">
        <v>13</v>
      </c>
      <c r="D47" s="159">
        <v>9</v>
      </c>
      <c r="E47" s="160">
        <v>84</v>
      </c>
      <c r="F47" s="161" t="s">
        <v>172</v>
      </c>
      <c r="G47" s="159" t="s">
        <v>172</v>
      </c>
      <c r="H47" s="162" t="s">
        <v>172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111</v>
      </c>
      <c r="C49" s="153">
        <v>67</v>
      </c>
      <c r="D49" s="153">
        <v>44</v>
      </c>
      <c r="E49" s="154" t="s">
        <v>165</v>
      </c>
      <c r="F49" s="155">
        <v>1</v>
      </c>
      <c r="G49" s="153">
        <v>0</v>
      </c>
      <c r="H49" s="156">
        <v>1</v>
      </c>
      <c r="I49" s="157"/>
    </row>
    <row r="50" spans="1:9" ht="14.25">
      <c r="A50" s="152">
        <v>30</v>
      </c>
      <c r="B50" s="153">
        <v>27</v>
      </c>
      <c r="C50" s="153">
        <v>14</v>
      </c>
      <c r="D50" s="153">
        <v>13</v>
      </c>
      <c r="E50" s="154">
        <v>85</v>
      </c>
      <c r="F50" s="155" t="s">
        <v>172</v>
      </c>
      <c r="G50" s="153" t="s">
        <v>172</v>
      </c>
      <c r="H50" s="156" t="s">
        <v>172</v>
      </c>
      <c r="I50" s="157"/>
    </row>
    <row r="51" spans="1:9" ht="14.25">
      <c r="A51" s="152">
        <v>31</v>
      </c>
      <c r="B51" s="153">
        <v>21</v>
      </c>
      <c r="C51" s="153">
        <v>12</v>
      </c>
      <c r="D51" s="153">
        <v>9</v>
      </c>
      <c r="E51" s="154">
        <v>86</v>
      </c>
      <c r="F51" s="155" t="s">
        <v>172</v>
      </c>
      <c r="G51" s="153" t="s">
        <v>172</v>
      </c>
      <c r="H51" s="156" t="s">
        <v>172</v>
      </c>
      <c r="I51" s="157"/>
    </row>
    <row r="52" spans="1:9" ht="14.25">
      <c r="A52" s="152">
        <v>32</v>
      </c>
      <c r="B52" s="153">
        <v>23</v>
      </c>
      <c r="C52" s="153">
        <v>15</v>
      </c>
      <c r="D52" s="153">
        <v>8</v>
      </c>
      <c r="E52" s="154">
        <v>87</v>
      </c>
      <c r="F52" s="155" t="s">
        <v>172</v>
      </c>
      <c r="G52" s="153" t="s">
        <v>172</v>
      </c>
      <c r="H52" s="156" t="s">
        <v>172</v>
      </c>
      <c r="I52" s="157"/>
    </row>
    <row r="53" spans="1:9" ht="14.25">
      <c r="A53" s="152">
        <v>33</v>
      </c>
      <c r="B53" s="153">
        <v>25</v>
      </c>
      <c r="C53" s="153">
        <v>16</v>
      </c>
      <c r="D53" s="153">
        <v>9</v>
      </c>
      <c r="E53" s="154">
        <v>88</v>
      </c>
      <c r="F53" s="155">
        <v>1</v>
      </c>
      <c r="G53" s="153">
        <v>0</v>
      </c>
      <c r="H53" s="156">
        <v>1</v>
      </c>
      <c r="I53" s="157"/>
    </row>
    <row r="54" spans="1:9" ht="14.25">
      <c r="A54" s="158">
        <v>34</v>
      </c>
      <c r="B54" s="159">
        <v>15</v>
      </c>
      <c r="C54" s="159">
        <v>10</v>
      </c>
      <c r="D54" s="159">
        <v>5</v>
      </c>
      <c r="E54" s="160">
        <v>89</v>
      </c>
      <c r="F54" s="161" t="s">
        <v>172</v>
      </c>
      <c r="G54" s="159" t="s">
        <v>172</v>
      </c>
      <c r="H54" s="162" t="s">
        <v>172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82</v>
      </c>
      <c r="C56" s="153">
        <v>43</v>
      </c>
      <c r="D56" s="153">
        <v>39</v>
      </c>
      <c r="E56" s="154" t="s">
        <v>167</v>
      </c>
      <c r="F56" s="155">
        <v>1</v>
      </c>
      <c r="G56" s="153">
        <v>0</v>
      </c>
      <c r="H56" s="156">
        <v>1</v>
      </c>
      <c r="I56" s="157"/>
    </row>
    <row r="57" spans="1:9" ht="14.25">
      <c r="A57" s="152">
        <v>35</v>
      </c>
      <c r="B57" s="153">
        <v>22</v>
      </c>
      <c r="C57" s="153">
        <v>11</v>
      </c>
      <c r="D57" s="153">
        <v>11</v>
      </c>
      <c r="E57" s="154">
        <v>90</v>
      </c>
      <c r="F57" s="155">
        <v>1</v>
      </c>
      <c r="G57" s="153">
        <v>0</v>
      </c>
      <c r="H57" s="156">
        <v>1</v>
      </c>
      <c r="I57" s="157"/>
    </row>
    <row r="58" spans="1:9" ht="14.25">
      <c r="A58" s="152">
        <v>36</v>
      </c>
      <c r="B58" s="153">
        <v>19</v>
      </c>
      <c r="C58" s="153">
        <v>8</v>
      </c>
      <c r="D58" s="153">
        <v>11</v>
      </c>
      <c r="E58" s="154">
        <v>91</v>
      </c>
      <c r="F58" s="155"/>
      <c r="G58" s="153"/>
      <c r="H58" s="156"/>
      <c r="I58" s="157"/>
    </row>
    <row r="59" spans="1:9" ht="14.25">
      <c r="A59" s="152">
        <v>37</v>
      </c>
      <c r="B59" s="153">
        <v>16</v>
      </c>
      <c r="C59" s="153">
        <v>8</v>
      </c>
      <c r="D59" s="153">
        <v>8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14</v>
      </c>
      <c r="C60" s="153">
        <v>8</v>
      </c>
      <c r="D60" s="153">
        <v>6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11</v>
      </c>
      <c r="C61" s="159">
        <v>8</v>
      </c>
      <c r="D61" s="159">
        <v>3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41</v>
      </c>
      <c r="C63" s="153">
        <v>23</v>
      </c>
      <c r="D63" s="153">
        <v>18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7</v>
      </c>
      <c r="C64" s="153">
        <v>3</v>
      </c>
      <c r="D64" s="153">
        <v>4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11</v>
      </c>
      <c r="C65" s="153">
        <v>6</v>
      </c>
      <c r="D65" s="153">
        <v>5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12</v>
      </c>
      <c r="C66" s="153">
        <v>7</v>
      </c>
      <c r="D66" s="153">
        <v>5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6</v>
      </c>
      <c r="C67" s="153">
        <v>5</v>
      </c>
      <c r="D67" s="153">
        <v>1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5</v>
      </c>
      <c r="C68" s="159">
        <v>2</v>
      </c>
      <c r="D68" s="159">
        <v>3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30</v>
      </c>
      <c r="C70" s="153">
        <v>18</v>
      </c>
      <c r="D70" s="153">
        <v>12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8</v>
      </c>
      <c r="C71" s="153">
        <v>5</v>
      </c>
      <c r="D71" s="153">
        <v>3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2</v>
      </c>
      <c r="C72" s="153">
        <v>2</v>
      </c>
      <c r="D72" s="153">
        <v>0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7</v>
      </c>
      <c r="C73" s="153">
        <v>4</v>
      </c>
      <c r="D73" s="153">
        <v>3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6</v>
      </c>
      <c r="C74" s="153">
        <v>3</v>
      </c>
      <c r="D74" s="153">
        <v>3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7</v>
      </c>
      <c r="C75" s="159">
        <v>4</v>
      </c>
      <c r="D75" s="159">
        <v>3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83</v>
      </c>
      <c r="G76" s="164">
        <f>C7+C14+C21</f>
        <v>47</v>
      </c>
      <c r="H76" s="148">
        <f>D7+D14+D21</f>
        <v>36</v>
      </c>
    </row>
    <row r="77" spans="1:8" ht="14.25">
      <c r="A77" s="152" t="s">
        <v>171</v>
      </c>
      <c r="B77" s="153">
        <v>23</v>
      </c>
      <c r="C77" s="153">
        <v>16</v>
      </c>
      <c r="D77" s="153">
        <v>7</v>
      </c>
      <c r="E77" s="154" t="s">
        <v>181</v>
      </c>
      <c r="F77" s="163">
        <f>B28+B35+B42+B49+B56+B63+B70+B77+F7+F14</f>
        <v>872</v>
      </c>
      <c r="G77" s="164">
        <f>C28+C35+C42+C49+C56+C63+C70+C77+G7+G14</f>
        <v>527</v>
      </c>
      <c r="H77" s="148">
        <f>D28+D35+D42+D49+D56+D63+D70+D77+H7+H14</f>
        <v>345</v>
      </c>
    </row>
    <row r="78" spans="1:8" ht="14.25">
      <c r="A78" s="152">
        <v>50</v>
      </c>
      <c r="B78" s="153">
        <v>1</v>
      </c>
      <c r="C78" s="153">
        <v>0</v>
      </c>
      <c r="D78" s="153">
        <v>1</v>
      </c>
      <c r="E78" s="154" t="s">
        <v>182</v>
      </c>
      <c r="F78" s="163">
        <f>F21+F28+F35+F42+F49+F56+F63+F70</f>
        <v>25</v>
      </c>
      <c r="G78" s="164">
        <f>G21+G28+G35+G42+G49+G56+G63+G70</f>
        <v>4</v>
      </c>
      <c r="H78" s="148">
        <f>H21+H28+H35+H42+H49+H56+H63+H70</f>
        <v>21</v>
      </c>
    </row>
    <row r="79" spans="1:8" ht="14.25">
      <c r="A79" s="152">
        <v>51</v>
      </c>
      <c r="B79" s="153">
        <v>3</v>
      </c>
      <c r="C79" s="153">
        <v>2</v>
      </c>
      <c r="D79" s="153">
        <v>1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8</v>
      </c>
      <c r="C80" s="153">
        <v>6</v>
      </c>
      <c r="D80" s="153">
        <v>2</v>
      </c>
      <c r="E80" s="154" t="s">
        <v>180</v>
      </c>
      <c r="F80" s="166">
        <f>F76/$B$5*100</f>
        <v>8.46938775510204</v>
      </c>
      <c r="G80" s="167">
        <f>G76/$C$5*100</f>
        <v>8.131487889273355</v>
      </c>
      <c r="H80" s="168">
        <f>H76/$D$5*100</f>
        <v>8.955223880597014</v>
      </c>
    </row>
    <row r="81" spans="1:8" ht="14.25">
      <c r="A81" s="152">
        <v>53</v>
      </c>
      <c r="B81" s="153">
        <v>2</v>
      </c>
      <c r="C81" s="153">
        <v>2</v>
      </c>
      <c r="D81" s="153">
        <v>0</v>
      </c>
      <c r="E81" s="154" t="s">
        <v>181</v>
      </c>
      <c r="F81" s="166">
        <f>F77/$B$5*100</f>
        <v>88.9795918367347</v>
      </c>
      <c r="G81" s="167">
        <f>G77/$C$5*100</f>
        <v>91.17647058823529</v>
      </c>
      <c r="H81" s="168">
        <f>H77/$D$5*100</f>
        <v>85.82089552238806</v>
      </c>
    </row>
    <row r="82" spans="1:8" ht="15" thickBot="1">
      <c r="A82" s="169">
        <v>54</v>
      </c>
      <c r="B82" s="170">
        <v>9</v>
      </c>
      <c r="C82" s="170">
        <v>6</v>
      </c>
      <c r="D82" s="170">
        <v>3</v>
      </c>
      <c r="E82" s="171" t="s">
        <v>182</v>
      </c>
      <c r="F82" s="172">
        <f>F78/$B$5*100</f>
        <v>2.5510204081632653</v>
      </c>
      <c r="G82" s="173">
        <f>G78/$C$5*100</f>
        <v>0.6920415224913495</v>
      </c>
      <c r="H82" s="174">
        <f>H78/$D$5*100</f>
        <v>5.223880597014925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202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4545</v>
      </c>
      <c r="C5" s="146">
        <f>SUM(C7,C14,C21,C28,C35,C42,C49,C56,C63,C70,C77,G7,G14,G21,G28,G35,G42,G49,G56,G63,G70,G71)</f>
        <v>2381</v>
      </c>
      <c r="D5" s="147">
        <f>SUM(D7,D14,D21,D28,D35,D42,D49,D56,D63,D70,D77,H7,H14,H21,H28,H35,H42,H49,H56,H63,H70,H71)</f>
        <v>2164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192</v>
      </c>
      <c r="C7" s="153">
        <v>101</v>
      </c>
      <c r="D7" s="153">
        <v>91</v>
      </c>
      <c r="E7" s="154" t="s">
        <v>153</v>
      </c>
      <c r="F7" s="155">
        <v>111</v>
      </c>
      <c r="G7" s="153">
        <v>71</v>
      </c>
      <c r="H7" s="156">
        <v>40</v>
      </c>
      <c r="I7" s="157"/>
    </row>
    <row r="8" spans="1:9" ht="14.25">
      <c r="A8" s="152">
        <v>0</v>
      </c>
      <c r="B8" s="153">
        <v>26</v>
      </c>
      <c r="C8" s="153">
        <v>14</v>
      </c>
      <c r="D8" s="153">
        <v>12</v>
      </c>
      <c r="E8" s="154">
        <v>55</v>
      </c>
      <c r="F8" s="155">
        <v>21</v>
      </c>
      <c r="G8" s="153">
        <v>14</v>
      </c>
      <c r="H8" s="156">
        <v>7</v>
      </c>
      <c r="I8" s="157"/>
    </row>
    <row r="9" spans="1:9" ht="14.25">
      <c r="A9" s="152">
        <v>1</v>
      </c>
      <c r="B9" s="153">
        <v>55</v>
      </c>
      <c r="C9" s="153">
        <v>27</v>
      </c>
      <c r="D9" s="153">
        <v>28</v>
      </c>
      <c r="E9" s="154">
        <v>56</v>
      </c>
      <c r="F9" s="155">
        <v>26</v>
      </c>
      <c r="G9" s="153">
        <v>15</v>
      </c>
      <c r="H9" s="156">
        <v>11</v>
      </c>
      <c r="I9" s="157"/>
    </row>
    <row r="10" spans="1:9" ht="14.25">
      <c r="A10" s="152">
        <v>2</v>
      </c>
      <c r="B10" s="153">
        <v>38</v>
      </c>
      <c r="C10" s="153">
        <v>22</v>
      </c>
      <c r="D10" s="153">
        <v>16</v>
      </c>
      <c r="E10" s="154">
        <v>57</v>
      </c>
      <c r="F10" s="155">
        <v>15</v>
      </c>
      <c r="G10" s="153">
        <v>10</v>
      </c>
      <c r="H10" s="156">
        <v>5</v>
      </c>
      <c r="I10" s="157"/>
    </row>
    <row r="11" spans="1:9" ht="14.25">
      <c r="A11" s="152">
        <v>3</v>
      </c>
      <c r="B11" s="153">
        <v>42</v>
      </c>
      <c r="C11" s="153">
        <v>26</v>
      </c>
      <c r="D11" s="153">
        <v>16</v>
      </c>
      <c r="E11" s="154">
        <v>58</v>
      </c>
      <c r="F11" s="155">
        <v>24</v>
      </c>
      <c r="G11" s="153">
        <v>14</v>
      </c>
      <c r="H11" s="156">
        <v>10</v>
      </c>
      <c r="I11" s="157"/>
    </row>
    <row r="12" spans="1:9" ht="14.25">
      <c r="A12" s="158">
        <v>4</v>
      </c>
      <c r="B12" s="159">
        <v>31</v>
      </c>
      <c r="C12" s="159">
        <v>12</v>
      </c>
      <c r="D12" s="159">
        <v>19</v>
      </c>
      <c r="E12" s="160">
        <v>59</v>
      </c>
      <c r="F12" s="161">
        <v>25</v>
      </c>
      <c r="G12" s="159">
        <v>18</v>
      </c>
      <c r="H12" s="162">
        <v>7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127</v>
      </c>
      <c r="C14" s="153">
        <v>63</v>
      </c>
      <c r="D14" s="153">
        <v>64</v>
      </c>
      <c r="E14" s="154" t="s">
        <v>155</v>
      </c>
      <c r="F14" s="155">
        <v>69</v>
      </c>
      <c r="G14" s="153">
        <v>44</v>
      </c>
      <c r="H14" s="156">
        <v>25</v>
      </c>
      <c r="I14" s="157"/>
    </row>
    <row r="15" spans="1:9" ht="14.25">
      <c r="A15" s="152">
        <v>5</v>
      </c>
      <c r="B15" s="153">
        <v>30</v>
      </c>
      <c r="C15" s="153">
        <v>16</v>
      </c>
      <c r="D15" s="153">
        <v>14</v>
      </c>
      <c r="E15" s="154">
        <v>60</v>
      </c>
      <c r="F15" s="155">
        <v>18</v>
      </c>
      <c r="G15" s="153">
        <v>14</v>
      </c>
      <c r="H15" s="156">
        <v>4</v>
      </c>
      <c r="I15" s="157"/>
    </row>
    <row r="16" spans="1:9" ht="14.25">
      <c r="A16" s="152">
        <v>6</v>
      </c>
      <c r="B16" s="153">
        <v>29</v>
      </c>
      <c r="C16" s="153">
        <v>18</v>
      </c>
      <c r="D16" s="153">
        <v>11</v>
      </c>
      <c r="E16" s="154">
        <v>61</v>
      </c>
      <c r="F16" s="155">
        <v>12</v>
      </c>
      <c r="G16" s="153">
        <v>5</v>
      </c>
      <c r="H16" s="156">
        <v>7</v>
      </c>
      <c r="I16" s="157"/>
    </row>
    <row r="17" spans="1:9" ht="14.25">
      <c r="A17" s="152">
        <v>7</v>
      </c>
      <c r="B17" s="153">
        <v>19</v>
      </c>
      <c r="C17" s="153">
        <v>10</v>
      </c>
      <c r="D17" s="153">
        <v>9</v>
      </c>
      <c r="E17" s="154">
        <v>62</v>
      </c>
      <c r="F17" s="155">
        <v>8</v>
      </c>
      <c r="G17" s="153">
        <v>6</v>
      </c>
      <c r="H17" s="156">
        <v>2</v>
      </c>
      <c r="I17" s="157"/>
    </row>
    <row r="18" spans="1:9" ht="14.25">
      <c r="A18" s="152">
        <v>8</v>
      </c>
      <c r="B18" s="153">
        <v>24</v>
      </c>
      <c r="C18" s="153">
        <v>11</v>
      </c>
      <c r="D18" s="153">
        <v>13</v>
      </c>
      <c r="E18" s="154">
        <v>63</v>
      </c>
      <c r="F18" s="155">
        <v>15</v>
      </c>
      <c r="G18" s="153">
        <v>10</v>
      </c>
      <c r="H18" s="156">
        <v>5</v>
      </c>
      <c r="I18" s="157"/>
    </row>
    <row r="19" spans="1:9" ht="14.25">
      <c r="A19" s="158">
        <v>9</v>
      </c>
      <c r="B19" s="159">
        <v>25</v>
      </c>
      <c r="C19" s="159">
        <v>8</v>
      </c>
      <c r="D19" s="159">
        <v>17</v>
      </c>
      <c r="E19" s="160">
        <v>64</v>
      </c>
      <c r="F19" s="161">
        <v>16</v>
      </c>
      <c r="G19" s="159">
        <v>9</v>
      </c>
      <c r="H19" s="162">
        <v>7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71</v>
      </c>
      <c r="C21" s="153">
        <v>41</v>
      </c>
      <c r="D21" s="153">
        <v>30</v>
      </c>
      <c r="E21" s="154" t="s">
        <v>157</v>
      </c>
      <c r="F21" s="155">
        <v>38</v>
      </c>
      <c r="G21" s="153">
        <v>20</v>
      </c>
      <c r="H21" s="156">
        <v>18</v>
      </c>
      <c r="I21" s="157"/>
    </row>
    <row r="22" spans="1:9" ht="14.25">
      <c r="A22" s="152">
        <v>10</v>
      </c>
      <c r="B22" s="153">
        <v>14</v>
      </c>
      <c r="C22" s="153">
        <v>7</v>
      </c>
      <c r="D22" s="153">
        <v>7</v>
      </c>
      <c r="E22" s="154">
        <v>65</v>
      </c>
      <c r="F22" s="155">
        <v>6</v>
      </c>
      <c r="G22" s="153">
        <v>2</v>
      </c>
      <c r="H22" s="156">
        <v>4</v>
      </c>
      <c r="I22" s="157"/>
    </row>
    <row r="23" spans="1:9" ht="14.25">
      <c r="A23" s="152">
        <v>11</v>
      </c>
      <c r="B23" s="153">
        <v>17</v>
      </c>
      <c r="C23" s="153">
        <v>12</v>
      </c>
      <c r="D23" s="153">
        <v>5</v>
      </c>
      <c r="E23" s="154">
        <v>66</v>
      </c>
      <c r="F23" s="155">
        <v>6</v>
      </c>
      <c r="G23" s="153">
        <v>5</v>
      </c>
      <c r="H23" s="156">
        <v>1</v>
      </c>
      <c r="I23" s="157"/>
    </row>
    <row r="24" spans="1:9" ht="14.25">
      <c r="A24" s="152">
        <v>12</v>
      </c>
      <c r="B24" s="153">
        <v>14</v>
      </c>
      <c r="C24" s="153">
        <v>7</v>
      </c>
      <c r="D24" s="153">
        <v>7</v>
      </c>
      <c r="E24" s="154">
        <v>67</v>
      </c>
      <c r="F24" s="155">
        <v>9</v>
      </c>
      <c r="G24" s="153">
        <v>4</v>
      </c>
      <c r="H24" s="156">
        <v>5</v>
      </c>
      <c r="I24" s="157"/>
    </row>
    <row r="25" spans="1:9" ht="14.25">
      <c r="A25" s="152">
        <v>13</v>
      </c>
      <c r="B25" s="153">
        <v>16</v>
      </c>
      <c r="C25" s="153">
        <v>8</v>
      </c>
      <c r="D25" s="153">
        <v>8</v>
      </c>
      <c r="E25" s="154">
        <v>68</v>
      </c>
      <c r="F25" s="155">
        <v>11</v>
      </c>
      <c r="G25" s="153">
        <v>7</v>
      </c>
      <c r="H25" s="156">
        <v>4</v>
      </c>
      <c r="I25" s="157"/>
    </row>
    <row r="26" spans="1:9" ht="14.25">
      <c r="A26" s="158">
        <v>14</v>
      </c>
      <c r="B26" s="159">
        <v>10</v>
      </c>
      <c r="C26" s="159">
        <v>7</v>
      </c>
      <c r="D26" s="159">
        <v>3</v>
      </c>
      <c r="E26" s="160">
        <v>69</v>
      </c>
      <c r="F26" s="161">
        <v>6</v>
      </c>
      <c r="G26" s="159">
        <v>2</v>
      </c>
      <c r="H26" s="162">
        <v>4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426</v>
      </c>
      <c r="C28" s="153">
        <v>269</v>
      </c>
      <c r="D28" s="153">
        <v>157</v>
      </c>
      <c r="E28" s="154" t="s">
        <v>159</v>
      </c>
      <c r="F28" s="155">
        <v>41</v>
      </c>
      <c r="G28" s="153">
        <v>21</v>
      </c>
      <c r="H28" s="156">
        <v>20</v>
      </c>
      <c r="I28" s="157"/>
    </row>
    <row r="29" spans="1:9" ht="14.25">
      <c r="A29" s="152">
        <v>15</v>
      </c>
      <c r="B29" s="153">
        <v>10</v>
      </c>
      <c r="C29" s="153">
        <v>6</v>
      </c>
      <c r="D29" s="153">
        <v>4</v>
      </c>
      <c r="E29" s="154">
        <v>70</v>
      </c>
      <c r="F29" s="155">
        <v>10</v>
      </c>
      <c r="G29" s="153">
        <v>7</v>
      </c>
      <c r="H29" s="156">
        <v>3</v>
      </c>
      <c r="I29" s="157"/>
    </row>
    <row r="30" spans="1:9" ht="14.25">
      <c r="A30" s="152">
        <v>16</v>
      </c>
      <c r="B30" s="153">
        <v>14</v>
      </c>
      <c r="C30" s="153">
        <v>5</v>
      </c>
      <c r="D30" s="153">
        <v>9</v>
      </c>
      <c r="E30" s="154">
        <v>71</v>
      </c>
      <c r="F30" s="155">
        <v>6</v>
      </c>
      <c r="G30" s="153">
        <v>3</v>
      </c>
      <c r="H30" s="156">
        <v>3</v>
      </c>
      <c r="I30" s="157"/>
    </row>
    <row r="31" spans="1:9" ht="14.25">
      <c r="A31" s="152">
        <v>17</v>
      </c>
      <c r="B31" s="153">
        <v>5</v>
      </c>
      <c r="C31" s="153">
        <v>2</v>
      </c>
      <c r="D31" s="153">
        <v>3</v>
      </c>
      <c r="E31" s="154">
        <v>72</v>
      </c>
      <c r="F31" s="155">
        <v>7</v>
      </c>
      <c r="G31" s="153">
        <v>3</v>
      </c>
      <c r="H31" s="156">
        <v>4</v>
      </c>
      <c r="I31" s="157"/>
    </row>
    <row r="32" spans="1:9" ht="14.25">
      <c r="A32" s="152">
        <v>18</v>
      </c>
      <c r="B32" s="153">
        <v>87</v>
      </c>
      <c r="C32" s="153">
        <v>56</v>
      </c>
      <c r="D32" s="153">
        <v>31</v>
      </c>
      <c r="E32" s="154">
        <v>73</v>
      </c>
      <c r="F32" s="155">
        <v>11</v>
      </c>
      <c r="G32" s="153">
        <v>6</v>
      </c>
      <c r="H32" s="156">
        <v>5</v>
      </c>
      <c r="I32" s="157"/>
    </row>
    <row r="33" spans="1:9" ht="14.25">
      <c r="A33" s="158">
        <v>19</v>
      </c>
      <c r="B33" s="159">
        <v>310</v>
      </c>
      <c r="C33" s="159">
        <v>200</v>
      </c>
      <c r="D33" s="159">
        <v>110</v>
      </c>
      <c r="E33" s="160">
        <v>74</v>
      </c>
      <c r="F33" s="161">
        <v>7</v>
      </c>
      <c r="G33" s="159">
        <v>2</v>
      </c>
      <c r="H33" s="162">
        <v>5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1381</v>
      </c>
      <c r="C35" s="153">
        <v>674</v>
      </c>
      <c r="D35" s="153">
        <v>707</v>
      </c>
      <c r="E35" s="154" t="s">
        <v>161</v>
      </c>
      <c r="F35" s="155">
        <v>31</v>
      </c>
      <c r="G35" s="153">
        <v>9</v>
      </c>
      <c r="H35" s="156">
        <v>22</v>
      </c>
      <c r="I35" s="157"/>
    </row>
    <row r="36" spans="1:9" ht="14.25">
      <c r="A36" s="152">
        <v>20</v>
      </c>
      <c r="B36" s="153">
        <v>171</v>
      </c>
      <c r="C36" s="153">
        <v>92</v>
      </c>
      <c r="D36" s="153">
        <v>79</v>
      </c>
      <c r="E36" s="154">
        <v>75</v>
      </c>
      <c r="F36" s="155">
        <v>8</v>
      </c>
      <c r="G36" s="153">
        <v>4</v>
      </c>
      <c r="H36" s="156">
        <v>4</v>
      </c>
      <c r="I36" s="157"/>
    </row>
    <row r="37" spans="1:9" ht="14.25">
      <c r="A37" s="152">
        <v>21</v>
      </c>
      <c r="B37" s="153">
        <v>287</v>
      </c>
      <c r="C37" s="153">
        <v>139</v>
      </c>
      <c r="D37" s="153">
        <v>148</v>
      </c>
      <c r="E37" s="154">
        <v>76</v>
      </c>
      <c r="F37" s="155">
        <v>6</v>
      </c>
      <c r="G37" s="153">
        <v>2</v>
      </c>
      <c r="H37" s="156">
        <v>4</v>
      </c>
      <c r="I37" s="157"/>
    </row>
    <row r="38" spans="1:9" ht="14.25">
      <c r="A38" s="152">
        <v>22</v>
      </c>
      <c r="B38" s="153">
        <v>258</v>
      </c>
      <c r="C38" s="153">
        <v>128</v>
      </c>
      <c r="D38" s="153">
        <v>130</v>
      </c>
      <c r="E38" s="154">
        <v>77</v>
      </c>
      <c r="F38" s="155">
        <v>5</v>
      </c>
      <c r="G38" s="153">
        <v>0</v>
      </c>
      <c r="H38" s="156">
        <v>5</v>
      </c>
      <c r="I38" s="157"/>
    </row>
    <row r="39" spans="1:9" ht="14.25">
      <c r="A39" s="152">
        <v>23</v>
      </c>
      <c r="B39" s="153">
        <v>399</v>
      </c>
      <c r="C39" s="153">
        <v>181</v>
      </c>
      <c r="D39" s="153">
        <v>218</v>
      </c>
      <c r="E39" s="154">
        <v>78</v>
      </c>
      <c r="F39" s="155">
        <v>6</v>
      </c>
      <c r="G39" s="153">
        <v>2</v>
      </c>
      <c r="H39" s="156">
        <v>4</v>
      </c>
      <c r="I39" s="157"/>
    </row>
    <row r="40" spans="1:9" ht="14.25">
      <c r="A40" s="158">
        <v>24</v>
      </c>
      <c r="B40" s="159">
        <v>266</v>
      </c>
      <c r="C40" s="159">
        <v>134</v>
      </c>
      <c r="D40" s="159">
        <v>132</v>
      </c>
      <c r="E40" s="160">
        <v>79</v>
      </c>
      <c r="F40" s="161">
        <v>6</v>
      </c>
      <c r="G40" s="159">
        <v>1</v>
      </c>
      <c r="H40" s="162">
        <v>5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868</v>
      </c>
      <c r="C42" s="153">
        <v>439</v>
      </c>
      <c r="D42" s="153">
        <v>429</v>
      </c>
      <c r="E42" s="154" t="s">
        <v>163</v>
      </c>
      <c r="F42" s="155">
        <v>40</v>
      </c>
      <c r="G42" s="153">
        <v>8</v>
      </c>
      <c r="H42" s="156">
        <v>32</v>
      </c>
      <c r="I42" s="157"/>
    </row>
    <row r="43" spans="1:9" ht="14.25">
      <c r="A43" s="152">
        <v>25</v>
      </c>
      <c r="B43" s="153">
        <v>232</v>
      </c>
      <c r="C43" s="153">
        <v>120</v>
      </c>
      <c r="D43" s="153">
        <v>112</v>
      </c>
      <c r="E43" s="154">
        <v>80</v>
      </c>
      <c r="F43" s="155">
        <v>4</v>
      </c>
      <c r="G43" s="153">
        <v>1</v>
      </c>
      <c r="H43" s="156">
        <v>3</v>
      </c>
      <c r="I43" s="157"/>
    </row>
    <row r="44" spans="1:9" ht="14.25">
      <c r="A44" s="152">
        <v>26</v>
      </c>
      <c r="B44" s="153">
        <v>202</v>
      </c>
      <c r="C44" s="153">
        <v>107</v>
      </c>
      <c r="D44" s="153">
        <v>95</v>
      </c>
      <c r="E44" s="154">
        <v>81</v>
      </c>
      <c r="F44" s="155">
        <v>6</v>
      </c>
      <c r="G44" s="153">
        <v>1</v>
      </c>
      <c r="H44" s="156">
        <v>5</v>
      </c>
      <c r="I44" s="157"/>
    </row>
    <row r="45" spans="1:9" ht="14.25">
      <c r="A45" s="152">
        <v>27</v>
      </c>
      <c r="B45" s="153">
        <v>161</v>
      </c>
      <c r="C45" s="153">
        <v>81</v>
      </c>
      <c r="D45" s="153">
        <v>80</v>
      </c>
      <c r="E45" s="154">
        <v>82</v>
      </c>
      <c r="F45" s="155">
        <v>8</v>
      </c>
      <c r="G45" s="153">
        <v>2</v>
      </c>
      <c r="H45" s="156">
        <v>6</v>
      </c>
      <c r="I45" s="157"/>
    </row>
    <row r="46" spans="1:9" ht="14.25">
      <c r="A46" s="152">
        <v>28</v>
      </c>
      <c r="B46" s="153">
        <v>153</v>
      </c>
      <c r="C46" s="153">
        <v>81</v>
      </c>
      <c r="D46" s="153">
        <v>72</v>
      </c>
      <c r="E46" s="154">
        <v>83</v>
      </c>
      <c r="F46" s="155">
        <v>15</v>
      </c>
      <c r="G46" s="153">
        <v>3</v>
      </c>
      <c r="H46" s="156">
        <v>12</v>
      </c>
      <c r="I46" s="157"/>
    </row>
    <row r="47" spans="1:9" ht="14.25">
      <c r="A47" s="158">
        <v>29</v>
      </c>
      <c r="B47" s="159">
        <v>120</v>
      </c>
      <c r="C47" s="159">
        <v>50</v>
      </c>
      <c r="D47" s="159">
        <v>70</v>
      </c>
      <c r="E47" s="160">
        <v>84</v>
      </c>
      <c r="F47" s="161">
        <v>7</v>
      </c>
      <c r="G47" s="159">
        <v>1</v>
      </c>
      <c r="H47" s="162">
        <v>6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453</v>
      </c>
      <c r="C49" s="153">
        <v>234</v>
      </c>
      <c r="D49" s="153">
        <v>219</v>
      </c>
      <c r="E49" s="154" t="s">
        <v>165</v>
      </c>
      <c r="F49" s="155">
        <v>28</v>
      </c>
      <c r="G49" s="153">
        <v>11</v>
      </c>
      <c r="H49" s="156">
        <v>17</v>
      </c>
      <c r="I49" s="157"/>
    </row>
    <row r="50" spans="1:9" ht="14.25">
      <c r="A50" s="152">
        <v>30</v>
      </c>
      <c r="B50" s="153">
        <v>119</v>
      </c>
      <c r="C50" s="153">
        <v>67</v>
      </c>
      <c r="D50" s="153">
        <v>52</v>
      </c>
      <c r="E50" s="154">
        <v>85</v>
      </c>
      <c r="F50" s="155">
        <v>8</v>
      </c>
      <c r="G50" s="153">
        <v>4</v>
      </c>
      <c r="H50" s="156">
        <v>4</v>
      </c>
      <c r="I50" s="157"/>
    </row>
    <row r="51" spans="1:9" ht="14.25">
      <c r="A51" s="152">
        <v>31</v>
      </c>
      <c r="B51" s="153">
        <v>97</v>
      </c>
      <c r="C51" s="153">
        <v>53</v>
      </c>
      <c r="D51" s="153">
        <v>44</v>
      </c>
      <c r="E51" s="154">
        <v>86</v>
      </c>
      <c r="F51" s="155">
        <v>9</v>
      </c>
      <c r="G51" s="153">
        <v>4</v>
      </c>
      <c r="H51" s="156">
        <v>5</v>
      </c>
      <c r="I51" s="157"/>
    </row>
    <row r="52" spans="1:9" ht="14.25">
      <c r="A52" s="152">
        <v>32</v>
      </c>
      <c r="B52" s="153">
        <v>85</v>
      </c>
      <c r="C52" s="153">
        <v>41</v>
      </c>
      <c r="D52" s="153">
        <v>44</v>
      </c>
      <c r="E52" s="154">
        <v>87</v>
      </c>
      <c r="F52" s="155">
        <v>4</v>
      </c>
      <c r="G52" s="153">
        <v>0</v>
      </c>
      <c r="H52" s="156">
        <v>4</v>
      </c>
      <c r="I52" s="157"/>
    </row>
    <row r="53" spans="1:9" ht="14.25">
      <c r="A53" s="152">
        <v>33</v>
      </c>
      <c r="B53" s="153">
        <v>79</v>
      </c>
      <c r="C53" s="153">
        <v>38</v>
      </c>
      <c r="D53" s="153">
        <v>41</v>
      </c>
      <c r="E53" s="154">
        <v>88</v>
      </c>
      <c r="F53" s="155">
        <v>2</v>
      </c>
      <c r="G53" s="153">
        <v>2</v>
      </c>
      <c r="H53" s="156">
        <v>0</v>
      </c>
      <c r="I53" s="157"/>
    </row>
    <row r="54" spans="1:9" ht="14.25">
      <c r="A54" s="158">
        <v>34</v>
      </c>
      <c r="B54" s="159">
        <v>73</v>
      </c>
      <c r="C54" s="159">
        <v>35</v>
      </c>
      <c r="D54" s="159">
        <v>38</v>
      </c>
      <c r="E54" s="160">
        <v>89</v>
      </c>
      <c r="F54" s="161">
        <v>5</v>
      </c>
      <c r="G54" s="159">
        <v>1</v>
      </c>
      <c r="H54" s="162">
        <v>4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290</v>
      </c>
      <c r="C56" s="153">
        <v>149</v>
      </c>
      <c r="D56" s="153">
        <v>141</v>
      </c>
      <c r="E56" s="154" t="s">
        <v>167</v>
      </c>
      <c r="F56" s="155">
        <v>16</v>
      </c>
      <c r="G56" s="153">
        <v>3</v>
      </c>
      <c r="H56" s="156">
        <v>13</v>
      </c>
      <c r="I56" s="157"/>
    </row>
    <row r="57" spans="1:9" ht="14.25">
      <c r="A57" s="152">
        <v>35</v>
      </c>
      <c r="B57" s="153">
        <v>62</v>
      </c>
      <c r="C57" s="153">
        <v>32</v>
      </c>
      <c r="D57" s="153">
        <v>30</v>
      </c>
      <c r="E57" s="154">
        <v>90</v>
      </c>
      <c r="F57" s="155">
        <v>7</v>
      </c>
      <c r="G57" s="153">
        <v>0</v>
      </c>
      <c r="H57" s="156">
        <v>7</v>
      </c>
      <c r="I57" s="157"/>
    </row>
    <row r="58" spans="1:9" ht="14.25">
      <c r="A58" s="152">
        <v>36</v>
      </c>
      <c r="B58" s="153">
        <v>72</v>
      </c>
      <c r="C58" s="153">
        <v>29</v>
      </c>
      <c r="D58" s="153">
        <v>43</v>
      </c>
      <c r="E58" s="154">
        <v>91</v>
      </c>
      <c r="F58" s="155">
        <v>5</v>
      </c>
      <c r="G58" s="153">
        <v>2</v>
      </c>
      <c r="H58" s="156">
        <v>3</v>
      </c>
      <c r="I58" s="157"/>
    </row>
    <row r="59" spans="1:9" ht="14.25">
      <c r="A59" s="152">
        <v>37</v>
      </c>
      <c r="B59" s="153">
        <v>58</v>
      </c>
      <c r="C59" s="153">
        <v>31</v>
      </c>
      <c r="D59" s="153">
        <v>27</v>
      </c>
      <c r="E59" s="154">
        <v>92</v>
      </c>
      <c r="F59" s="155">
        <v>3</v>
      </c>
      <c r="G59" s="153">
        <v>1</v>
      </c>
      <c r="H59" s="156">
        <v>2</v>
      </c>
      <c r="I59" s="157"/>
    </row>
    <row r="60" spans="1:9" ht="14.25">
      <c r="A60" s="152">
        <v>38</v>
      </c>
      <c r="B60" s="153">
        <v>62</v>
      </c>
      <c r="C60" s="153">
        <v>36</v>
      </c>
      <c r="D60" s="153">
        <v>26</v>
      </c>
      <c r="E60" s="154">
        <v>93</v>
      </c>
      <c r="F60" s="155">
        <v>1</v>
      </c>
      <c r="G60" s="153">
        <v>0</v>
      </c>
      <c r="H60" s="156">
        <v>1</v>
      </c>
      <c r="I60" s="157"/>
    </row>
    <row r="61" spans="1:9" ht="14.25">
      <c r="A61" s="158">
        <v>39</v>
      </c>
      <c r="B61" s="159">
        <v>36</v>
      </c>
      <c r="C61" s="159">
        <v>21</v>
      </c>
      <c r="D61" s="159">
        <v>15</v>
      </c>
      <c r="E61" s="160">
        <v>94</v>
      </c>
      <c r="F61" s="161" t="s">
        <v>172</v>
      </c>
      <c r="G61" s="159" t="s">
        <v>172</v>
      </c>
      <c r="H61" s="162" t="s">
        <v>172</v>
      </c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140</v>
      </c>
      <c r="C63" s="153">
        <v>84</v>
      </c>
      <c r="D63" s="153">
        <v>56</v>
      </c>
      <c r="E63" s="154" t="s">
        <v>169</v>
      </c>
      <c r="F63" s="155">
        <v>6</v>
      </c>
      <c r="G63" s="153">
        <v>1</v>
      </c>
      <c r="H63" s="156">
        <v>5</v>
      </c>
      <c r="I63" s="157"/>
    </row>
    <row r="64" spans="1:9" ht="14.25">
      <c r="A64" s="152">
        <v>40</v>
      </c>
      <c r="B64" s="153">
        <v>39</v>
      </c>
      <c r="C64" s="153">
        <v>21</v>
      </c>
      <c r="D64" s="153">
        <v>18</v>
      </c>
      <c r="E64" s="154">
        <v>95</v>
      </c>
      <c r="F64" s="155">
        <v>4</v>
      </c>
      <c r="G64" s="153">
        <v>0</v>
      </c>
      <c r="H64" s="156">
        <v>4</v>
      </c>
      <c r="I64" s="157"/>
    </row>
    <row r="65" spans="1:9" ht="14.25">
      <c r="A65" s="152">
        <v>41</v>
      </c>
      <c r="B65" s="153">
        <v>21</v>
      </c>
      <c r="C65" s="153">
        <v>14</v>
      </c>
      <c r="D65" s="153">
        <v>7</v>
      </c>
      <c r="E65" s="154">
        <v>96</v>
      </c>
      <c r="F65" s="155" t="s">
        <v>172</v>
      </c>
      <c r="G65" s="153" t="s">
        <v>172</v>
      </c>
      <c r="H65" s="156" t="s">
        <v>172</v>
      </c>
      <c r="I65" s="157"/>
    </row>
    <row r="66" spans="1:9" ht="14.25">
      <c r="A66" s="152">
        <v>42</v>
      </c>
      <c r="B66" s="153">
        <v>26</v>
      </c>
      <c r="C66" s="153">
        <v>17</v>
      </c>
      <c r="D66" s="153">
        <v>9</v>
      </c>
      <c r="E66" s="154">
        <v>97</v>
      </c>
      <c r="F66" s="155" t="s">
        <v>172</v>
      </c>
      <c r="G66" s="153" t="s">
        <v>172</v>
      </c>
      <c r="H66" s="156" t="s">
        <v>172</v>
      </c>
      <c r="I66" s="157"/>
    </row>
    <row r="67" spans="1:9" ht="14.25">
      <c r="A67" s="152">
        <v>43</v>
      </c>
      <c r="B67" s="153">
        <v>37</v>
      </c>
      <c r="C67" s="153">
        <v>21</v>
      </c>
      <c r="D67" s="153">
        <v>16</v>
      </c>
      <c r="E67" s="154">
        <v>98</v>
      </c>
      <c r="F67" s="155">
        <v>1</v>
      </c>
      <c r="G67" s="153">
        <v>1</v>
      </c>
      <c r="H67" s="156">
        <v>0</v>
      </c>
      <c r="I67" s="157"/>
    </row>
    <row r="68" spans="1:9" ht="14.25">
      <c r="A68" s="158">
        <v>44</v>
      </c>
      <c r="B68" s="159">
        <v>17</v>
      </c>
      <c r="C68" s="159">
        <v>11</v>
      </c>
      <c r="D68" s="159">
        <v>6</v>
      </c>
      <c r="E68" s="160">
        <v>99</v>
      </c>
      <c r="F68" s="161">
        <v>1</v>
      </c>
      <c r="G68" s="159">
        <v>0</v>
      </c>
      <c r="H68" s="162">
        <v>1</v>
      </c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115</v>
      </c>
      <c r="C70" s="153">
        <v>75</v>
      </c>
      <c r="D70" s="153">
        <v>40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23</v>
      </c>
      <c r="C71" s="153">
        <v>15</v>
      </c>
      <c r="D71" s="153">
        <v>8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22</v>
      </c>
      <c r="C72" s="153">
        <v>13</v>
      </c>
      <c r="D72" s="153">
        <v>9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20</v>
      </c>
      <c r="C73" s="153">
        <v>14</v>
      </c>
      <c r="D73" s="153">
        <v>6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24</v>
      </c>
      <c r="C74" s="153">
        <v>18</v>
      </c>
      <c r="D74" s="153">
        <v>6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26</v>
      </c>
      <c r="C75" s="159">
        <v>15</v>
      </c>
      <c r="D75" s="159">
        <v>11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390</v>
      </c>
      <c r="G76" s="164">
        <f>C7+C14+C21</f>
        <v>205</v>
      </c>
      <c r="H76" s="148">
        <f>D7+D14+D21</f>
        <v>185</v>
      </c>
    </row>
    <row r="77" spans="1:8" ht="14.25">
      <c r="A77" s="152" t="s">
        <v>171</v>
      </c>
      <c r="B77" s="153">
        <v>102</v>
      </c>
      <c r="C77" s="153">
        <v>64</v>
      </c>
      <c r="D77" s="153">
        <v>38</v>
      </c>
      <c r="E77" s="154" t="s">
        <v>181</v>
      </c>
      <c r="F77" s="163">
        <f>B28+B35+B42+B49+B56+B63+B70+B77+F7+F14</f>
        <v>3955</v>
      </c>
      <c r="G77" s="164">
        <f>C28+C35+C42+C49+C56+C63+C70+C77+G7+G14</f>
        <v>2103</v>
      </c>
      <c r="H77" s="148">
        <f>D28+D35+D42+D49+D56+D63+D70+D77+H7+H14</f>
        <v>1852</v>
      </c>
    </row>
    <row r="78" spans="1:8" ht="14.25">
      <c r="A78" s="152">
        <v>50</v>
      </c>
      <c r="B78" s="153">
        <v>24</v>
      </c>
      <c r="C78" s="153">
        <v>10</v>
      </c>
      <c r="D78" s="153">
        <v>14</v>
      </c>
      <c r="E78" s="154" t="s">
        <v>182</v>
      </c>
      <c r="F78" s="163">
        <f>F21+F28+F35+F42+F49+F56+F63+F70</f>
        <v>200</v>
      </c>
      <c r="G78" s="164">
        <f>G21+G28+G35+G42+G49+G56+G63+G70</f>
        <v>73</v>
      </c>
      <c r="H78" s="148">
        <f>H21+H28+H35+H42+H49+H56+H63+H70</f>
        <v>127</v>
      </c>
    </row>
    <row r="79" spans="1:8" ht="14.25">
      <c r="A79" s="152">
        <v>51</v>
      </c>
      <c r="B79" s="153">
        <v>13</v>
      </c>
      <c r="C79" s="153">
        <v>11</v>
      </c>
      <c r="D79" s="153">
        <v>2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23</v>
      </c>
      <c r="C80" s="153">
        <v>17</v>
      </c>
      <c r="D80" s="153">
        <v>6</v>
      </c>
      <c r="E80" s="154" t="s">
        <v>180</v>
      </c>
      <c r="F80" s="166">
        <f>F76/$B$5*100</f>
        <v>8.58085808580858</v>
      </c>
      <c r="G80" s="167">
        <f>G76/$C$5*100</f>
        <v>8.609827803443931</v>
      </c>
      <c r="H80" s="168">
        <f>H76/$D$5*100</f>
        <v>8.548983364140481</v>
      </c>
    </row>
    <row r="81" spans="1:8" ht="14.25">
      <c r="A81" s="152">
        <v>53</v>
      </c>
      <c r="B81" s="153">
        <v>18</v>
      </c>
      <c r="C81" s="153">
        <v>12</v>
      </c>
      <c r="D81" s="153">
        <v>6</v>
      </c>
      <c r="E81" s="154" t="s">
        <v>181</v>
      </c>
      <c r="F81" s="166">
        <f>F77/$B$5*100</f>
        <v>87.01870187018702</v>
      </c>
      <c r="G81" s="167">
        <f>G77/$C$5*100</f>
        <v>88.3242335153297</v>
      </c>
      <c r="H81" s="168">
        <f>H77/$D$5*100</f>
        <v>85.58225508317929</v>
      </c>
    </row>
    <row r="82" spans="1:8" ht="15" thickBot="1">
      <c r="A82" s="169">
        <v>54</v>
      </c>
      <c r="B82" s="170">
        <v>24</v>
      </c>
      <c r="C82" s="170">
        <v>14</v>
      </c>
      <c r="D82" s="170">
        <v>10</v>
      </c>
      <c r="E82" s="171" t="s">
        <v>182</v>
      </c>
      <c r="F82" s="172">
        <f>F78/$B$5*100</f>
        <v>4.400440044004401</v>
      </c>
      <c r="G82" s="173">
        <f>G78/$C$5*100</f>
        <v>3.0659386812263754</v>
      </c>
      <c r="H82" s="174">
        <f>H78/$D$5*100</f>
        <v>5.868761552680222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203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1318</v>
      </c>
      <c r="C5" s="146">
        <f>SUM(C7,C14,C21,C28,C35,C42,C49,C56,C63,C70,C77,G7,G14,G21,G28,G35,G42,G49,G56,G63,G70,G71)</f>
        <v>792</v>
      </c>
      <c r="D5" s="147">
        <f>SUM(D7,D14,D21,D28,D35,D42,D49,D56,D63,D70,D77,H7,H14,H21,H28,H35,H42,H49,H56,H63,H70,H71)</f>
        <v>526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71</v>
      </c>
      <c r="C7" s="153">
        <v>35</v>
      </c>
      <c r="D7" s="153">
        <v>36</v>
      </c>
      <c r="E7" s="154" t="s">
        <v>153</v>
      </c>
      <c r="F7" s="155">
        <v>36</v>
      </c>
      <c r="G7" s="153">
        <v>23</v>
      </c>
      <c r="H7" s="156">
        <v>13</v>
      </c>
      <c r="I7" s="157"/>
    </row>
    <row r="8" spans="1:9" ht="14.25">
      <c r="A8" s="152">
        <v>0</v>
      </c>
      <c r="B8" s="153">
        <v>8</v>
      </c>
      <c r="C8" s="153">
        <v>7</v>
      </c>
      <c r="D8" s="153">
        <v>1</v>
      </c>
      <c r="E8" s="154">
        <v>55</v>
      </c>
      <c r="F8" s="155">
        <v>5</v>
      </c>
      <c r="G8" s="153">
        <v>2</v>
      </c>
      <c r="H8" s="156">
        <v>3</v>
      </c>
      <c r="I8" s="157"/>
    </row>
    <row r="9" spans="1:9" ht="14.25">
      <c r="A9" s="152">
        <v>1</v>
      </c>
      <c r="B9" s="153">
        <v>15</v>
      </c>
      <c r="C9" s="153">
        <v>8</v>
      </c>
      <c r="D9" s="153">
        <v>7</v>
      </c>
      <c r="E9" s="154">
        <v>56</v>
      </c>
      <c r="F9" s="155">
        <v>8</v>
      </c>
      <c r="G9" s="153">
        <v>6</v>
      </c>
      <c r="H9" s="156">
        <v>2</v>
      </c>
      <c r="I9" s="157"/>
    </row>
    <row r="10" spans="1:9" ht="14.25">
      <c r="A10" s="152">
        <v>2</v>
      </c>
      <c r="B10" s="153">
        <v>20</v>
      </c>
      <c r="C10" s="153">
        <v>7</v>
      </c>
      <c r="D10" s="153">
        <v>13</v>
      </c>
      <c r="E10" s="154">
        <v>57</v>
      </c>
      <c r="F10" s="155">
        <v>9</v>
      </c>
      <c r="G10" s="153">
        <v>4</v>
      </c>
      <c r="H10" s="156">
        <v>5</v>
      </c>
      <c r="I10" s="157"/>
    </row>
    <row r="11" spans="1:9" ht="14.25">
      <c r="A11" s="152">
        <v>3</v>
      </c>
      <c r="B11" s="153">
        <v>19</v>
      </c>
      <c r="C11" s="153">
        <v>8</v>
      </c>
      <c r="D11" s="153">
        <v>11</v>
      </c>
      <c r="E11" s="154">
        <v>58</v>
      </c>
      <c r="F11" s="155">
        <v>9</v>
      </c>
      <c r="G11" s="153">
        <v>7</v>
      </c>
      <c r="H11" s="156">
        <v>2</v>
      </c>
      <c r="I11" s="157"/>
    </row>
    <row r="12" spans="1:9" ht="14.25">
      <c r="A12" s="158">
        <v>4</v>
      </c>
      <c r="B12" s="159">
        <v>9</v>
      </c>
      <c r="C12" s="159">
        <v>5</v>
      </c>
      <c r="D12" s="159">
        <v>4</v>
      </c>
      <c r="E12" s="160">
        <v>59</v>
      </c>
      <c r="F12" s="161">
        <v>5</v>
      </c>
      <c r="G12" s="159">
        <v>4</v>
      </c>
      <c r="H12" s="162">
        <v>1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59</v>
      </c>
      <c r="C14" s="153">
        <v>27</v>
      </c>
      <c r="D14" s="153">
        <v>32</v>
      </c>
      <c r="E14" s="154" t="s">
        <v>155</v>
      </c>
      <c r="F14" s="155">
        <v>14</v>
      </c>
      <c r="G14" s="153">
        <v>10</v>
      </c>
      <c r="H14" s="156">
        <v>4</v>
      </c>
      <c r="I14" s="157"/>
    </row>
    <row r="15" spans="1:9" ht="14.25">
      <c r="A15" s="152">
        <v>5</v>
      </c>
      <c r="B15" s="153">
        <v>17</v>
      </c>
      <c r="C15" s="153">
        <v>8</v>
      </c>
      <c r="D15" s="153">
        <v>9</v>
      </c>
      <c r="E15" s="154">
        <v>60</v>
      </c>
      <c r="F15" s="155">
        <v>6</v>
      </c>
      <c r="G15" s="153">
        <v>5</v>
      </c>
      <c r="H15" s="156">
        <v>1</v>
      </c>
      <c r="I15" s="157"/>
    </row>
    <row r="16" spans="1:9" ht="14.25">
      <c r="A16" s="152">
        <v>6</v>
      </c>
      <c r="B16" s="153">
        <v>10</v>
      </c>
      <c r="C16" s="153">
        <v>7</v>
      </c>
      <c r="D16" s="153">
        <v>3</v>
      </c>
      <c r="E16" s="154">
        <v>61</v>
      </c>
      <c r="F16" s="155">
        <v>1</v>
      </c>
      <c r="G16" s="153">
        <v>0</v>
      </c>
      <c r="H16" s="156">
        <v>1</v>
      </c>
      <c r="I16" s="157"/>
    </row>
    <row r="17" spans="1:9" ht="14.25">
      <c r="A17" s="152">
        <v>7</v>
      </c>
      <c r="B17" s="153">
        <v>10</v>
      </c>
      <c r="C17" s="153">
        <v>6</v>
      </c>
      <c r="D17" s="153">
        <v>4</v>
      </c>
      <c r="E17" s="154">
        <v>62</v>
      </c>
      <c r="F17" s="155">
        <v>2</v>
      </c>
      <c r="G17" s="153">
        <v>1</v>
      </c>
      <c r="H17" s="156">
        <v>1</v>
      </c>
      <c r="I17" s="157"/>
    </row>
    <row r="18" spans="1:9" ht="14.25">
      <c r="A18" s="152">
        <v>8</v>
      </c>
      <c r="B18" s="153">
        <v>11</v>
      </c>
      <c r="C18" s="153">
        <v>4</v>
      </c>
      <c r="D18" s="153">
        <v>7</v>
      </c>
      <c r="E18" s="154">
        <v>63</v>
      </c>
      <c r="F18" s="155">
        <v>3</v>
      </c>
      <c r="G18" s="153">
        <v>3</v>
      </c>
      <c r="H18" s="156">
        <v>0</v>
      </c>
      <c r="I18" s="157"/>
    </row>
    <row r="19" spans="1:9" ht="14.25">
      <c r="A19" s="158">
        <v>9</v>
      </c>
      <c r="B19" s="159">
        <v>11</v>
      </c>
      <c r="C19" s="159">
        <v>2</v>
      </c>
      <c r="D19" s="159">
        <v>9</v>
      </c>
      <c r="E19" s="160">
        <v>64</v>
      </c>
      <c r="F19" s="161">
        <v>2</v>
      </c>
      <c r="G19" s="159">
        <v>1</v>
      </c>
      <c r="H19" s="162">
        <v>1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28</v>
      </c>
      <c r="C21" s="153">
        <v>16</v>
      </c>
      <c r="D21" s="153">
        <v>12</v>
      </c>
      <c r="E21" s="154" t="s">
        <v>157</v>
      </c>
      <c r="F21" s="155">
        <v>11</v>
      </c>
      <c r="G21" s="153">
        <v>5</v>
      </c>
      <c r="H21" s="156">
        <v>6</v>
      </c>
      <c r="I21" s="157"/>
    </row>
    <row r="22" spans="1:9" ht="14.25">
      <c r="A22" s="152">
        <v>10</v>
      </c>
      <c r="B22" s="153">
        <v>8</v>
      </c>
      <c r="C22" s="153">
        <v>7</v>
      </c>
      <c r="D22" s="153">
        <v>1</v>
      </c>
      <c r="E22" s="154">
        <v>65</v>
      </c>
      <c r="F22" s="155">
        <v>2</v>
      </c>
      <c r="G22" s="153">
        <v>1</v>
      </c>
      <c r="H22" s="156">
        <v>1</v>
      </c>
      <c r="I22" s="157"/>
    </row>
    <row r="23" spans="1:9" ht="14.25">
      <c r="A23" s="152">
        <v>11</v>
      </c>
      <c r="B23" s="153">
        <v>6</v>
      </c>
      <c r="C23" s="153">
        <v>3</v>
      </c>
      <c r="D23" s="153">
        <v>3</v>
      </c>
      <c r="E23" s="154">
        <v>66</v>
      </c>
      <c r="F23" s="155">
        <v>5</v>
      </c>
      <c r="G23" s="153">
        <v>3</v>
      </c>
      <c r="H23" s="156">
        <v>2</v>
      </c>
      <c r="I23" s="157"/>
    </row>
    <row r="24" spans="1:9" ht="14.25">
      <c r="A24" s="152">
        <v>12</v>
      </c>
      <c r="B24" s="153">
        <v>5</v>
      </c>
      <c r="C24" s="153">
        <v>1</v>
      </c>
      <c r="D24" s="153">
        <v>4</v>
      </c>
      <c r="E24" s="154">
        <v>67</v>
      </c>
      <c r="F24" s="155">
        <v>2</v>
      </c>
      <c r="G24" s="153">
        <v>1</v>
      </c>
      <c r="H24" s="156">
        <v>1</v>
      </c>
      <c r="I24" s="157"/>
    </row>
    <row r="25" spans="1:9" ht="14.25">
      <c r="A25" s="152">
        <v>13</v>
      </c>
      <c r="B25" s="153">
        <v>6</v>
      </c>
      <c r="C25" s="153">
        <v>2</v>
      </c>
      <c r="D25" s="153">
        <v>4</v>
      </c>
      <c r="E25" s="154">
        <v>68</v>
      </c>
      <c r="F25" s="155" t="s">
        <v>172</v>
      </c>
      <c r="G25" s="153" t="s">
        <v>172</v>
      </c>
      <c r="H25" s="156" t="s">
        <v>172</v>
      </c>
      <c r="I25" s="157"/>
    </row>
    <row r="26" spans="1:9" ht="14.25">
      <c r="A26" s="158">
        <v>14</v>
      </c>
      <c r="B26" s="159">
        <v>3</v>
      </c>
      <c r="C26" s="159">
        <v>3</v>
      </c>
      <c r="D26" s="159">
        <v>0</v>
      </c>
      <c r="E26" s="160">
        <v>69</v>
      </c>
      <c r="F26" s="161">
        <v>2</v>
      </c>
      <c r="G26" s="159">
        <v>0</v>
      </c>
      <c r="H26" s="162">
        <v>2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130</v>
      </c>
      <c r="C28" s="153">
        <v>99</v>
      </c>
      <c r="D28" s="153">
        <v>31</v>
      </c>
      <c r="E28" s="154" t="s">
        <v>159</v>
      </c>
      <c r="F28" s="155">
        <v>8</v>
      </c>
      <c r="G28" s="153">
        <v>3</v>
      </c>
      <c r="H28" s="156">
        <v>5</v>
      </c>
      <c r="I28" s="157"/>
    </row>
    <row r="29" spans="1:9" ht="14.25">
      <c r="A29" s="152">
        <v>15</v>
      </c>
      <c r="B29" s="153">
        <v>1</v>
      </c>
      <c r="C29" s="153">
        <v>0</v>
      </c>
      <c r="D29" s="153">
        <v>1</v>
      </c>
      <c r="E29" s="154">
        <v>70</v>
      </c>
      <c r="F29" s="155">
        <v>1</v>
      </c>
      <c r="G29" s="153">
        <v>0</v>
      </c>
      <c r="H29" s="156">
        <v>1</v>
      </c>
      <c r="I29" s="157"/>
    </row>
    <row r="30" spans="1:9" ht="14.25">
      <c r="A30" s="152">
        <v>16</v>
      </c>
      <c r="B30" s="153">
        <v>5</v>
      </c>
      <c r="C30" s="153">
        <v>3</v>
      </c>
      <c r="D30" s="153">
        <v>2</v>
      </c>
      <c r="E30" s="154">
        <v>71</v>
      </c>
      <c r="F30" s="155">
        <v>4</v>
      </c>
      <c r="G30" s="153">
        <v>1</v>
      </c>
      <c r="H30" s="156">
        <v>3</v>
      </c>
      <c r="I30" s="157"/>
    </row>
    <row r="31" spans="1:9" ht="14.25">
      <c r="A31" s="152">
        <v>17</v>
      </c>
      <c r="B31" s="153">
        <v>1</v>
      </c>
      <c r="C31" s="153">
        <v>0</v>
      </c>
      <c r="D31" s="153">
        <v>1</v>
      </c>
      <c r="E31" s="154">
        <v>72</v>
      </c>
      <c r="F31" s="155">
        <v>2</v>
      </c>
      <c r="G31" s="153">
        <v>1</v>
      </c>
      <c r="H31" s="156">
        <v>1</v>
      </c>
      <c r="I31" s="157"/>
    </row>
    <row r="32" spans="1:9" ht="14.25">
      <c r="A32" s="152">
        <v>18</v>
      </c>
      <c r="B32" s="153">
        <v>28</v>
      </c>
      <c r="C32" s="153">
        <v>19</v>
      </c>
      <c r="D32" s="153">
        <v>9</v>
      </c>
      <c r="E32" s="154">
        <v>73</v>
      </c>
      <c r="F32" s="155" t="s">
        <v>172</v>
      </c>
      <c r="G32" s="153" t="s">
        <v>172</v>
      </c>
      <c r="H32" s="156" t="s">
        <v>172</v>
      </c>
      <c r="I32" s="157"/>
    </row>
    <row r="33" spans="1:9" ht="14.25">
      <c r="A33" s="158">
        <v>19</v>
      </c>
      <c r="B33" s="159">
        <v>95</v>
      </c>
      <c r="C33" s="159">
        <v>77</v>
      </c>
      <c r="D33" s="159">
        <v>18</v>
      </c>
      <c r="E33" s="160">
        <v>74</v>
      </c>
      <c r="F33" s="161">
        <v>1</v>
      </c>
      <c r="G33" s="159">
        <v>1</v>
      </c>
      <c r="H33" s="162">
        <v>0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329</v>
      </c>
      <c r="C35" s="153">
        <v>207</v>
      </c>
      <c r="D35" s="153">
        <v>122</v>
      </c>
      <c r="E35" s="154" t="s">
        <v>161</v>
      </c>
      <c r="F35" s="155">
        <v>5</v>
      </c>
      <c r="G35" s="153">
        <v>2</v>
      </c>
      <c r="H35" s="156">
        <v>3</v>
      </c>
      <c r="I35" s="157"/>
    </row>
    <row r="36" spans="1:9" ht="14.25">
      <c r="A36" s="152">
        <v>20</v>
      </c>
      <c r="B36" s="153">
        <v>37</v>
      </c>
      <c r="C36" s="153">
        <v>27</v>
      </c>
      <c r="D36" s="153">
        <v>10</v>
      </c>
      <c r="E36" s="154">
        <v>75</v>
      </c>
      <c r="F36" s="155">
        <v>1</v>
      </c>
      <c r="G36" s="153">
        <v>0</v>
      </c>
      <c r="H36" s="156">
        <v>1</v>
      </c>
      <c r="I36" s="157"/>
    </row>
    <row r="37" spans="1:9" ht="14.25">
      <c r="A37" s="152">
        <v>21</v>
      </c>
      <c r="B37" s="153">
        <v>64</v>
      </c>
      <c r="C37" s="153">
        <v>44</v>
      </c>
      <c r="D37" s="153">
        <v>20</v>
      </c>
      <c r="E37" s="154">
        <v>76</v>
      </c>
      <c r="F37" s="155">
        <v>2</v>
      </c>
      <c r="G37" s="153">
        <v>1</v>
      </c>
      <c r="H37" s="156">
        <v>1</v>
      </c>
      <c r="I37" s="157"/>
    </row>
    <row r="38" spans="1:9" ht="14.25">
      <c r="A38" s="152">
        <v>22</v>
      </c>
      <c r="B38" s="153">
        <v>73</v>
      </c>
      <c r="C38" s="153">
        <v>39</v>
      </c>
      <c r="D38" s="153">
        <v>34</v>
      </c>
      <c r="E38" s="154">
        <v>77</v>
      </c>
      <c r="F38" s="155">
        <v>1</v>
      </c>
      <c r="G38" s="153">
        <v>1</v>
      </c>
      <c r="H38" s="156">
        <v>0</v>
      </c>
      <c r="I38" s="157"/>
    </row>
    <row r="39" spans="1:9" ht="14.25">
      <c r="A39" s="152">
        <v>23</v>
      </c>
      <c r="B39" s="153">
        <v>99</v>
      </c>
      <c r="C39" s="153">
        <v>63</v>
      </c>
      <c r="D39" s="153">
        <v>36</v>
      </c>
      <c r="E39" s="154">
        <v>78</v>
      </c>
      <c r="F39" s="155" t="s">
        <v>172</v>
      </c>
      <c r="G39" s="153" t="s">
        <v>172</v>
      </c>
      <c r="H39" s="156" t="s">
        <v>172</v>
      </c>
      <c r="I39" s="157"/>
    </row>
    <row r="40" spans="1:9" ht="14.25">
      <c r="A40" s="158">
        <v>24</v>
      </c>
      <c r="B40" s="159">
        <v>56</v>
      </c>
      <c r="C40" s="159">
        <v>34</v>
      </c>
      <c r="D40" s="159">
        <v>22</v>
      </c>
      <c r="E40" s="160">
        <v>79</v>
      </c>
      <c r="F40" s="161">
        <v>1</v>
      </c>
      <c r="G40" s="159">
        <v>0</v>
      </c>
      <c r="H40" s="162">
        <v>1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237</v>
      </c>
      <c r="C42" s="153">
        <v>132</v>
      </c>
      <c r="D42" s="153">
        <v>105</v>
      </c>
      <c r="E42" s="154" t="s">
        <v>163</v>
      </c>
      <c r="F42" s="155">
        <v>5</v>
      </c>
      <c r="G42" s="153">
        <v>1</v>
      </c>
      <c r="H42" s="156">
        <v>4</v>
      </c>
      <c r="I42" s="157"/>
    </row>
    <row r="43" spans="1:9" ht="14.25">
      <c r="A43" s="152">
        <v>25</v>
      </c>
      <c r="B43" s="153">
        <v>65</v>
      </c>
      <c r="C43" s="153">
        <v>43</v>
      </c>
      <c r="D43" s="153">
        <v>22</v>
      </c>
      <c r="E43" s="154">
        <v>80</v>
      </c>
      <c r="F43" s="155">
        <v>1</v>
      </c>
      <c r="G43" s="153">
        <v>0</v>
      </c>
      <c r="H43" s="156">
        <v>1</v>
      </c>
      <c r="I43" s="157"/>
    </row>
    <row r="44" spans="1:9" ht="14.25">
      <c r="A44" s="152">
        <v>26</v>
      </c>
      <c r="B44" s="153">
        <v>53</v>
      </c>
      <c r="C44" s="153">
        <v>28</v>
      </c>
      <c r="D44" s="153">
        <v>25</v>
      </c>
      <c r="E44" s="154">
        <v>81</v>
      </c>
      <c r="F44" s="155">
        <v>1</v>
      </c>
      <c r="G44" s="153">
        <v>0</v>
      </c>
      <c r="H44" s="156">
        <v>1</v>
      </c>
      <c r="I44" s="157"/>
    </row>
    <row r="45" spans="1:9" ht="14.25">
      <c r="A45" s="152">
        <v>27</v>
      </c>
      <c r="B45" s="153">
        <v>49</v>
      </c>
      <c r="C45" s="153">
        <v>18</v>
      </c>
      <c r="D45" s="153">
        <v>31</v>
      </c>
      <c r="E45" s="154">
        <v>82</v>
      </c>
      <c r="F45" s="155">
        <v>1</v>
      </c>
      <c r="G45" s="153">
        <v>0</v>
      </c>
      <c r="H45" s="156">
        <v>1</v>
      </c>
      <c r="I45" s="157"/>
    </row>
    <row r="46" spans="1:9" ht="14.25">
      <c r="A46" s="152">
        <v>28</v>
      </c>
      <c r="B46" s="153">
        <v>40</v>
      </c>
      <c r="C46" s="153">
        <v>23</v>
      </c>
      <c r="D46" s="153">
        <v>17</v>
      </c>
      <c r="E46" s="154">
        <v>83</v>
      </c>
      <c r="F46" s="155">
        <v>1</v>
      </c>
      <c r="G46" s="153">
        <v>1</v>
      </c>
      <c r="H46" s="156">
        <v>0</v>
      </c>
      <c r="I46" s="157"/>
    </row>
    <row r="47" spans="1:9" ht="14.25">
      <c r="A47" s="158">
        <v>29</v>
      </c>
      <c r="B47" s="159">
        <v>30</v>
      </c>
      <c r="C47" s="159">
        <v>20</v>
      </c>
      <c r="D47" s="159">
        <v>10</v>
      </c>
      <c r="E47" s="160">
        <v>84</v>
      </c>
      <c r="F47" s="161">
        <v>1</v>
      </c>
      <c r="G47" s="159">
        <v>0</v>
      </c>
      <c r="H47" s="162">
        <v>1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138</v>
      </c>
      <c r="C49" s="153">
        <v>72</v>
      </c>
      <c r="D49" s="153">
        <v>66</v>
      </c>
      <c r="E49" s="154" t="s">
        <v>165</v>
      </c>
      <c r="F49" s="155">
        <v>3</v>
      </c>
      <c r="G49" s="153">
        <v>0</v>
      </c>
      <c r="H49" s="156">
        <v>3</v>
      </c>
      <c r="I49" s="157"/>
    </row>
    <row r="50" spans="1:9" ht="14.25">
      <c r="A50" s="152">
        <v>30</v>
      </c>
      <c r="B50" s="153">
        <v>23</v>
      </c>
      <c r="C50" s="153">
        <v>15</v>
      </c>
      <c r="D50" s="153">
        <v>8</v>
      </c>
      <c r="E50" s="154">
        <v>85</v>
      </c>
      <c r="F50" s="155" t="s">
        <v>172</v>
      </c>
      <c r="G50" s="153" t="s">
        <v>172</v>
      </c>
      <c r="H50" s="156" t="s">
        <v>172</v>
      </c>
      <c r="I50" s="157"/>
    </row>
    <row r="51" spans="1:9" ht="14.25">
      <c r="A51" s="152">
        <v>31</v>
      </c>
      <c r="B51" s="153">
        <v>30</v>
      </c>
      <c r="C51" s="153">
        <v>17</v>
      </c>
      <c r="D51" s="153">
        <v>13</v>
      </c>
      <c r="E51" s="154">
        <v>86</v>
      </c>
      <c r="F51" s="155" t="s">
        <v>172</v>
      </c>
      <c r="G51" s="153" t="s">
        <v>172</v>
      </c>
      <c r="H51" s="156" t="s">
        <v>172</v>
      </c>
      <c r="I51" s="157"/>
    </row>
    <row r="52" spans="1:9" ht="14.25">
      <c r="A52" s="152">
        <v>32</v>
      </c>
      <c r="B52" s="153">
        <v>33</v>
      </c>
      <c r="C52" s="153">
        <v>17</v>
      </c>
      <c r="D52" s="153">
        <v>16</v>
      </c>
      <c r="E52" s="154">
        <v>87</v>
      </c>
      <c r="F52" s="155">
        <v>2</v>
      </c>
      <c r="G52" s="153">
        <v>0</v>
      </c>
      <c r="H52" s="156">
        <v>2</v>
      </c>
      <c r="I52" s="157"/>
    </row>
    <row r="53" spans="1:9" ht="14.25">
      <c r="A53" s="152">
        <v>33</v>
      </c>
      <c r="B53" s="153">
        <v>32</v>
      </c>
      <c r="C53" s="153">
        <v>13</v>
      </c>
      <c r="D53" s="153">
        <v>19</v>
      </c>
      <c r="E53" s="154">
        <v>88</v>
      </c>
      <c r="F53" s="155" t="s">
        <v>172</v>
      </c>
      <c r="G53" s="153" t="s">
        <v>172</v>
      </c>
      <c r="H53" s="156" t="s">
        <v>172</v>
      </c>
      <c r="I53" s="157"/>
    </row>
    <row r="54" spans="1:9" ht="14.25">
      <c r="A54" s="158">
        <v>34</v>
      </c>
      <c r="B54" s="159">
        <v>20</v>
      </c>
      <c r="C54" s="159">
        <v>10</v>
      </c>
      <c r="D54" s="159">
        <v>10</v>
      </c>
      <c r="E54" s="160">
        <v>89</v>
      </c>
      <c r="F54" s="161">
        <v>1</v>
      </c>
      <c r="G54" s="159">
        <v>0</v>
      </c>
      <c r="H54" s="162">
        <v>1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95</v>
      </c>
      <c r="C56" s="153">
        <v>61</v>
      </c>
      <c r="D56" s="153">
        <v>34</v>
      </c>
      <c r="E56" s="154" t="s">
        <v>167</v>
      </c>
      <c r="F56" s="155"/>
      <c r="G56" s="153"/>
      <c r="H56" s="156"/>
      <c r="I56" s="157"/>
    </row>
    <row r="57" spans="1:9" ht="14.25">
      <c r="A57" s="152">
        <v>35</v>
      </c>
      <c r="B57" s="153">
        <v>20</v>
      </c>
      <c r="C57" s="153">
        <v>12</v>
      </c>
      <c r="D57" s="153">
        <v>8</v>
      </c>
      <c r="E57" s="154">
        <v>90</v>
      </c>
      <c r="F57" s="155"/>
      <c r="G57" s="153"/>
      <c r="H57" s="156"/>
      <c r="I57" s="157"/>
    </row>
    <row r="58" spans="1:9" ht="14.25">
      <c r="A58" s="152">
        <v>36</v>
      </c>
      <c r="B58" s="153">
        <v>19</v>
      </c>
      <c r="C58" s="153">
        <v>12</v>
      </c>
      <c r="D58" s="153">
        <v>7</v>
      </c>
      <c r="E58" s="154">
        <v>91</v>
      </c>
      <c r="F58" s="155"/>
      <c r="G58" s="153"/>
      <c r="H58" s="156"/>
      <c r="I58" s="157"/>
    </row>
    <row r="59" spans="1:9" ht="14.25">
      <c r="A59" s="152">
        <v>37</v>
      </c>
      <c r="B59" s="153">
        <v>12</v>
      </c>
      <c r="C59" s="153">
        <v>10</v>
      </c>
      <c r="D59" s="153">
        <v>2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23</v>
      </c>
      <c r="C60" s="153">
        <v>14</v>
      </c>
      <c r="D60" s="153">
        <v>9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21</v>
      </c>
      <c r="C61" s="159">
        <v>13</v>
      </c>
      <c r="D61" s="159">
        <v>8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68</v>
      </c>
      <c r="C63" s="153">
        <v>45</v>
      </c>
      <c r="D63" s="153">
        <v>23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15</v>
      </c>
      <c r="C64" s="153">
        <v>11</v>
      </c>
      <c r="D64" s="153">
        <v>4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17</v>
      </c>
      <c r="C65" s="153">
        <v>9</v>
      </c>
      <c r="D65" s="153">
        <v>8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12</v>
      </c>
      <c r="C66" s="153">
        <v>10</v>
      </c>
      <c r="D66" s="153">
        <v>2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12</v>
      </c>
      <c r="C67" s="153">
        <v>6</v>
      </c>
      <c r="D67" s="153">
        <v>6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12</v>
      </c>
      <c r="C68" s="159">
        <v>9</v>
      </c>
      <c r="D68" s="159">
        <v>3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44</v>
      </c>
      <c r="C70" s="153">
        <v>30</v>
      </c>
      <c r="D70" s="153">
        <v>14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2</v>
      </c>
      <c r="C71" s="153">
        <v>2</v>
      </c>
      <c r="D71" s="153">
        <v>0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10</v>
      </c>
      <c r="C72" s="153">
        <v>7</v>
      </c>
      <c r="D72" s="153">
        <v>3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8</v>
      </c>
      <c r="C73" s="153">
        <v>5</v>
      </c>
      <c r="D73" s="153">
        <v>3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13</v>
      </c>
      <c r="C74" s="153">
        <v>8</v>
      </c>
      <c r="D74" s="153">
        <v>5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11</v>
      </c>
      <c r="C75" s="159">
        <v>8</v>
      </c>
      <c r="D75" s="159">
        <v>3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158</v>
      </c>
      <c r="G76" s="164">
        <f>C7+C14+C21</f>
        <v>78</v>
      </c>
      <c r="H76" s="148">
        <f>D7+D14+D21</f>
        <v>80</v>
      </c>
    </row>
    <row r="77" spans="1:8" ht="14.25">
      <c r="A77" s="152" t="s">
        <v>171</v>
      </c>
      <c r="B77" s="153">
        <v>37</v>
      </c>
      <c r="C77" s="153">
        <v>24</v>
      </c>
      <c r="D77" s="153">
        <v>13</v>
      </c>
      <c r="E77" s="154" t="s">
        <v>181</v>
      </c>
      <c r="F77" s="163">
        <f>B28+B35+B42+B49+B56+B63+B70+B77+F7+F14</f>
        <v>1128</v>
      </c>
      <c r="G77" s="164">
        <f>C28+C35+C42+C49+C56+C63+C70+C77+G7+G14</f>
        <v>703</v>
      </c>
      <c r="H77" s="148">
        <f>D28+D35+D42+D49+D56+D63+D70+D77+H7+H14</f>
        <v>425</v>
      </c>
    </row>
    <row r="78" spans="1:8" ht="14.25">
      <c r="A78" s="152">
        <v>50</v>
      </c>
      <c r="B78" s="153">
        <v>6</v>
      </c>
      <c r="C78" s="153">
        <v>5</v>
      </c>
      <c r="D78" s="153">
        <v>1</v>
      </c>
      <c r="E78" s="154" t="s">
        <v>182</v>
      </c>
      <c r="F78" s="163">
        <f>F21+F28+F35+F42+F49+F56+F63+F70</f>
        <v>32</v>
      </c>
      <c r="G78" s="164">
        <f>G21+G28+G35+G42+G49+G56+G63+G70</f>
        <v>11</v>
      </c>
      <c r="H78" s="148">
        <f>H21+H28+H35+H42+H49+H56+H63+H70</f>
        <v>21</v>
      </c>
    </row>
    <row r="79" spans="1:8" ht="14.25">
      <c r="A79" s="152">
        <v>51</v>
      </c>
      <c r="B79" s="153">
        <v>11</v>
      </c>
      <c r="C79" s="153">
        <v>6</v>
      </c>
      <c r="D79" s="153">
        <v>5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11</v>
      </c>
      <c r="C80" s="153">
        <v>7</v>
      </c>
      <c r="D80" s="153">
        <v>4</v>
      </c>
      <c r="E80" s="154" t="s">
        <v>180</v>
      </c>
      <c r="F80" s="166">
        <f>F76/$B$5*100</f>
        <v>11.987860394537178</v>
      </c>
      <c r="G80" s="167">
        <f>G76/$C$5*100</f>
        <v>9.848484848484848</v>
      </c>
      <c r="H80" s="168">
        <f>H76/$D$5*100</f>
        <v>15.209125475285171</v>
      </c>
    </row>
    <row r="81" spans="1:8" ht="14.25">
      <c r="A81" s="152">
        <v>53</v>
      </c>
      <c r="B81" s="153">
        <v>3</v>
      </c>
      <c r="C81" s="153">
        <v>2</v>
      </c>
      <c r="D81" s="153">
        <v>1</v>
      </c>
      <c r="E81" s="154" t="s">
        <v>181</v>
      </c>
      <c r="F81" s="166">
        <f>F77/$B$5*100</f>
        <v>85.58421851289833</v>
      </c>
      <c r="G81" s="167">
        <f>G77/$C$5*100</f>
        <v>88.76262626262627</v>
      </c>
      <c r="H81" s="168">
        <f>H77/$D$5*100</f>
        <v>80.79847908745246</v>
      </c>
    </row>
    <row r="82" spans="1:8" ht="15" thickBot="1">
      <c r="A82" s="169">
        <v>54</v>
      </c>
      <c r="B82" s="170">
        <v>6</v>
      </c>
      <c r="C82" s="170">
        <v>4</v>
      </c>
      <c r="D82" s="170">
        <v>2</v>
      </c>
      <c r="E82" s="171" t="s">
        <v>182</v>
      </c>
      <c r="F82" s="172">
        <f>F78/$B$5*100</f>
        <v>2.4279210925644916</v>
      </c>
      <c r="G82" s="173">
        <f>G78/$C$5*100</f>
        <v>1.3888888888888888</v>
      </c>
      <c r="H82" s="174">
        <f>H78/$D$5*100</f>
        <v>3.9923954372623576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204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3568</v>
      </c>
      <c r="C5" s="146">
        <f>SUM(C7,C14,C21,C28,C35,C42,C49,C56,C63,C70,C77,G7,G14,G21,G28,G35,G42,G49,G56,G63,G70,G71)</f>
        <v>1974</v>
      </c>
      <c r="D5" s="147">
        <f>SUM(D7,D14,D21,D28,D35,D42,D49,D56,D63,D70,D77,H7,H14,H21,H28,H35,H42,H49,H56,H63,H70,H71)</f>
        <v>1594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287</v>
      </c>
      <c r="C7" s="153">
        <v>142</v>
      </c>
      <c r="D7" s="153">
        <v>145</v>
      </c>
      <c r="E7" s="154" t="s">
        <v>153</v>
      </c>
      <c r="F7" s="155">
        <v>105</v>
      </c>
      <c r="G7" s="153">
        <v>79</v>
      </c>
      <c r="H7" s="156">
        <v>26</v>
      </c>
      <c r="I7" s="157"/>
    </row>
    <row r="8" spans="1:9" ht="14.25">
      <c r="A8" s="152">
        <v>0</v>
      </c>
      <c r="B8" s="153">
        <v>40</v>
      </c>
      <c r="C8" s="153">
        <v>19</v>
      </c>
      <c r="D8" s="153">
        <v>21</v>
      </c>
      <c r="E8" s="154">
        <v>55</v>
      </c>
      <c r="F8" s="155">
        <v>21</v>
      </c>
      <c r="G8" s="153">
        <v>17</v>
      </c>
      <c r="H8" s="156">
        <v>4</v>
      </c>
      <c r="I8" s="157"/>
    </row>
    <row r="9" spans="1:9" ht="14.25">
      <c r="A9" s="152">
        <v>1</v>
      </c>
      <c r="B9" s="153">
        <v>68</v>
      </c>
      <c r="C9" s="153">
        <v>30</v>
      </c>
      <c r="D9" s="153">
        <v>38</v>
      </c>
      <c r="E9" s="154">
        <v>56</v>
      </c>
      <c r="F9" s="155">
        <v>22</v>
      </c>
      <c r="G9" s="153">
        <v>16</v>
      </c>
      <c r="H9" s="156">
        <v>6</v>
      </c>
      <c r="I9" s="157"/>
    </row>
    <row r="10" spans="1:9" ht="14.25">
      <c r="A10" s="152">
        <v>2</v>
      </c>
      <c r="B10" s="153">
        <v>63</v>
      </c>
      <c r="C10" s="153">
        <v>35</v>
      </c>
      <c r="D10" s="153">
        <v>28</v>
      </c>
      <c r="E10" s="154">
        <v>57</v>
      </c>
      <c r="F10" s="155">
        <v>17</v>
      </c>
      <c r="G10" s="153">
        <v>13</v>
      </c>
      <c r="H10" s="156">
        <v>4</v>
      </c>
      <c r="I10" s="157"/>
    </row>
    <row r="11" spans="1:9" ht="14.25">
      <c r="A11" s="152">
        <v>3</v>
      </c>
      <c r="B11" s="153">
        <v>55</v>
      </c>
      <c r="C11" s="153">
        <v>27</v>
      </c>
      <c r="D11" s="153">
        <v>28</v>
      </c>
      <c r="E11" s="154">
        <v>58</v>
      </c>
      <c r="F11" s="155">
        <v>21</v>
      </c>
      <c r="G11" s="153">
        <v>15</v>
      </c>
      <c r="H11" s="156">
        <v>6</v>
      </c>
      <c r="I11" s="157"/>
    </row>
    <row r="12" spans="1:9" ht="14.25">
      <c r="A12" s="158">
        <v>4</v>
      </c>
      <c r="B12" s="159">
        <v>61</v>
      </c>
      <c r="C12" s="159">
        <v>31</v>
      </c>
      <c r="D12" s="159">
        <v>30</v>
      </c>
      <c r="E12" s="160">
        <v>59</v>
      </c>
      <c r="F12" s="161">
        <v>24</v>
      </c>
      <c r="G12" s="159">
        <v>18</v>
      </c>
      <c r="H12" s="162">
        <v>6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197</v>
      </c>
      <c r="C14" s="153">
        <v>88</v>
      </c>
      <c r="D14" s="153">
        <v>109</v>
      </c>
      <c r="E14" s="154" t="s">
        <v>155</v>
      </c>
      <c r="F14" s="155">
        <v>44</v>
      </c>
      <c r="G14" s="153">
        <v>30</v>
      </c>
      <c r="H14" s="156">
        <v>14</v>
      </c>
      <c r="I14" s="157"/>
    </row>
    <row r="15" spans="1:9" ht="14.25">
      <c r="A15" s="152">
        <v>5</v>
      </c>
      <c r="B15" s="153">
        <v>37</v>
      </c>
      <c r="C15" s="153">
        <v>17</v>
      </c>
      <c r="D15" s="153">
        <v>20</v>
      </c>
      <c r="E15" s="154">
        <v>60</v>
      </c>
      <c r="F15" s="155">
        <v>19</v>
      </c>
      <c r="G15" s="153">
        <v>11</v>
      </c>
      <c r="H15" s="156">
        <v>8</v>
      </c>
      <c r="I15" s="157"/>
    </row>
    <row r="16" spans="1:9" ht="14.25">
      <c r="A16" s="152">
        <v>6</v>
      </c>
      <c r="B16" s="153">
        <v>51</v>
      </c>
      <c r="C16" s="153">
        <v>24</v>
      </c>
      <c r="D16" s="153">
        <v>27</v>
      </c>
      <c r="E16" s="154">
        <v>61</v>
      </c>
      <c r="F16" s="155">
        <v>9</v>
      </c>
      <c r="G16" s="153">
        <v>8</v>
      </c>
      <c r="H16" s="156">
        <v>1</v>
      </c>
      <c r="I16" s="157"/>
    </row>
    <row r="17" spans="1:9" ht="14.25">
      <c r="A17" s="152">
        <v>7</v>
      </c>
      <c r="B17" s="153">
        <v>43</v>
      </c>
      <c r="C17" s="153">
        <v>15</v>
      </c>
      <c r="D17" s="153">
        <v>28</v>
      </c>
      <c r="E17" s="154">
        <v>62</v>
      </c>
      <c r="F17" s="155">
        <v>7</v>
      </c>
      <c r="G17" s="153">
        <v>5</v>
      </c>
      <c r="H17" s="156">
        <v>2</v>
      </c>
      <c r="I17" s="157"/>
    </row>
    <row r="18" spans="1:9" ht="14.25">
      <c r="A18" s="152">
        <v>8</v>
      </c>
      <c r="B18" s="153">
        <v>39</v>
      </c>
      <c r="C18" s="153">
        <v>20</v>
      </c>
      <c r="D18" s="153">
        <v>19</v>
      </c>
      <c r="E18" s="154">
        <v>63</v>
      </c>
      <c r="F18" s="155">
        <v>6</v>
      </c>
      <c r="G18" s="153">
        <v>4</v>
      </c>
      <c r="H18" s="156">
        <v>2</v>
      </c>
      <c r="I18" s="157"/>
    </row>
    <row r="19" spans="1:9" ht="14.25">
      <c r="A19" s="158">
        <v>9</v>
      </c>
      <c r="B19" s="159">
        <v>27</v>
      </c>
      <c r="C19" s="159">
        <v>12</v>
      </c>
      <c r="D19" s="159">
        <v>15</v>
      </c>
      <c r="E19" s="160">
        <v>64</v>
      </c>
      <c r="F19" s="161">
        <v>3</v>
      </c>
      <c r="G19" s="159">
        <v>2</v>
      </c>
      <c r="H19" s="162">
        <v>1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93</v>
      </c>
      <c r="C21" s="153">
        <v>48</v>
      </c>
      <c r="D21" s="153">
        <v>45</v>
      </c>
      <c r="E21" s="154" t="s">
        <v>157</v>
      </c>
      <c r="F21" s="155">
        <v>30</v>
      </c>
      <c r="G21" s="153">
        <v>19</v>
      </c>
      <c r="H21" s="156">
        <v>11</v>
      </c>
      <c r="I21" s="157"/>
    </row>
    <row r="22" spans="1:9" ht="14.25">
      <c r="A22" s="152">
        <v>10</v>
      </c>
      <c r="B22" s="153">
        <v>28</v>
      </c>
      <c r="C22" s="153">
        <v>11</v>
      </c>
      <c r="D22" s="153">
        <v>17</v>
      </c>
      <c r="E22" s="154">
        <v>65</v>
      </c>
      <c r="F22" s="155">
        <v>9</v>
      </c>
      <c r="G22" s="153">
        <v>6</v>
      </c>
      <c r="H22" s="156">
        <v>3</v>
      </c>
      <c r="I22" s="157"/>
    </row>
    <row r="23" spans="1:9" ht="14.25">
      <c r="A23" s="152">
        <v>11</v>
      </c>
      <c r="B23" s="153">
        <v>25</v>
      </c>
      <c r="C23" s="153">
        <v>14</v>
      </c>
      <c r="D23" s="153">
        <v>11</v>
      </c>
      <c r="E23" s="154">
        <v>66</v>
      </c>
      <c r="F23" s="155">
        <v>8</v>
      </c>
      <c r="G23" s="153">
        <v>3</v>
      </c>
      <c r="H23" s="156">
        <v>5</v>
      </c>
      <c r="I23" s="157"/>
    </row>
    <row r="24" spans="1:9" ht="14.25">
      <c r="A24" s="152">
        <v>12</v>
      </c>
      <c r="B24" s="153">
        <v>13</v>
      </c>
      <c r="C24" s="153">
        <v>6</v>
      </c>
      <c r="D24" s="153">
        <v>7</v>
      </c>
      <c r="E24" s="154">
        <v>67</v>
      </c>
      <c r="F24" s="155">
        <v>5</v>
      </c>
      <c r="G24" s="153">
        <v>3</v>
      </c>
      <c r="H24" s="156">
        <v>2</v>
      </c>
      <c r="I24" s="157"/>
    </row>
    <row r="25" spans="1:9" ht="14.25">
      <c r="A25" s="152">
        <v>13</v>
      </c>
      <c r="B25" s="153">
        <v>19</v>
      </c>
      <c r="C25" s="153">
        <v>13</v>
      </c>
      <c r="D25" s="153">
        <v>6</v>
      </c>
      <c r="E25" s="154">
        <v>68</v>
      </c>
      <c r="F25" s="155">
        <v>5</v>
      </c>
      <c r="G25" s="153">
        <v>4</v>
      </c>
      <c r="H25" s="156">
        <v>1</v>
      </c>
      <c r="I25" s="157"/>
    </row>
    <row r="26" spans="1:9" ht="14.25">
      <c r="A26" s="158">
        <v>14</v>
      </c>
      <c r="B26" s="159">
        <v>8</v>
      </c>
      <c r="C26" s="159">
        <v>4</v>
      </c>
      <c r="D26" s="159">
        <v>4</v>
      </c>
      <c r="E26" s="160">
        <v>69</v>
      </c>
      <c r="F26" s="161">
        <v>3</v>
      </c>
      <c r="G26" s="159">
        <v>3</v>
      </c>
      <c r="H26" s="162">
        <v>0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198</v>
      </c>
      <c r="C28" s="153">
        <v>139</v>
      </c>
      <c r="D28" s="153">
        <v>59</v>
      </c>
      <c r="E28" s="154" t="s">
        <v>159</v>
      </c>
      <c r="F28" s="155">
        <v>17</v>
      </c>
      <c r="G28" s="153">
        <v>5</v>
      </c>
      <c r="H28" s="156">
        <v>12</v>
      </c>
      <c r="I28" s="157"/>
    </row>
    <row r="29" spans="1:9" ht="14.25">
      <c r="A29" s="152">
        <v>15</v>
      </c>
      <c r="B29" s="153">
        <v>13</v>
      </c>
      <c r="C29" s="153">
        <v>10</v>
      </c>
      <c r="D29" s="153">
        <v>3</v>
      </c>
      <c r="E29" s="154">
        <v>70</v>
      </c>
      <c r="F29" s="155">
        <v>5</v>
      </c>
      <c r="G29" s="153">
        <v>1</v>
      </c>
      <c r="H29" s="156">
        <v>4</v>
      </c>
      <c r="I29" s="157"/>
    </row>
    <row r="30" spans="1:9" ht="14.25">
      <c r="A30" s="152">
        <v>16</v>
      </c>
      <c r="B30" s="153">
        <v>30</v>
      </c>
      <c r="C30" s="153">
        <v>23</v>
      </c>
      <c r="D30" s="153">
        <v>7</v>
      </c>
      <c r="E30" s="154">
        <v>71</v>
      </c>
      <c r="F30" s="155">
        <v>6</v>
      </c>
      <c r="G30" s="153">
        <v>2</v>
      </c>
      <c r="H30" s="156">
        <v>4</v>
      </c>
      <c r="I30" s="157"/>
    </row>
    <row r="31" spans="1:9" ht="14.25">
      <c r="A31" s="152">
        <v>17</v>
      </c>
      <c r="B31" s="153">
        <v>5</v>
      </c>
      <c r="C31" s="153">
        <v>2</v>
      </c>
      <c r="D31" s="153">
        <v>3</v>
      </c>
      <c r="E31" s="154">
        <v>72</v>
      </c>
      <c r="F31" s="155">
        <v>3</v>
      </c>
      <c r="G31" s="153">
        <v>2</v>
      </c>
      <c r="H31" s="156">
        <v>1</v>
      </c>
      <c r="I31" s="157"/>
    </row>
    <row r="32" spans="1:9" ht="14.25">
      <c r="A32" s="152">
        <v>18</v>
      </c>
      <c r="B32" s="153">
        <v>34</v>
      </c>
      <c r="C32" s="153">
        <v>22</v>
      </c>
      <c r="D32" s="153">
        <v>12</v>
      </c>
      <c r="E32" s="154">
        <v>73</v>
      </c>
      <c r="F32" s="155">
        <v>3</v>
      </c>
      <c r="G32" s="153">
        <v>0</v>
      </c>
      <c r="H32" s="156">
        <v>3</v>
      </c>
      <c r="I32" s="157"/>
    </row>
    <row r="33" spans="1:9" ht="14.25">
      <c r="A33" s="158">
        <v>19</v>
      </c>
      <c r="B33" s="159">
        <v>116</v>
      </c>
      <c r="C33" s="159">
        <v>82</v>
      </c>
      <c r="D33" s="159">
        <v>34</v>
      </c>
      <c r="E33" s="160">
        <v>74</v>
      </c>
      <c r="F33" s="161" t="s">
        <v>172</v>
      </c>
      <c r="G33" s="159" t="s">
        <v>172</v>
      </c>
      <c r="H33" s="162" t="s">
        <v>172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565</v>
      </c>
      <c r="C35" s="153">
        <v>265</v>
      </c>
      <c r="D35" s="153">
        <v>300</v>
      </c>
      <c r="E35" s="154" t="s">
        <v>161</v>
      </c>
      <c r="F35" s="155">
        <v>11</v>
      </c>
      <c r="G35" s="153">
        <v>5</v>
      </c>
      <c r="H35" s="156">
        <v>6</v>
      </c>
      <c r="I35" s="157"/>
    </row>
    <row r="36" spans="1:9" ht="14.25">
      <c r="A36" s="152">
        <v>20</v>
      </c>
      <c r="B36" s="153">
        <v>52</v>
      </c>
      <c r="C36" s="153">
        <v>27</v>
      </c>
      <c r="D36" s="153">
        <v>25</v>
      </c>
      <c r="E36" s="154">
        <v>75</v>
      </c>
      <c r="F36" s="155">
        <v>3</v>
      </c>
      <c r="G36" s="153">
        <v>2</v>
      </c>
      <c r="H36" s="156">
        <v>1</v>
      </c>
      <c r="I36" s="157"/>
    </row>
    <row r="37" spans="1:9" ht="14.25">
      <c r="A37" s="152">
        <v>21</v>
      </c>
      <c r="B37" s="153">
        <v>91</v>
      </c>
      <c r="C37" s="153">
        <v>42</v>
      </c>
      <c r="D37" s="153">
        <v>49</v>
      </c>
      <c r="E37" s="154">
        <v>76</v>
      </c>
      <c r="F37" s="155">
        <v>1</v>
      </c>
      <c r="G37" s="153">
        <v>1</v>
      </c>
      <c r="H37" s="156">
        <v>0</v>
      </c>
      <c r="I37" s="157"/>
    </row>
    <row r="38" spans="1:9" ht="14.25">
      <c r="A38" s="152">
        <v>22</v>
      </c>
      <c r="B38" s="153">
        <v>121</v>
      </c>
      <c r="C38" s="153">
        <v>56</v>
      </c>
      <c r="D38" s="153">
        <v>65</v>
      </c>
      <c r="E38" s="154">
        <v>77</v>
      </c>
      <c r="F38" s="155">
        <v>3</v>
      </c>
      <c r="G38" s="153">
        <v>1</v>
      </c>
      <c r="H38" s="156">
        <v>2</v>
      </c>
      <c r="I38" s="157"/>
    </row>
    <row r="39" spans="1:9" ht="14.25">
      <c r="A39" s="152">
        <v>23</v>
      </c>
      <c r="B39" s="153">
        <v>164</v>
      </c>
      <c r="C39" s="153">
        <v>78</v>
      </c>
      <c r="D39" s="153">
        <v>86</v>
      </c>
      <c r="E39" s="154">
        <v>78</v>
      </c>
      <c r="F39" s="155">
        <v>1</v>
      </c>
      <c r="G39" s="153">
        <v>1</v>
      </c>
      <c r="H39" s="156">
        <v>0</v>
      </c>
      <c r="I39" s="157"/>
    </row>
    <row r="40" spans="1:9" ht="14.25">
      <c r="A40" s="158">
        <v>24</v>
      </c>
      <c r="B40" s="159">
        <v>137</v>
      </c>
      <c r="C40" s="159">
        <v>62</v>
      </c>
      <c r="D40" s="159">
        <v>75</v>
      </c>
      <c r="E40" s="160">
        <v>79</v>
      </c>
      <c r="F40" s="161">
        <v>3</v>
      </c>
      <c r="G40" s="159">
        <v>0</v>
      </c>
      <c r="H40" s="162">
        <v>3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602</v>
      </c>
      <c r="C42" s="153">
        <v>332</v>
      </c>
      <c r="D42" s="153">
        <v>270</v>
      </c>
      <c r="E42" s="154" t="s">
        <v>163</v>
      </c>
      <c r="F42" s="155">
        <v>12</v>
      </c>
      <c r="G42" s="153">
        <v>6</v>
      </c>
      <c r="H42" s="156">
        <v>6</v>
      </c>
      <c r="I42" s="157"/>
    </row>
    <row r="43" spans="1:9" ht="14.25">
      <c r="A43" s="152">
        <v>25</v>
      </c>
      <c r="B43" s="153">
        <v>151</v>
      </c>
      <c r="C43" s="153">
        <v>83</v>
      </c>
      <c r="D43" s="153">
        <v>68</v>
      </c>
      <c r="E43" s="154">
        <v>80</v>
      </c>
      <c r="F43" s="155">
        <v>4</v>
      </c>
      <c r="G43" s="153">
        <v>3</v>
      </c>
      <c r="H43" s="156">
        <v>1</v>
      </c>
      <c r="I43" s="157"/>
    </row>
    <row r="44" spans="1:9" ht="14.25">
      <c r="A44" s="152">
        <v>26</v>
      </c>
      <c r="B44" s="153">
        <v>125</v>
      </c>
      <c r="C44" s="153">
        <v>74</v>
      </c>
      <c r="D44" s="153">
        <v>51</v>
      </c>
      <c r="E44" s="154">
        <v>81</v>
      </c>
      <c r="F44" s="155">
        <v>1</v>
      </c>
      <c r="G44" s="153">
        <v>0</v>
      </c>
      <c r="H44" s="156">
        <v>1</v>
      </c>
      <c r="I44" s="157"/>
    </row>
    <row r="45" spans="1:9" ht="14.25">
      <c r="A45" s="152">
        <v>27</v>
      </c>
      <c r="B45" s="153">
        <v>100</v>
      </c>
      <c r="C45" s="153">
        <v>51</v>
      </c>
      <c r="D45" s="153">
        <v>49</v>
      </c>
      <c r="E45" s="154">
        <v>82</v>
      </c>
      <c r="F45" s="155">
        <v>1</v>
      </c>
      <c r="G45" s="153">
        <v>1</v>
      </c>
      <c r="H45" s="156">
        <v>0</v>
      </c>
      <c r="I45" s="157"/>
    </row>
    <row r="46" spans="1:9" ht="14.25">
      <c r="A46" s="152">
        <v>28</v>
      </c>
      <c r="B46" s="153">
        <v>118</v>
      </c>
      <c r="C46" s="153">
        <v>62</v>
      </c>
      <c r="D46" s="153">
        <v>56</v>
      </c>
      <c r="E46" s="154">
        <v>83</v>
      </c>
      <c r="F46" s="155">
        <v>3</v>
      </c>
      <c r="G46" s="153">
        <v>1</v>
      </c>
      <c r="H46" s="156">
        <v>2</v>
      </c>
      <c r="I46" s="157"/>
    </row>
    <row r="47" spans="1:9" ht="14.25">
      <c r="A47" s="158">
        <v>29</v>
      </c>
      <c r="B47" s="159">
        <v>108</v>
      </c>
      <c r="C47" s="159">
        <v>62</v>
      </c>
      <c r="D47" s="159">
        <v>46</v>
      </c>
      <c r="E47" s="160">
        <v>84</v>
      </c>
      <c r="F47" s="161">
        <v>3</v>
      </c>
      <c r="G47" s="159">
        <v>1</v>
      </c>
      <c r="H47" s="162">
        <v>2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585</v>
      </c>
      <c r="C49" s="153">
        <v>311</v>
      </c>
      <c r="D49" s="153">
        <v>274</v>
      </c>
      <c r="E49" s="154" t="s">
        <v>165</v>
      </c>
      <c r="F49" s="155">
        <v>11</v>
      </c>
      <c r="G49" s="153">
        <v>3</v>
      </c>
      <c r="H49" s="156">
        <v>8</v>
      </c>
      <c r="I49" s="157"/>
    </row>
    <row r="50" spans="1:9" ht="14.25">
      <c r="A50" s="152">
        <v>30</v>
      </c>
      <c r="B50" s="153">
        <v>101</v>
      </c>
      <c r="C50" s="153">
        <v>62</v>
      </c>
      <c r="D50" s="153">
        <v>39</v>
      </c>
      <c r="E50" s="154">
        <v>85</v>
      </c>
      <c r="F50" s="155">
        <v>2</v>
      </c>
      <c r="G50" s="153">
        <v>1</v>
      </c>
      <c r="H50" s="156">
        <v>1</v>
      </c>
      <c r="I50" s="157"/>
    </row>
    <row r="51" spans="1:9" ht="14.25">
      <c r="A51" s="152">
        <v>31</v>
      </c>
      <c r="B51" s="153">
        <v>135</v>
      </c>
      <c r="C51" s="153">
        <v>71</v>
      </c>
      <c r="D51" s="153">
        <v>64</v>
      </c>
      <c r="E51" s="154">
        <v>86</v>
      </c>
      <c r="F51" s="155">
        <v>2</v>
      </c>
      <c r="G51" s="153">
        <v>0</v>
      </c>
      <c r="H51" s="156">
        <v>2</v>
      </c>
      <c r="I51" s="157"/>
    </row>
    <row r="52" spans="1:9" ht="14.25">
      <c r="A52" s="152">
        <v>32</v>
      </c>
      <c r="B52" s="153">
        <v>124</v>
      </c>
      <c r="C52" s="153">
        <v>59</v>
      </c>
      <c r="D52" s="153">
        <v>65</v>
      </c>
      <c r="E52" s="154">
        <v>87</v>
      </c>
      <c r="F52" s="155">
        <v>4</v>
      </c>
      <c r="G52" s="153">
        <v>1</v>
      </c>
      <c r="H52" s="156">
        <v>3</v>
      </c>
      <c r="I52" s="157"/>
    </row>
    <row r="53" spans="1:9" ht="14.25">
      <c r="A53" s="152">
        <v>33</v>
      </c>
      <c r="B53" s="153">
        <v>110</v>
      </c>
      <c r="C53" s="153">
        <v>57</v>
      </c>
      <c r="D53" s="153">
        <v>53</v>
      </c>
      <c r="E53" s="154">
        <v>88</v>
      </c>
      <c r="F53" s="155">
        <v>2</v>
      </c>
      <c r="G53" s="153">
        <v>1</v>
      </c>
      <c r="H53" s="156">
        <v>1</v>
      </c>
      <c r="I53" s="157"/>
    </row>
    <row r="54" spans="1:9" ht="14.25">
      <c r="A54" s="158">
        <v>34</v>
      </c>
      <c r="B54" s="159">
        <v>115</v>
      </c>
      <c r="C54" s="159">
        <v>62</v>
      </c>
      <c r="D54" s="159">
        <v>53</v>
      </c>
      <c r="E54" s="160">
        <v>89</v>
      </c>
      <c r="F54" s="161">
        <v>1</v>
      </c>
      <c r="G54" s="159">
        <v>0</v>
      </c>
      <c r="H54" s="162">
        <v>1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350</v>
      </c>
      <c r="C56" s="153">
        <v>210</v>
      </c>
      <c r="D56" s="153">
        <v>140</v>
      </c>
      <c r="E56" s="154" t="s">
        <v>167</v>
      </c>
      <c r="F56" s="155">
        <v>4</v>
      </c>
      <c r="G56" s="153">
        <v>0</v>
      </c>
      <c r="H56" s="156">
        <v>4</v>
      </c>
      <c r="I56" s="157"/>
    </row>
    <row r="57" spans="1:9" ht="14.25">
      <c r="A57" s="152">
        <v>35</v>
      </c>
      <c r="B57" s="153">
        <v>83</v>
      </c>
      <c r="C57" s="153">
        <v>48</v>
      </c>
      <c r="D57" s="153">
        <v>35</v>
      </c>
      <c r="E57" s="154">
        <v>90</v>
      </c>
      <c r="F57" s="155">
        <v>1</v>
      </c>
      <c r="G57" s="153">
        <v>0</v>
      </c>
      <c r="H57" s="156">
        <v>1</v>
      </c>
      <c r="I57" s="157"/>
    </row>
    <row r="58" spans="1:9" ht="14.25">
      <c r="A58" s="152">
        <v>36</v>
      </c>
      <c r="B58" s="153">
        <v>75</v>
      </c>
      <c r="C58" s="153">
        <v>44</v>
      </c>
      <c r="D58" s="153">
        <v>31</v>
      </c>
      <c r="E58" s="154">
        <v>91</v>
      </c>
      <c r="F58" s="155">
        <v>2</v>
      </c>
      <c r="G58" s="153">
        <v>0</v>
      </c>
      <c r="H58" s="156">
        <v>2</v>
      </c>
      <c r="I58" s="157"/>
    </row>
    <row r="59" spans="1:9" ht="14.25">
      <c r="A59" s="152">
        <v>37</v>
      </c>
      <c r="B59" s="153">
        <v>81</v>
      </c>
      <c r="C59" s="153">
        <v>47</v>
      </c>
      <c r="D59" s="153">
        <v>34</v>
      </c>
      <c r="E59" s="154">
        <v>92</v>
      </c>
      <c r="F59" s="155">
        <v>1</v>
      </c>
      <c r="G59" s="153">
        <v>0</v>
      </c>
      <c r="H59" s="156">
        <v>1</v>
      </c>
      <c r="I59" s="157"/>
    </row>
    <row r="60" spans="1:9" ht="14.25">
      <c r="A60" s="152">
        <v>38</v>
      </c>
      <c r="B60" s="153">
        <v>57</v>
      </c>
      <c r="C60" s="153">
        <v>38</v>
      </c>
      <c r="D60" s="153">
        <v>19</v>
      </c>
      <c r="E60" s="154">
        <v>93</v>
      </c>
      <c r="F60" s="155" t="s">
        <v>172</v>
      </c>
      <c r="G60" s="153" t="s">
        <v>172</v>
      </c>
      <c r="H60" s="156" t="s">
        <v>172</v>
      </c>
      <c r="I60" s="157"/>
    </row>
    <row r="61" spans="1:9" ht="14.25">
      <c r="A61" s="158">
        <v>39</v>
      </c>
      <c r="B61" s="159">
        <v>54</v>
      </c>
      <c r="C61" s="159">
        <v>33</v>
      </c>
      <c r="D61" s="159">
        <v>21</v>
      </c>
      <c r="E61" s="160">
        <v>94</v>
      </c>
      <c r="F61" s="161" t="s">
        <v>172</v>
      </c>
      <c r="G61" s="159" t="s">
        <v>172</v>
      </c>
      <c r="H61" s="162" t="s">
        <v>172</v>
      </c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188</v>
      </c>
      <c r="C63" s="153">
        <v>118</v>
      </c>
      <c r="D63" s="153">
        <v>70</v>
      </c>
      <c r="E63" s="154" t="s">
        <v>169</v>
      </c>
      <c r="F63" s="155">
        <v>2</v>
      </c>
      <c r="G63" s="153">
        <v>1</v>
      </c>
      <c r="H63" s="156">
        <v>1</v>
      </c>
      <c r="I63" s="157"/>
    </row>
    <row r="64" spans="1:9" ht="14.25">
      <c r="A64" s="152">
        <v>40</v>
      </c>
      <c r="B64" s="153">
        <v>47</v>
      </c>
      <c r="C64" s="153">
        <v>25</v>
      </c>
      <c r="D64" s="153">
        <v>22</v>
      </c>
      <c r="E64" s="154">
        <v>95</v>
      </c>
      <c r="F64" s="155">
        <v>1</v>
      </c>
      <c r="G64" s="153">
        <v>1</v>
      </c>
      <c r="H64" s="156">
        <v>0</v>
      </c>
      <c r="I64" s="157"/>
    </row>
    <row r="65" spans="1:9" ht="14.25">
      <c r="A65" s="152">
        <v>41</v>
      </c>
      <c r="B65" s="153">
        <v>32</v>
      </c>
      <c r="C65" s="153">
        <v>18</v>
      </c>
      <c r="D65" s="153">
        <v>14</v>
      </c>
      <c r="E65" s="154">
        <v>96</v>
      </c>
      <c r="F65" s="155">
        <v>1</v>
      </c>
      <c r="G65" s="153">
        <v>0</v>
      </c>
      <c r="H65" s="156">
        <v>1</v>
      </c>
      <c r="I65" s="157"/>
    </row>
    <row r="66" spans="1:9" ht="14.25">
      <c r="A66" s="152">
        <v>42</v>
      </c>
      <c r="B66" s="153">
        <v>35</v>
      </c>
      <c r="C66" s="153">
        <v>22</v>
      </c>
      <c r="D66" s="153">
        <v>13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37</v>
      </c>
      <c r="C67" s="153">
        <v>24</v>
      </c>
      <c r="D67" s="153">
        <v>13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37</v>
      </c>
      <c r="C68" s="159">
        <v>29</v>
      </c>
      <c r="D68" s="159">
        <v>8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142</v>
      </c>
      <c r="C70" s="153">
        <v>93</v>
      </c>
      <c r="D70" s="153">
        <v>49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21</v>
      </c>
      <c r="C71" s="153">
        <v>15</v>
      </c>
      <c r="D71" s="153">
        <v>6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29</v>
      </c>
      <c r="C72" s="153">
        <v>21</v>
      </c>
      <c r="D72" s="153">
        <v>8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27</v>
      </c>
      <c r="C73" s="153">
        <v>14</v>
      </c>
      <c r="D73" s="153">
        <v>13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33</v>
      </c>
      <c r="C74" s="153">
        <v>18</v>
      </c>
      <c r="D74" s="153">
        <v>15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32</v>
      </c>
      <c r="C75" s="159">
        <v>25</v>
      </c>
      <c r="D75" s="159">
        <v>7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577</v>
      </c>
      <c r="G76" s="164">
        <f>C7+C14+C21</f>
        <v>278</v>
      </c>
      <c r="H76" s="148">
        <f>D7+D14+D21</f>
        <v>299</v>
      </c>
    </row>
    <row r="77" spans="1:8" ht="14.25">
      <c r="A77" s="152" t="s">
        <v>171</v>
      </c>
      <c r="B77" s="153">
        <v>125</v>
      </c>
      <c r="C77" s="153">
        <v>80</v>
      </c>
      <c r="D77" s="153">
        <v>45</v>
      </c>
      <c r="E77" s="154" t="s">
        <v>181</v>
      </c>
      <c r="F77" s="163">
        <f>B28+B35+B42+B49+B56+B63+B70+B77+F7+F14</f>
        <v>2904</v>
      </c>
      <c r="G77" s="164">
        <f>C28+C35+C42+C49+C56+C63+C70+C77+G7+G14</f>
        <v>1657</v>
      </c>
      <c r="H77" s="148">
        <f>D28+D35+D42+D49+D56+D63+D70+D77+H7+H14</f>
        <v>1247</v>
      </c>
    </row>
    <row r="78" spans="1:8" ht="14.25">
      <c r="A78" s="152">
        <v>50</v>
      </c>
      <c r="B78" s="153">
        <v>25</v>
      </c>
      <c r="C78" s="153">
        <v>19</v>
      </c>
      <c r="D78" s="153">
        <v>6</v>
      </c>
      <c r="E78" s="154" t="s">
        <v>182</v>
      </c>
      <c r="F78" s="163">
        <f>F21+F28+F35+F42+F49+F56+F63+F70</f>
        <v>87</v>
      </c>
      <c r="G78" s="164">
        <f>G21+G28+G35+G42+G49+G56+G63+G70</f>
        <v>39</v>
      </c>
      <c r="H78" s="148">
        <f>H21+H28+H35+H42+H49+H56+H63+H70</f>
        <v>48</v>
      </c>
    </row>
    <row r="79" spans="1:8" ht="14.25">
      <c r="A79" s="152">
        <v>51</v>
      </c>
      <c r="B79" s="153">
        <v>27</v>
      </c>
      <c r="C79" s="153">
        <v>18</v>
      </c>
      <c r="D79" s="153">
        <v>9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26</v>
      </c>
      <c r="C80" s="153">
        <v>16</v>
      </c>
      <c r="D80" s="153">
        <v>10</v>
      </c>
      <c r="E80" s="154" t="s">
        <v>180</v>
      </c>
      <c r="F80" s="166">
        <f>F76/$B$5*100</f>
        <v>16.171524663677133</v>
      </c>
      <c r="G80" s="167">
        <f>G76/$C$5*100</f>
        <v>14.083080040526848</v>
      </c>
      <c r="H80" s="168">
        <f>H76/$D$5*100</f>
        <v>18.75784190715182</v>
      </c>
    </row>
    <row r="81" spans="1:8" ht="14.25">
      <c r="A81" s="152">
        <v>53</v>
      </c>
      <c r="B81" s="153">
        <v>22</v>
      </c>
      <c r="C81" s="153">
        <v>10</v>
      </c>
      <c r="D81" s="153">
        <v>12</v>
      </c>
      <c r="E81" s="154" t="s">
        <v>181</v>
      </c>
      <c r="F81" s="166">
        <f>F77/$B$5*100</f>
        <v>81.39013452914799</v>
      </c>
      <c r="G81" s="167">
        <f>G77/$C$5*100</f>
        <v>83.94123606889565</v>
      </c>
      <c r="H81" s="168">
        <f>H77/$D$5*100</f>
        <v>78.23086574654955</v>
      </c>
    </row>
    <row r="82" spans="1:8" ht="15" thickBot="1">
      <c r="A82" s="169">
        <v>54</v>
      </c>
      <c r="B82" s="170">
        <v>25</v>
      </c>
      <c r="C82" s="170">
        <v>17</v>
      </c>
      <c r="D82" s="170">
        <v>8</v>
      </c>
      <c r="E82" s="171" t="s">
        <v>182</v>
      </c>
      <c r="F82" s="172">
        <f>F78/$B$5*100</f>
        <v>2.438340807174888</v>
      </c>
      <c r="G82" s="173">
        <f>G78/$C$5*100</f>
        <v>1.9756838905775076</v>
      </c>
      <c r="H82" s="174">
        <f>H78/$D$5*100</f>
        <v>3.0112923462986196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205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879</v>
      </c>
      <c r="C5" s="146">
        <f>SUM(C7,C14,C21,C28,C35,C42,C49,C56,C63,C70,C77,G7,G14,G21,G28,G35,G42,G49,G56,G63,G70,G71)</f>
        <v>496</v>
      </c>
      <c r="D5" s="147">
        <f>SUM(D7,D14,D21,D28,D35,D42,D49,D56,D63,D70,D77,H7,H14,H21,H28,H35,H42,H49,H56,H63,H70,H71)</f>
        <v>383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70</v>
      </c>
      <c r="C7" s="153">
        <v>26</v>
      </c>
      <c r="D7" s="153">
        <v>44</v>
      </c>
      <c r="E7" s="154" t="s">
        <v>153</v>
      </c>
      <c r="F7" s="155">
        <v>19</v>
      </c>
      <c r="G7" s="153">
        <v>12</v>
      </c>
      <c r="H7" s="156">
        <v>7</v>
      </c>
      <c r="I7" s="157"/>
    </row>
    <row r="8" spans="1:9" ht="14.25">
      <c r="A8" s="152">
        <v>0</v>
      </c>
      <c r="B8" s="153">
        <v>6</v>
      </c>
      <c r="C8" s="153">
        <v>1</v>
      </c>
      <c r="D8" s="153">
        <v>5</v>
      </c>
      <c r="E8" s="154">
        <v>55</v>
      </c>
      <c r="F8" s="155">
        <v>7</v>
      </c>
      <c r="G8" s="153">
        <v>6</v>
      </c>
      <c r="H8" s="156">
        <v>1</v>
      </c>
      <c r="I8" s="157"/>
    </row>
    <row r="9" spans="1:9" ht="14.25">
      <c r="A9" s="152">
        <v>1</v>
      </c>
      <c r="B9" s="153">
        <v>17</v>
      </c>
      <c r="C9" s="153">
        <v>6</v>
      </c>
      <c r="D9" s="153">
        <v>11</v>
      </c>
      <c r="E9" s="154">
        <v>56</v>
      </c>
      <c r="F9" s="155">
        <v>2</v>
      </c>
      <c r="G9" s="153">
        <v>1</v>
      </c>
      <c r="H9" s="156">
        <v>1</v>
      </c>
      <c r="I9" s="157"/>
    </row>
    <row r="10" spans="1:9" ht="14.25">
      <c r="A10" s="152">
        <v>2</v>
      </c>
      <c r="B10" s="153">
        <v>19</v>
      </c>
      <c r="C10" s="153">
        <v>8</v>
      </c>
      <c r="D10" s="153">
        <v>11</v>
      </c>
      <c r="E10" s="154">
        <v>57</v>
      </c>
      <c r="F10" s="155" t="s">
        <v>172</v>
      </c>
      <c r="G10" s="153" t="s">
        <v>172</v>
      </c>
      <c r="H10" s="156" t="s">
        <v>172</v>
      </c>
      <c r="I10" s="157"/>
    </row>
    <row r="11" spans="1:9" ht="14.25">
      <c r="A11" s="152">
        <v>3</v>
      </c>
      <c r="B11" s="153">
        <v>18</v>
      </c>
      <c r="C11" s="153">
        <v>7</v>
      </c>
      <c r="D11" s="153">
        <v>11</v>
      </c>
      <c r="E11" s="154">
        <v>58</v>
      </c>
      <c r="F11" s="155">
        <v>5</v>
      </c>
      <c r="G11" s="153">
        <v>3</v>
      </c>
      <c r="H11" s="156">
        <v>2</v>
      </c>
      <c r="I11" s="157"/>
    </row>
    <row r="12" spans="1:9" ht="14.25">
      <c r="A12" s="158">
        <v>4</v>
      </c>
      <c r="B12" s="159">
        <v>10</v>
      </c>
      <c r="C12" s="159">
        <v>4</v>
      </c>
      <c r="D12" s="159">
        <v>6</v>
      </c>
      <c r="E12" s="160">
        <v>59</v>
      </c>
      <c r="F12" s="161">
        <v>5</v>
      </c>
      <c r="G12" s="159">
        <v>2</v>
      </c>
      <c r="H12" s="162">
        <v>3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50</v>
      </c>
      <c r="C14" s="153">
        <v>23</v>
      </c>
      <c r="D14" s="153">
        <v>27</v>
      </c>
      <c r="E14" s="154" t="s">
        <v>155</v>
      </c>
      <c r="F14" s="155">
        <v>14</v>
      </c>
      <c r="G14" s="153">
        <v>11</v>
      </c>
      <c r="H14" s="156">
        <v>3</v>
      </c>
      <c r="I14" s="157"/>
    </row>
    <row r="15" spans="1:9" ht="14.25">
      <c r="A15" s="152">
        <v>5</v>
      </c>
      <c r="B15" s="153">
        <v>11</v>
      </c>
      <c r="C15" s="153">
        <v>6</v>
      </c>
      <c r="D15" s="153">
        <v>5</v>
      </c>
      <c r="E15" s="154">
        <v>60</v>
      </c>
      <c r="F15" s="155">
        <v>8</v>
      </c>
      <c r="G15" s="153">
        <v>6</v>
      </c>
      <c r="H15" s="156">
        <v>2</v>
      </c>
      <c r="I15" s="157"/>
    </row>
    <row r="16" spans="1:9" ht="14.25">
      <c r="A16" s="152">
        <v>6</v>
      </c>
      <c r="B16" s="153">
        <v>14</v>
      </c>
      <c r="C16" s="153">
        <v>6</v>
      </c>
      <c r="D16" s="153">
        <v>8</v>
      </c>
      <c r="E16" s="154">
        <v>61</v>
      </c>
      <c r="F16" s="155">
        <v>2</v>
      </c>
      <c r="G16" s="153">
        <v>2</v>
      </c>
      <c r="H16" s="156">
        <v>0</v>
      </c>
      <c r="I16" s="157"/>
    </row>
    <row r="17" spans="1:9" ht="14.25">
      <c r="A17" s="152">
        <v>7</v>
      </c>
      <c r="B17" s="153">
        <v>9</v>
      </c>
      <c r="C17" s="153">
        <v>5</v>
      </c>
      <c r="D17" s="153">
        <v>4</v>
      </c>
      <c r="E17" s="154">
        <v>62</v>
      </c>
      <c r="F17" s="155">
        <v>3</v>
      </c>
      <c r="G17" s="153">
        <v>3</v>
      </c>
      <c r="H17" s="156">
        <v>0</v>
      </c>
      <c r="I17" s="157"/>
    </row>
    <row r="18" spans="1:9" ht="14.25">
      <c r="A18" s="152">
        <v>8</v>
      </c>
      <c r="B18" s="153">
        <v>12</v>
      </c>
      <c r="C18" s="153">
        <v>3</v>
      </c>
      <c r="D18" s="153">
        <v>9</v>
      </c>
      <c r="E18" s="154">
        <v>63</v>
      </c>
      <c r="F18" s="155" t="s">
        <v>172</v>
      </c>
      <c r="G18" s="153" t="s">
        <v>172</v>
      </c>
      <c r="H18" s="156" t="s">
        <v>172</v>
      </c>
      <c r="I18" s="157"/>
    </row>
    <row r="19" spans="1:9" ht="14.25">
      <c r="A19" s="158">
        <v>9</v>
      </c>
      <c r="B19" s="159">
        <v>4</v>
      </c>
      <c r="C19" s="159">
        <v>3</v>
      </c>
      <c r="D19" s="159">
        <v>1</v>
      </c>
      <c r="E19" s="160">
        <v>64</v>
      </c>
      <c r="F19" s="161">
        <v>1</v>
      </c>
      <c r="G19" s="159">
        <v>0</v>
      </c>
      <c r="H19" s="162">
        <v>1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30</v>
      </c>
      <c r="C21" s="153">
        <v>14</v>
      </c>
      <c r="D21" s="153">
        <v>16</v>
      </c>
      <c r="E21" s="154" t="s">
        <v>157</v>
      </c>
      <c r="F21" s="155">
        <v>9</v>
      </c>
      <c r="G21" s="153">
        <v>4</v>
      </c>
      <c r="H21" s="156">
        <v>5</v>
      </c>
      <c r="I21" s="157"/>
    </row>
    <row r="22" spans="1:9" ht="14.25">
      <c r="A22" s="152">
        <v>10</v>
      </c>
      <c r="B22" s="153">
        <v>8</v>
      </c>
      <c r="C22" s="153">
        <v>4</v>
      </c>
      <c r="D22" s="153">
        <v>4</v>
      </c>
      <c r="E22" s="154">
        <v>65</v>
      </c>
      <c r="F22" s="155">
        <v>3</v>
      </c>
      <c r="G22" s="153">
        <v>2</v>
      </c>
      <c r="H22" s="156">
        <v>1</v>
      </c>
      <c r="I22" s="157"/>
    </row>
    <row r="23" spans="1:9" ht="14.25">
      <c r="A23" s="152">
        <v>11</v>
      </c>
      <c r="B23" s="153">
        <v>4</v>
      </c>
      <c r="C23" s="153">
        <v>0</v>
      </c>
      <c r="D23" s="153">
        <v>4</v>
      </c>
      <c r="E23" s="154">
        <v>66</v>
      </c>
      <c r="F23" s="155">
        <v>2</v>
      </c>
      <c r="G23" s="153">
        <v>0</v>
      </c>
      <c r="H23" s="156">
        <v>2</v>
      </c>
      <c r="I23" s="157"/>
    </row>
    <row r="24" spans="1:9" ht="14.25">
      <c r="A24" s="152">
        <v>12</v>
      </c>
      <c r="B24" s="153">
        <v>9</v>
      </c>
      <c r="C24" s="153">
        <v>7</v>
      </c>
      <c r="D24" s="153">
        <v>2</v>
      </c>
      <c r="E24" s="154">
        <v>67</v>
      </c>
      <c r="F24" s="155" t="s">
        <v>172</v>
      </c>
      <c r="G24" s="153" t="s">
        <v>172</v>
      </c>
      <c r="H24" s="156" t="s">
        <v>172</v>
      </c>
      <c r="I24" s="157"/>
    </row>
    <row r="25" spans="1:9" ht="14.25">
      <c r="A25" s="152">
        <v>13</v>
      </c>
      <c r="B25" s="153">
        <v>7</v>
      </c>
      <c r="C25" s="153">
        <v>2</v>
      </c>
      <c r="D25" s="153">
        <v>5</v>
      </c>
      <c r="E25" s="154">
        <v>68</v>
      </c>
      <c r="F25" s="155">
        <v>4</v>
      </c>
      <c r="G25" s="153">
        <v>2</v>
      </c>
      <c r="H25" s="156">
        <v>2</v>
      </c>
      <c r="I25" s="157"/>
    </row>
    <row r="26" spans="1:9" ht="14.25">
      <c r="A26" s="158">
        <v>14</v>
      </c>
      <c r="B26" s="159">
        <v>2</v>
      </c>
      <c r="C26" s="159">
        <v>1</v>
      </c>
      <c r="D26" s="159">
        <v>1</v>
      </c>
      <c r="E26" s="160">
        <v>69</v>
      </c>
      <c r="F26" s="161" t="s">
        <v>172</v>
      </c>
      <c r="G26" s="159" t="s">
        <v>172</v>
      </c>
      <c r="H26" s="162" t="s">
        <v>172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46</v>
      </c>
      <c r="C28" s="153">
        <v>28</v>
      </c>
      <c r="D28" s="153">
        <v>18</v>
      </c>
      <c r="E28" s="154" t="s">
        <v>159</v>
      </c>
      <c r="F28" s="155">
        <v>7</v>
      </c>
      <c r="G28" s="153">
        <v>5</v>
      </c>
      <c r="H28" s="156">
        <v>2</v>
      </c>
      <c r="I28" s="157"/>
    </row>
    <row r="29" spans="1:9" ht="14.25">
      <c r="A29" s="152">
        <v>15</v>
      </c>
      <c r="B29" s="153">
        <v>2</v>
      </c>
      <c r="C29" s="153">
        <v>1</v>
      </c>
      <c r="D29" s="153">
        <v>1</v>
      </c>
      <c r="E29" s="154">
        <v>70</v>
      </c>
      <c r="F29" s="155" t="s">
        <v>172</v>
      </c>
      <c r="G29" s="153" t="s">
        <v>172</v>
      </c>
      <c r="H29" s="156" t="s">
        <v>172</v>
      </c>
      <c r="I29" s="157"/>
    </row>
    <row r="30" spans="1:9" ht="14.25">
      <c r="A30" s="152">
        <v>16</v>
      </c>
      <c r="B30" s="153">
        <v>4</v>
      </c>
      <c r="C30" s="153">
        <v>0</v>
      </c>
      <c r="D30" s="153">
        <v>4</v>
      </c>
      <c r="E30" s="154">
        <v>71</v>
      </c>
      <c r="F30" s="155">
        <v>2</v>
      </c>
      <c r="G30" s="153">
        <v>2</v>
      </c>
      <c r="H30" s="156">
        <v>0</v>
      </c>
      <c r="I30" s="157"/>
    </row>
    <row r="31" spans="1:9" ht="14.25">
      <c r="A31" s="152">
        <v>17</v>
      </c>
      <c r="B31" s="153">
        <v>1</v>
      </c>
      <c r="C31" s="153">
        <v>1</v>
      </c>
      <c r="D31" s="153">
        <v>0</v>
      </c>
      <c r="E31" s="154">
        <v>72</v>
      </c>
      <c r="F31" s="155">
        <v>3</v>
      </c>
      <c r="G31" s="153">
        <v>2</v>
      </c>
      <c r="H31" s="156">
        <v>1</v>
      </c>
      <c r="I31" s="157"/>
    </row>
    <row r="32" spans="1:9" ht="14.25">
      <c r="A32" s="152">
        <v>18</v>
      </c>
      <c r="B32" s="153">
        <v>3</v>
      </c>
      <c r="C32" s="153">
        <v>3</v>
      </c>
      <c r="D32" s="153">
        <v>0</v>
      </c>
      <c r="E32" s="154">
        <v>73</v>
      </c>
      <c r="F32" s="155">
        <v>2</v>
      </c>
      <c r="G32" s="153">
        <v>1</v>
      </c>
      <c r="H32" s="156">
        <v>1</v>
      </c>
      <c r="I32" s="157"/>
    </row>
    <row r="33" spans="1:9" ht="14.25">
      <c r="A33" s="158">
        <v>19</v>
      </c>
      <c r="B33" s="159">
        <v>36</v>
      </c>
      <c r="C33" s="159">
        <v>23</v>
      </c>
      <c r="D33" s="159">
        <v>13</v>
      </c>
      <c r="E33" s="160">
        <v>74</v>
      </c>
      <c r="F33" s="161" t="s">
        <v>172</v>
      </c>
      <c r="G33" s="159" t="s">
        <v>172</v>
      </c>
      <c r="H33" s="162" t="s">
        <v>172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192</v>
      </c>
      <c r="C35" s="153">
        <v>121</v>
      </c>
      <c r="D35" s="153">
        <v>71</v>
      </c>
      <c r="E35" s="154" t="s">
        <v>161</v>
      </c>
      <c r="F35" s="155">
        <v>2</v>
      </c>
      <c r="G35" s="153">
        <v>0</v>
      </c>
      <c r="H35" s="156">
        <v>2</v>
      </c>
      <c r="I35" s="157"/>
    </row>
    <row r="36" spans="1:9" ht="14.25">
      <c r="A36" s="152">
        <v>20</v>
      </c>
      <c r="B36" s="153">
        <v>17</v>
      </c>
      <c r="C36" s="153">
        <v>10</v>
      </c>
      <c r="D36" s="153">
        <v>7</v>
      </c>
      <c r="E36" s="154">
        <v>75</v>
      </c>
      <c r="F36" s="155">
        <v>1</v>
      </c>
      <c r="G36" s="153">
        <v>0</v>
      </c>
      <c r="H36" s="156">
        <v>1</v>
      </c>
      <c r="I36" s="157"/>
    </row>
    <row r="37" spans="1:9" ht="14.25">
      <c r="A37" s="152">
        <v>21</v>
      </c>
      <c r="B37" s="153">
        <v>28</v>
      </c>
      <c r="C37" s="153">
        <v>21</v>
      </c>
      <c r="D37" s="153">
        <v>7</v>
      </c>
      <c r="E37" s="154">
        <v>76</v>
      </c>
      <c r="F37" s="155" t="s">
        <v>172</v>
      </c>
      <c r="G37" s="153" t="s">
        <v>172</v>
      </c>
      <c r="H37" s="156" t="s">
        <v>172</v>
      </c>
      <c r="I37" s="157"/>
    </row>
    <row r="38" spans="1:9" ht="14.25">
      <c r="A38" s="152">
        <v>22</v>
      </c>
      <c r="B38" s="153">
        <v>45</v>
      </c>
      <c r="C38" s="153">
        <v>31</v>
      </c>
      <c r="D38" s="153">
        <v>14</v>
      </c>
      <c r="E38" s="154">
        <v>77</v>
      </c>
      <c r="F38" s="155">
        <v>1</v>
      </c>
      <c r="G38" s="153">
        <v>0</v>
      </c>
      <c r="H38" s="156">
        <v>1</v>
      </c>
      <c r="I38" s="157"/>
    </row>
    <row r="39" spans="1:9" ht="14.25">
      <c r="A39" s="152">
        <v>23</v>
      </c>
      <c r="B39" s="153">
        <v>54</v>
      </c>
      <c r="C39" s="153">
        <v>35</v>
      </c>
      <c r="D39" s="153">
        <v>19</v>
      </c>
      <c r="E39" s="154">
        <v>78</v>
      </c>
      <c r="F39" s="155" t="s">
        <v>172</v>
      </c>
      <c r="G39" s="153" t="s">
        <v>172</v>
      </c>
      <c r="H39" s="156" t="s">
        <v>172</v>
      </c>
      <c r="I39" s="157"/>
    </row>
    <row r="40" spans="1:9" ht="14.25">
      <c r="A40" s="158">
        <v>24</v>
      </c>
      <c r="B40" s="159">
        <v>48</v>
      </c>
      <c r="C40" s="159">
        <v>24</v>
      </c>
      <c r="D40" s="159">
        <v>24</v>
      </c>
      <c r="E40" s="160">
        <v>79</v>
      </c>
      <c r="F40" s="161" t="s">
        <v>172</v>
      </c>
      <c r="G40" s="159" t="s">
        <v>172</v>
      </c>
      <c r="H40" s="162" t="s">
        <v>172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158</v>
      </c>
      <c r="C42" s="153">
        <v>94</v>
      </c>
      <c r="D42" s="153">
        <v>64</v>
      </c>
      <c r="E42" s="154" t="s">
        <v>163</v>
      </c>
      <c r="F42" s="155">
        <v>4</v>
      </c>
      <c r="G42" s="153">
        <v>1</v>
      </c>
      <c r="H42" s="156">
        <v>3</v>
      </c>
      <c r="I42" s="157"/>
    </row>
    <row r="43" spans="1:9" ht="14.25">
      <c r="A43" s="152">
        <v>25</v>
      </c>
      <c r="B43" s="153">
        <v>44</v>
      </c>
      <c r="C43" s="153">
        <v>27</v>
      </c>
      <c r="D43" s="153">
        <v>17</v>
      </c>
      <c r="E43" s="154">
        <v>80</v>
      </c>
      <c r="F43" s="155" t="s">
        <v>172</v>
      </c>
      <c r="G43" s="153" t="s">
        <v>172</v>
      </c>
      <c r="H43" s="156" t="s">
        <v>172</v>
      </c>
      <c r="I43" s="157"/>
    </row>
    <row r="44" spans="1:9" ht="14.25">
      <c r="A44" s="152">
        <v>26</v>
      </c>
      <c r="B44" s="153">
        <v>44</v>
      </c>
      <c r="C44" s="153">
        <v>23</v>
      </c>
      <c r="D44" s="153">
        <v>21</v>
      </c>
      <c r="E44" s="154">
        <v>81</v>
      </c>
      <c r="F44" s="155">
        <v>1</v>
      </c>
      <c r="G44" s="153">
        <v>0</v>
      </c>
      <c r="H44" s="156">
        <v>1</v>
      </c>
      <c r="I44" s="157"/>
    </row>
    <row r="45" spans="1:9" ht="14.25">
      <c r="A45" s="152">
        <v>27</v>
      </c>
      <c r="B45" s="153">
        <v>24</v>
      </c>
      <c r="C45" s="153">
        <v>12</v>
      </c>
      <c r="D45" s="153">
        <v>12</v>
      </c>
      <c r="E45" s="154">
        <v>82</v>
      </c>
      <c r="F45" s="155" t="s">
        <v>172</v>
      </c>
      <c r="G45" s="153" t="s">
        <v>172</v>
      </c>
      <c r="H45" s="156" t="s">
        <v>172</v>
      </c>
      <c r="I45" s="157"/>
    </row>
    <row r="46" spans="1:9" ht="14.25">
      <c r="A46" s="152">
        <v>28</v>
      </c>
      <c r="B46" s="153">
        <v>18</v>
      </c>
      <c r="C46" s="153">
        <v>11</v>
      </c>
      <c r="D46" s="153">
        <v>7</v>
      </c>
      <c r="E46" s="154">
        <v>83</v>
      </c>
      <c r="F46" s="155">
        <v>2</v>
      </c>
      <c r="G46" s="153">
        <v>0</v>
      </c>
      <c r="H46" s="156">
        <v>2</v>
      </c>
      <c r="I46" s="157"/>
    </row>
    <row r="47" spans="1:9" ht="14.25">
      <c r="A47" s="158">
        <v>29</v>
      </c>
      <c r="B47" s="159">
        <v>28</v>
      </c>
      <c r="C47" s="159">
        <v>21</v>
      </c>
      <c r="D47" s="159">
        <v>7</v>
      </c>
      <c r="E47" s="160">
        <v>84</v>
      </c>
      <c r="F47" s="161">
        <v>1</v>
      </c>
      <c r="G47" s="159">
        <v>1</v>
      </c>
      <c r="H47" s="162">
        <v>0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102</v>
      </c>
      <c r="C49" s="153">
        <v>52</v>
      </c>
      <c r="D49" s="153">
        <v>50</v>
      </c>
      <c r="E49" s="154" t="s">
        <v>165</v>
      </c>
      <c r="F49" s="155">
        <v>3</v>
      </c>
      <c r="G49" s="153">
        <v>0</v>
      </c>
      <c r="H49" s="156">
        <v>3</v>
      </c>
      <c r="I49" s="157"/>
    </row>
    <row r="50" spans="1:9" ht="14.25">
      <c r="A50" s="152">
        <v>30</v>
      </c>
      <c r="B50" s="153">
        <v>24</v>
      </c>
      <c r="C50" s="153">
        <v>11</v>
      </c>
      <c r="D50" s="153">
        <v>13</v>
      </c>
      <c r="E50" s="154">
        <v>85</v>
      </c>
      <c r="F50" s="155" t="s">
        <v>172</v>
      </c>
      <c r="G50" s="153" t="s">
        <v>172</v>
      </c>
      <c r="H50" s="156" t="s">
        <v>172</v>
      </c>
      <c r="I50" s="157"/>
    </row>
    <row r="51" spans="1:9" ht="14.25">
      <c r="A51" s="152">
        <v>31</v>
      </c>
      <c r="B51" s="153">
        <v>24</v>
      </c>
      <c r="C51" s="153">
        <v>16</v>
      </c>
      <c r="D51" s="153">
        <v>8</v>
      </c>
      <c r="E51" s="154">
        <v>86</v>
      </c>
      <c r="F51" s="155">
        <v>1</v>
      </c>
      <c r="G51" s="153">
        <v>0</v>
      </c>
      <c r="H51" s="156">
        <v>1</v>
      </c>
      <c r="I51" s="157"/>
    </row>
    <row r="52" spans="1:9" ht="14.25">
      <c r="A52" s="152">
        <v>32</v>
      </c>
      <c r="B52" s="153">
        <v>17</v>
      </c>
      <c r="C52" s="153">
        <v>7</v>
      </c>
      <c r="D52" s="153">
        <v>10</v>
      </c>
      <c r="E52" s="154">
        <v>87</v>
      </c>
      <c r="F52" s="155">
        <v>2</v>
      </c>
      <c r="G52" s="153">
        <v>0</v>
      </c>
      <c r="H52" s="156">
        <v>2</v>
      </c>
      <c r="I52" s="157"/>
    </row>
    <row r="53" spans="1:9" ht="14.25">
      <c r="A53" s="152">
        <v>33</v>
      </c>
      <c r="B53" s="153">
        <v>21</v>
      </c>
      <c r="C53" s="153">
        <v>11</v>
      </c>
      <c r="D53" s="153">
        <v>10</v>
      </c>
      <c r="E53" s="154">
        <v>88</v>
      </c>
      <c r="F53" s="155" t="s">
        <v>172</v>
      </c>
      <c r="G53" s="153" t="s">
        <v>172</v>
      </c>
      <c r="H53" s="156" t="s">
        <v>172</v>
      </c>
      <c r="I53" s="157"/>
    </row>
    <row r="54" spans="1:9" ht="14.25">
      <c r="A54" s="158">
        <v>34</v>
      </c>
      <c r="B54" s="159">
        <v>16</v>
      </c>
      <c r="C54" s="159">
        <v>7</v>
      </c>
      <c r="D54" s="159">
        <v>9</v>
      </c>
      <c r="E54" s="160">
        <v>89</v>
      </c>
      <c r="F54" s="161" t="s">
        <v>172</v>
      </c>
      <c r="G54" s="159" t="s">
        <v>172</v>
      </c>
      <c r="H54" s="162" t="s">
        <v>172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71</v>
      </c>
      <c r="C56" s="153">
        <v>36</v>
      </c>
      <c r="D56" s="153">
        <v>35</v>
      </c>
      <c r="E56" s="154" t="s">
        <v>167</v>
      </c>
      <c r="F56" s="155">
        <v>1</v>
      </c>
      <c r="G56" s="153">
        <v>0</v>
      </c>
      <c r="H56" s="156">
        <v>1</v>
      </c>
      <c r="I56" s="157"/>
    </row>
    <row r="57" spans="1:9" ht="14.25">
      <c r="A57" s="152">
        <v>35</v>
      </c>
      <c r="B57" s="153">
        <v>14</v>
      </c>
      <c r="C57" s="153">
        <v>5</v>
      </c>
      <c r="D57" s="153">
        <v>9</v>
      </c>
      <c r="E57" s="154">
        <v>90</v>
      </c>
      <c r="F57" s="155" t="s">
        <v>172</v>
      </c>
      <c r="G57" s="153" t="s">
        <v>172</v>
      </c>
      <c r="H57" s="156" t="s">
        <v>172</v>
      </c>
      <c r="I57" s="157"/>
    </row>
    <row r="58" spans="1:9" ht="14.25">
      <c r="A58" s="152">
        <v>36</v>
      </c>
      <c r="B58" s="153">
        <v>21</v>
      </c>
      <c r="C58" s="153">
        <v>13</v>
      </c>
      <c r="D58" s="153">
        <v>8</v>
      </c>
      <c r="E58" s="154">
        <v>91</v>
      </c>
      <c r="F58" s="155">
        <v>1</v>
      </c>
      <c r="G58" s="153">
        <v>0</v>
      </c>
      <c r="H58" s="156">
        <v>1</v>
      </c>
      <c r="I58" s="157"/>
    </row>
    <row r="59" spans="1:9" ht="14.25">
      <c r="A59" s="152">
        <v>37</v>
      </c>
      <c r="B59" s="153">
        <v>11</v>
      </c>
      <c r="C59" s="153">
        <v>5</v>
      </c>
      <c r="D59" s="153">
        <v>6</v>
      </c>
      <c r="E59" s="154">
        <v>92</v>
      </c>
      <c r="F59" s="155" t="s">
        <v>172</v>
      </c>
      <c r="G59" s="153" t="s">
        <v>172</v>
      </c>
      <c r="H59" s="156" t="s">
        <v>172</v>
      </c>
      <c r="I59" s="157"/>
    </row>
    <row r="60" spans="1:9" ht="14.25">
      <c r="A60" s="152">
        <v>38</v>
      </c>
      <c r="B60" s="153">
        <v>15</v>
      </c>
      <c r="C60" s="153">
        <v>8</v>
      </c>
      <c r="D60" s="153">
        <v>7</v>
      </c>
      <c r="E60" s="154">
        <v>93</v>
      </c>
      <c r="F60" s="155" t="s">
        <v>172</v>
      </c>
      <c r="G60" s="153" t="s">
        <v>172</v>
      </c>
      <c r="H60" s="156" t="s">
        <v>172</v>
      </c>
      <c r="I60" s="157"/>
    </row>
    <row r="61" spans="1:9" ht="14.25">
      <c r="A61" s="158">
        <v>39</v>
      </c>
      <c r="B61" s="159">
        <v>10</v>
      </c>
      <c r="C61" s="159">
        <v>5</v>
      </c>
      <c r="D61" s="159">
        <v>5</v>
      </c>
      <c r="E61" s="160">
        <v>94</v>
      </c>
      <c r="F61" s="161" t="s">
        <v>172</v>
      </c>
      <c r="G61" s="159" t="s">
        <v>172</v>
      </c>
      <c r="H61" s="162" t="s">
        <v>172</v>
      </c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53</v>
      </c>
      <c r="C63" s="153">
        <v>36</v>
      </c>
      <c r="D63" s="153">
        <v>17</v>
      </c>
      <c r="E63" s="154" t="s">
        <v>169</v>
      </c>
      <c r="F63" s="155">
        <v>1</v>
      </c>
      <c r="G63" s="153">
        <v>1</v>
      </c>
      <c r="H63" s="156">
        <v>0</v>
      </c>
      <c r="I63" s="157"/>
    </row>
    <row r="64" spans="1:9" ht="14.25">
      <c r="A64" s="152">
        <v>40</v>
      </c>
      <c r="B64" s="153">
        <v>17</v>
      </c>
      <c r="C64" s="153">
        <v>10</v>
      </c>
      <c r="D64" s="153">
        <v>7</v>
      </c>
      <c r="E64" s="154">
        <v>95</v>
      </c>
      <c r="F64" s="155" t="s">
        <v>172</v>
      </c>
      <c r="G64" s="153" t="s">
        <v>172</v>
      </c>
      <c r="H64" s="156" t="s">
        <v>172</v>
      </c>
      <c r="I64" s="157"/>
    </row>
    <row r="65" spans="1:9" ht="14.25">
      <c r="A65" s="152">
        <v>41</v>
      </c>
      <c r="B65" s="153">
        <v>4</v>
      </c>
      <c r="C65" s="153">
        <v>4</v>
      </c>
      <c r="D65" s="153">
        <v>0</v>
      </c>
      <c r="E65" s="154">
        <v>96</v>
      </c>
      <c r="F65" s="155" t="s">
        <v>172</v>
      </c>
      <c r="G65" s="153" t="s">
        <v>172</v>
      </c>
      <c r="H65" s="156" t="s">
        <v>172</v>
      </c>
      <c r="I65" s="157"/>
    </row>
    <row r="66" spans="1:9" ht="14.25">
      <c r="A66" s="152">
        <v>42</v>
      </c>
      <c r="B66" s="153">
        <v>15</v>
      </c>
      <c r="C66" s="153">
        <v>8</v>
      </c>
      <c r="D66" s="153">
        <v>7</v>
      </c>
      <c r="E66" s="154">
        <v>97</v>
      </c>
      <c r="F66" s="155">
        <v>1</v>
      </c>
      <c r="G66" s="153">
        <v>1</v>
      </c>
      <c r="H66" s="156">
        <v>0</v>
      </c>
      <c r="I66" s="157"/>
    </row>
    <row r="67" spans="1:9" ht="14.25">
      <c r="A67" s="152">
        <v>43</v>
      </c>
      <c r="B67" s="153">
        <v>8</v>
      </c>
      <c r="C67" s="153">
        <v>7</v>
      </c>
      <c r="D67" s="153">
        <v>1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9</v>
      </c>
      <c r="C68" s="159">
        <v>7</v>
      </c>
      <c r="D68" s="159">
        <v>2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29</v>
      </c>
      <c r="C70" s="153">
        <v>22</v>
      </c>
      <c r="D70" s="153">
        <v>7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4</v>
      </c>
      <c r="C71" s="153">
        <v>4</v>
      </c>
      <c r="D71" s="153">
        <v>0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6</v>
      </c>
      <c r="C72" s="153">
        <v>3</v>
      </c>
      <c r="D72" s="153">
        <v>3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7</v>
      </c>
      <c r="C73" s="153">
        <v>5</v>
      </c>
      <c r="D73" s="153">
        <v>2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6</v>
      </c>
      <c r="C74" s="153">
        <v>4</v>
      </c>
      <c r="D74" s="153">
        <v>2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6</v>
      </c>
      <c r="C75" s="159">
        <v>6</v>
      </c>
      <c r="D75" s="159">
        <v>0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150</v>
      </c>
      <c r="G76" s="164">
        <f>C7+C14+C21</f>
        <v>63</v>
      </c>
      <c r="H76" s="148">
        <f>D7+D14+D21</f>
        <v>87</v>
      </c>
    </row>
    <row r="77" spans="1:8" ht="14.25">
      <c r="A77" s="152" t="s">
        <v>171</v>
      </c>
      <c r="B77" s="153">
        <v>18</v>
      </c>
      <c r="C77" s="153">
        <v>10</v>
      </c>
      <c r="D77" s="153">
        <v>8</v>
      </c>
      <c r="E77" s="154" t="s">
        <v>181</v>
      </c>
      <c r="F77" s="163">
        <f>B28+B35+B42+B49+B56+B63+B70+B77+F7+F14</f>
        <v>702</v>
      </c>
      <c r="G77" s="164">
        <f>C28+C35+C42+C49+C56+C63+C70+C77+G7+G14</f>
        <v>422</v>
      </c>
      <c r="H77" s="148">
        <f>D28+D35+D42+D49+D56+D63+D70+D77+H7+H14</f>
        <v>280</v>
      </c>
    </row>
    <row r="78" spans="1:8" ht="14.25">
      <c r="A78" s="152">
        <v>50</v>
      </c>
      <c r="B78" s="153">
        <v>5</v>
      </c>
      <c r="C78" s="153">
        <v>3</v>
      </c>
      <c r="D78" s="153">
        <v>2</v>
      </c>
      <c r="E78" s="154" t="s">
        <v>182</v>
      </c>
      <c r="F78" s="163">
        <f>F21+F28+F35+F42+F49+F56+F63+F70</f>
        <v>27</v>
      </c>
      <c r="G78" s="164">
        <f>G21+G28+G35+G42+G49+G56+G63+G70</f>
        <v>11</v>
      </c>
      <c r="H78" s="148">
        <f>H21+H28+H35+H42+H49+H56+H63+H70</f>
        <v>16</v>
      </c>
    </row>
    <row r="79" spans="1:8" ht="14.25">
      <c r="A79" s="152">
        <v>51</v>
      </c>
      <c r="B79" s="153">
        <v>7</v>
      </c>
      <c r="C79" s="153">
        <v>3</v>
      </c>
      <c r="D79" s="153">
        <v>4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1</v>
      </c>
      <c r="C80" s="153">
        <v>1</v>
      </c>
      <c r="D80" s="153">
        <v>0</v>
      </c>
      <c r="E80" s="154" t="s">
        <v>180</v>
      </c>
      <c r="F80" s="166">
        <f>F76/$B$5*100</f>
        <v>17.064846416382252</v>
      </c>
      <c r="G80" s="167">
        <f>G76/$C$5*100</f>
        <v>12.701612903225806</v>
      </c>
      <c r="H80" s="168">
        <f>H76/$D$5*100</f>
        <v>22.715404699738905</v>
      </c>
    </row>
    <row r="81" spans="1:8" ht="14.25">
      <c r="A81" s="152">
        <v>53</v>
      </c>
      <c r="B81" s="153">
        <v>2</v>
      </c>
      <c r="C81" s="153">
        <v>2</v>
      </c>
      <c r="D81" s="153">
        <v>0</v>
      </c>
      <c r="E81" s="154" t="s">
        <v>181</v>
      </c>
      <c r="F81" s="166">
        <f>F77/$B$5*100</f>
        <v>79.86348122866895</v>
      </c>
      <c r="G81" s="167">
        <f>G77/$C$5*100</f>
        <v>85.08064516129032</v>
      </c>
      <c r="H81" s="168">
        <f>H77/$D$5*100</f>
        <v>73.10704960835508</v>
      </c>
    </row>
    <row r="82" spans="1:8" ht="15" thickBot="1">
      <c r="A82" s="169">
        <v>54</v>
      </c>
      <c r="B82" s="170">
        <v>3</v>
      </c>
      <c r="C82" s="170">
        <v>1</v>
      </c>
      <c r="D82" s="170">
        <v>2</v>
      </c>
      <c r="E82" s="171" t="s">
        <v>182</v>
      </c>
      <c r="F82" s="172">
        <f>F78/$B$5*100</f>
        <v>3.0716723549488054</v>
      </c>
      <c r="G82" s="173">
        <f>G78/$C$5*100</f>
        <v>2.217741935483871</v>
      </c>
      <c r="H82" s="174">
        <f>H78/$D$5*100</f>
        <v>4.177545691906006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206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1531</v>
      </c>
      <c r="C5" s="146">
        <f>SUM(C7,C14,C21,C28,C35,C42,C49,C56,C63,C70,C77,G7,G14,G21,G28,G35,G42,G49,G56,G63,G70,G71)</f>
        <v>436</v>
      </c>
      <c r="D5" s="147">
        <f>SUM(D7,D14,D21,D28,D35,D42,D49,D56,D63,D70,D77,H7,H14,H21,H28,H35,H42,H49,H56,H63,H70,H71)</f>
        <v>1095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62</v>
      </c>
      <c r="C7" s="153">
        <v>34</v>
      </c>
      <c r="D7" s="153">
        <v>28</v>
      </c>
      <c r="E7" s="154" t="s">
        <v>153</v>
      </c>
      <c r="F7" s="155">
        <v>19</v>
      </c>
      <c r="G7" s="153">
        <v>9</v>
      </c>
      <c r="H7" s="156">
        <v>10</v>
      </c>
      <c r="I7" s="157"/>
    </row>
    <row r="8" spans="1:9" ht="14.25">
      <c r="A8" s="152">
        <v>0</v>
      </c>
      <c r="B8" s="153">
        <v>4</v>
      </c>
      <c r="C8" s="153">
        <v>1</v>
      </c>
      <c r="D8" s="153">
        <v>3</v>
      </c>
      <c r="E8" s="154">
        <v>55</v>
      </c>
      <c r="F8" s="155">
        <v>4</v>
      </c>
      <c r="G8" s="153">
        <v>2</v>
      </c>
      <c r="H8" s="156">
        <v>2</v>
      </c>
      <c r="I8" s="157"/>
    </row>
    <row r="9" spans="1:9" ht="14.25">
      <c r="A9" s="152">
        <v>1</v>
      </c>
      <c r="B9" s="153">
        <v>19</v>
      </c>
      <c r="C9" s="153">
        <v>10</v>
      </c>
      <c r="D9" s="153">
        <v>9</v>
      </c>
      <c r="E9" s="154">
        <v>56</v>
      </c>
      <c r="F9" s="155">
        <v>6</v>
      </c>
      <c r="G9" s="153">
        <v>3</v>
      </c>
      <c r="H9" s="156">
        <v>3</v>
      </c>
      <c r="I9" s="157"/>
    </row>
    <row r="10" spans="1:9" ht="14.25">
      <c r="A10" s="152">
        <v>2</v>
      </c>
      <c r="B10" s="153">
        <v>17</v>
      </c>
      <c r="C10" s="153">
        <v>10</v>
      </c>
      <c r="D10" s="153">
        <v>7</v>
      </c>
      <c r="E10" s="154">
        <v>57</v>
      </c>
      <c r="F10" s="155">
        <v>3</v>
      </c>
      <c r="G10" s="153">
        <v>2</v>
      </c>
      <c r="H10" s="156">
        <v>1</v>
      </c>
      <c r="I10" s="157"/>
    </row>
    <row r="11" spans="1:9" ht="14.25">
      <c r="A11" s="152">
        <v>3</v>
      </c>
      <c r="B11" s="153">
        <v>10</v>
      </c>
      <c r="C11" s="153">
        <v>6</v>
      </c>
      <c r="D11" s="153">
        <v>4</v>
      </c>
      <c r="E11" s="154">
        <v>58</v>
      </c>
      <c r="F11" s="155">
        <v>4</v>
      </c>
      <c r="G11" s="153">
        <v>1</v>
      </c>
      <c r="H11" s="156">
        <v>3</v>
      </c>
      <c r="I11" s="157"/>
    </row>
    <row r="12" spans="1:9" ht="14.25">
      <c r="A12" s="158">
        <v>4</v>
      </c>
      <c r="B12" s="159">
        <v>12</v>
      </c>
      <c r="C12" s="159">
        <v>7</v>
      </c>
      <c r="D12" s="159">
        <v>5</v>
      </c>
      <c r="E12" s="160">
        <v>59</v>
      </c>
      <c r="F12" s="161">
        <v>2</v>
      </c>
      <c r="G12" s="159">
        <v>1</v>
      </c>
      <c r="H12" s="162">
        <v>1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47</v>
      </c>
      <c r="C14" s="153">
        <v>21</v>
      </c>
      <c r="D14" s="153">
        <v>26</v>
      </c>
      <c r="E14" s="154" t="s">
        <v>155</v>
      </c>
      <c r="F14" s="155">
        <v>10</v>
      </c>
      <c r="G14" s="153">
        <v>8</v>
      </c>
      <c r="H14" s="156">
        <v>2</v>
      </c>
      <c r="I14" s="157"/>
    </row>
    <row r="15" spans="1:9" ht="14.25">
      <c r="A15" s="152">
        <v>5</v>
      </c>
      <c r="B15" s="153">
        <v>8</v>
      </c>
      <c r="C15" s="153">
        <v>3</v>
      </c>
      <c r="D15" s="153">
        <v>5</v>
      </c>
      <c r="E15" s="154">
        <v>60</v>
      </c>
      <c r="F15" s="155">
        <v>4</v>
      </c>
      <c r="G15" s="153">
        <v>3</v>
      </c>
      <c r="H15" s="156">
        <v>1</v>
      </c>
      <c r="I15" s="157"/>
    </row>
    <row r="16" spans="1:9" ht="14.25">
      <c r="A16" s="152">
        <v>6</v>
      </c>
      <c r="B16" s="153">
        <v>12</v>
      </c>
      <c r="C16" s="153">
        <v>7</v>
      </c>
      <c r="D16" s="153">
        <v>5</v>
      </c>
      <c r="E16" s="154">
        <v>61</v>
      </c>
      <c r="F16" s="155" t="s">
        <v>172</v>
      </c>
      <c r="G16" s="153" t="s">
        <v>172</v>
      </c>
      <c r="H16" s="156" t="s">
        <v>172</v>
      </c>
      <c r="I16" s="157"/>
    </row>
    <row r="17" spans="1:9" ht="14.25">
      <c r="A17" s="152">
        <v>7</v>
      </c>
      <c r="B17" s="153">
        <v>9</v>
      </c>
      <c r="C17" s="153">
        <v>4</v>
      </c>
      <c r="D17" s="153">
        <v>5</v>
      </c>
      <c r="E17" s="154">
        <v>62</v>
      </c>
      <c r="F17" s="155" t="s">
        <v>172</v>
      </c>
      <c r="G17" s="153" t="s">
        <v>172</v>
      </c>
      <c r="H17" s="156" t="s">
        <v>172</v>
      </c>
      <c r="I17" s="157"/>
    </row>
    <row r="18" spans="1:9" ht="14.25">
      <c r="A18" s="152">
        <v>8</v>
      </c>
      <c r="B18" s="153">
        <v>12</v>
      </c>
      <c r="C18" s="153">
        <v>5</v>
      </c>
      <c r="D18" s="153">
        <v>7</v>
      </c>
      <c r="E18" s="154">
        <v>63</v>
      </c>
      <c r="F18" s="155">
        <v>4</v>
      </c>
      <c r="G18" s="153">
        <v>4</v>
      </c>
      <c r="H18" s="156">
        <v>0</v>
      </c>
      <c r="I18" s="157"/>
    </row>
    <row r="19" spans="1:9" ht="14.25">
      <c r="A19" s="158">
        <v>9</v>
      </c>
      <c r="B19" s="159">
        <v>6</v>
      </c>
      <c r="C19" s="159">
        <v>2</v>
      </c>
      <c r="D19" s="159">
        <v>4</v>
      </c>
      <c r="E19" s="160">
        <v>64</v>
      </c>
      <c r="F19" s="161">
        <v>2</v>
      </c>
      <c r="G19" s="159">
        <v>1</v>
      </c>
      <c r="H19" s="162">
        <v>1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24</v>
      </c>
      <c r="C21" s="153">
        <v>13</v>
      </c>
      <c r="D21" s="153">
        <v>11</v>
      </c>
      <c r="E21" s="154" t="s">
        <v>157</v>
      </c>
      <c r="F21" s="155">
        <v>10</v>
      </c>
      <c r="G21" s="153">
        <v>4</v>
      </c>
      <c r="H21" s="156">
        <v>6</v>
      </c>
      <c r="I21" s="157"/>
    </row>
    <row r="22" spans="1:9" ht="14.25">
      <c r="A22" s="152">
        <v>10</v>
      </c>
      <c r="B22" s="153">
        <v>11</v>
      </c>
      <c r="C22" s="153">
        <v>8</v>
      </c>
      <c r="D22" s="153">
        <v>3</v>
      </c>
      <c r="E22" s="154">
        <v>65</v>
      </c>
      <c r="F22" s="155">
        <v>4</v>
      </c>
      <c r="G22" s="153">
        <v>1</v>
      </c>
      <c r="H22" s="156">
        <v>3</v>
      </c>
      <c r="I22" s="157"/>
    </row>
    <row r="23" spans="1:9" ht="14.25">
      <c r="A23" s="152">
        <v>11</v>
      </c>
      <c r="B23" s="153">
        <v>5</v>
      </c>
      <c r="C23" s="153">
        <v>2</v>
      </c>
      <c r="D23" s="153">
        <v>3</v>
      </c>
      <c r="E23" s="154">
        <v>66</v>
      </c>
      <c r="F23" s="155">
        <v>2</v>
      </c>
      <c r="G23" s="153">
        <v>2</v>
      </c>
      <c r="H23" s="156">
        <v>0</v>
      </c>
      <c r="I23" s="157"/>
    </row>
    <row r="24" spans="1:9" ht="14.25">
      <c r="A24" s="152">
        <v>12</v>
      </c>
      <c r="B24" s="153">
        <v>1</v>
      </c>
      <c r="C24" s="153">
        <v>1</v>
      </c>
      <c r="D24" s="153">
        <v>0</v>
      </c>
      <c r="E24" s="154">
        <v>67</v>
      </c>
      <c r="F24" s="155">
        <v>2</v>
      </c>
      <c r="G24" s="153">
        <v>1</v>
      </c>
      <c r="H24" s="156">
        <v>1</v>
      </c>
      <c r="I24" s="157"/>
    </row>
    <row r="25" spans="1:9" ht="14.25">
      <c r="A25" s="152">
        <v>13</v>
      </c>
      <c r="B25" s="153">
        <v>6</v>
      </c>
      <c r="C25" s="153">
        <v>1</v>
      </c>
      <c r="D25" s="153">
        <v>5</v>
      </c>
      <c r="E25" s="154">
        <v>68</v>
      </c>
      <c r="F25" s="155" t="s">
        <v>172</v>
      </c>
      <c r="G25" s="153" t="s">
        <v>172</v>
      </c>
      <c r="H25" s="156" t="s">
        <v>172</v>
      </c>
      <c r="I25" s="157"/>
    </row>
    <row r="26" spans="1:9" ht="14.25">
      <c r="A26" s="158">
        <v>14</v>
      </c>
      <c r="B26" s="159">
        <v>1</v>
      </c>
      <c r="C26" s="159">
        <v>1</v>
      </c>
      <c r="D26" s="159">
        <v>0</v>
      </c>
      <c r="E26" s="160">
        <v>69</v>
      </c>
      <c r="F26" s="161">
        <v>2</v>
      </c>
      <c r="G26" s="159">
        <v>0</v>
      </c>
      <c r="H26" s="162">
        <v>2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19</v>
      </c>
      <c r="C28" s="153">
        <v>8</v>
      </c>
      <c r="D28" s="153">
        <v>11</v>
      </c>
      <c r="E28" s="154" t="s">
        <v>159</v>
      </c>
      <c r="F28" s="155">
        <v>7</v>
      </c>
      <c r="G28" s="153">
        <v>3</v>
      </c>
      <c r="H28" s="156">
        <v>4</v>
      </c>
      <c r="I28" s="157"/>
    </row>
    <row r="29" spans="1:9" ht="14.25">
      <c r="A29" s="152">
        <v>15</v>
      </c>
      <c r="B29" s="153">
        <v>2</v>
      </c>
      <c r="C29" s="153">
        <v>1</v>
      </c>
      <c r="D29" s="153">
        <v>1</v>
      </c>
      <c r="E29" s="154">
        <v>70</v>
      </c>
      <c r="F29" s="155">
        <v>1</v>
      </c>
      <c r="G29" s="153">
        <v>0</v>
      </c>
      <c r="H29" s="156">
        <v>1</v>
      </c>
      <c r="I29" s="157"/>
    </row>
    <row r="30" spans="1:9" ht="14.25">
      <c r="A30" s="152">
        <v>16</v>
      </c>
      <c r="B30" s="153">
        <v>4</v>
      </c>
      <c r="C30" s="153">
        <v>1</v>
      </c>
      <c r="D30" s="153">
        <v>3</v>
      </c>
      <c r="E30" s="154">
        <v>71</v>
      </c>
      <c r="F30" s="155">
        <v>1</v>
      </c>
      <c r="G30" s="153">
        <v>0</v>
      </c>
      <c r="H30" s="156">
        <v>1</v>
      </c>
      <c r="I30" s="157"/>
    </row>
    <row r="31" spans="1:9" ht="14.25">
      <c r="A31" s="152">
        <v>17</v>
      </c>
      <c r="B31" s="153">
        <v>3</v>
      </c>
      <c r="C31" s="153">
        <v>1</v>
      </c>
      <c r="D31" s="153">
        <v>2</v>
      </c>
      <c r="E31" s="154">
        <v>72</v>
      </c>
      <c r="F31" s="155">
        <v>1</v>
      </c>
      <c r="G31" s="153">
        <v>1</v>
      </c>
      <c r="H31" s="156">
        <v>0</v>
      </c>
      <c r="I31" s="157"/>
    </row>
    <row r="32" spans="1:9" ht="14.25">
      <c r="A32" s="152">
        <v>18</v>
      </c>
      <c r="B32" s="153">
        <v>4</v>
      </c>
      <c r="C32" s="153">
        <v>1</v>
      </c>
      <c r="D32" s="153">
        <v>3</v>
      </c>
      <c r="E32" s="154">
        <v>73</v>
      </c>
      <c r="F32" s="155">
        <v>4</v>
      </c>
      <c r="G32" s="153">
        <v>2</v>
      </c>
      <c r="H32" s="156">
        <v>2</v>
      </c>
      <c r="I32" s="157"/>
    </row>
    <row r="33" spans="1:9" ht="14.25">
      <c r="A33" s="158">
        <v>19</v>
      </c>
      <c r="B33" s="159">
        <v>6</v>
      </c>
      <c r="C33" s="159">
        <v>4</v>
      </c>
      <c r="D33" s="159">
        <v>2</v>
      </c>
      <c r="E33" s="160">
        <v>74</v>
      </c>
      <c r="F33" s="161" t="s">
        <v>172</v>
      </c>
      <c r="G33" s="159" t="s">
        <v>172</v>
      </c>
      <c r="H33" s="162" t="s">
        <v>172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328</v>
      </c>
      <c r="C35" s="153">
        <v>62</v>
      </c>
      <c r="D35" s="153">
        <v>266</v>
      </c>
      <c r="E35" s="154" t="s">
        <v>161</v>
      </c>
      <c r="F35" s="155">
        <v>2</v>
      </c>
      <c r="G35" s="153">
        <v>0</v>
      </c>
      <c r="H35" s="156">
        <v>2</v>
      </c>
      <c r="I35" s="157"/>
    </row>
    <row r="36" spans="1:9" ht="14.25">
      <c r="A36" s="152">
        <v>20</v>
      </c>
      <c r="B36" s="153">
        <v>25</v>
      </c>
      <c r="C36" s="153">
        <v>8</v>
      </c>
      <c r="D36" s="153">
        <v>17</v>
      </c>
      <c r="E36" s="154">
        <v>75</v>
      </c>
      <c r="F36" s="155" t="s">
        <v>172</v>
      </c>
      <c r="G36" s="153" t="s">
        <v>172</v>
      </c>
      <c r="H36" s="156" t="s">
        <v>172</v>
      </c>
      <c r="I36" s="157"/>
    </row>
    <row r="37" spans="1:9" ht="14.25">
      <c r="A37" s="152">
        <v>21</v>
      </c>
      <c r="B37" s="153">
        <v>36</v>
      </c>
      <c r="C37" s="153">
        <v>6</v>
      </c>
      <c r="D37" s="153">
        <v>30</v>
      </c>
      <c r="E37" s="154">
        <v>76</v>
      </c>
      <c r="F37" s="155">
        <v>1</v>
      </c>
      <c r="G37" s="153">
        <v>0</v>
      </c>
      <c r="H37" s="156">
        <v>1</v>
      </c>
      <c r="I37" s="157"/>
    </row>
    <row r="38" spans="1:9" ht="14.25">
      <c r="A38" s="152">
        <v>22</v>
      </c>
      <c r="B38" s="153">
        <v>71</v>
      </c>
      <c r="C38" s="153">
        <v>11</v>
      </c>
      <c r="D38" s="153">
        <v>60</v>
      </c>
      <c r="E38" s="154">
        <v>77</v>
      </c>
      <c r="F38" s="155">
        <v>1</v>
      </c>
      <c r="G38" s="153">
        <v>0</v>
      </c>
      <c r="H38" s="156">
        <v>1</v>
      </c>
      <c r="I38" s="157"/>
    </row>
    <row r="39" spans="1:9" ht="14.25">
      <c r="A39" s="152">
        <v>23</v>
      </c>
      <c r="B39" s="153">
        <v>98</v>
      </c>
      <c r="C39" s="153">
        <v>18</v>
      </c>
      <c r="D39" s="153">
        <v>80</v>
      </c>
      <c r="E39" s="154">
        <v>78</v>
      </c>
      <c r="F39" s="155" t="s">
        <v>172</v>
      </c>
      <c r="G39" s="153" t="s">
        <v>172</v>
      </c>
      <c r="H39" s="156" t="s">
        <v>172</v>
      </c>
      <c r="I39" s="157"/>
    </row>
    <row r="40" spans="1:9" ht="14.25">
      <c r="A40" s="158">
        <v>24</v>
      </c>
      <c r="B40" s="159">
        <v>98</v>
      </c>
      <c r="C40" s="159">
        <v>19</v>
      </c>
      <c r="D40" s="159">
        <v>79</v>
      </c>
      <c r="E40" s="160">
        <v>79</v>
      </c>
      <c r="F40" s="161" t="s">
        <v>172</v>
      </c>
      <c r="G40" s="159" t="s">
        <v>172</v>
      </c>
      <c r="H40" s="162" t="s">
        <v>172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445</v>
      </c>
      <c r="C42" s="153">
        <v>104</v>
      </c>
      <c r="D42" s="153">
        <v>341</v>
      </c>
      <c r="E42" s="154" t="s">
        <v>163</v>
      </c>
      <c r="F42" s="155">
        <v>2</v>
      </c>
      <c r="G42" s="153">
        <v>1</v>
      </c>
      <c r="H42" s="156">
        <v>1</v>
      </c>
      <c r="I42" s="157"/>
    </row>
    <row r="43" spans="1:9" ht="14.25">
      <c r="A43" s="152">
        <v>25</v>
      </c>
      <c r="B43" s="153">
        <v>112</v>
      </c>
      <c r="C43" s="153">
        <v>31</v>
      </c>
      <c r="D43" s="153">
        <v>81</v>
      </c>
      <c r="E43" s="154">
        <v>80</v>
      </c>
      <c r="F43" s="155" t="s">
        <v>172</v>
      </c>
      <c r="G43" s="153" t="s">
        <v>172</v>
      </c>
      <c r="H43" s="156" t="s">
        <v>172</v>
      </c>
      <c r="I43" s="157"/>
    </row>
    <row r="44" spans="1:9" ht="14.25">
      <c r="A44" s="152">
        <v>26</v>
      </c>
      <c r="B44" s="153">
        <v>99</v>
      </c>
      <c r="C44" s="153">
        <v>18</v>
      </c>
      <c r="D44" s="153">
        <v>81</v>
      </c>
      <c r="E44" s="154">
        <v>81</v>
      </c>
      <c r="F44" s="155" t="s">
        <v>172</v>
      </c>
      <c r="G44" s="153" t="s">
        <v>172</v>
      </c>
      <c r="H44" s="156" t="s">
        <v>172</v>
      </c>
      <c r="I44" s="157"/>
    </row>
    <row r="45" spans="1:9" ht="14.25">
      <c r="A45" s="152">
        <v>27</v>
      </c>
      <c r="B45" s="153">
        <v>82</v>
      </c>
      <c r="C45" s="153">
        <v>19</v>
      </c>
      <c r="D45" s="153">
        <v>63</v>
      </c>
      <c r="E45" s="154">
        <v>82</v>
      </c>
      <c r="F45" s="155">
        <v>1</v>
      </c>
      <c r="G45" s="153">
        <v>1</v>
      </c>
      <c r="H45" s="156">
        <v>0</v>
      </c>
      <c r="I45" s="157"/>
    </row>
    <row r="46" spans="1:9" ht="14.25">
      <c r="A46" s="152">
        <v>28</v>
      </c>
      <c r="B46" s="153">
        <v>82</v>
      </c>
      <c r="C46" s="153">
        <v>17</v>
      </c>
      <c r="D46" s="153">
        <v>65</v>
      </c>
      <c r="E46" s="154">
        <v>83</v>
      </c>
      <c r="F46" s="155">
        <v>1</v>
      </c>
      <c r="G46" s="153">
        <v>0</v>
      </c>
      <c r="H46" s="156">
        <v>1</v>
      </c>
      <c r="I46" s="157"/>
    </row>
    <row r="47" spans="1:9" ht="14.25">
      <c r="A47" s="158">
        <v>29</v>
      </c>
      <c r="B47" s="159">
        <v>70</v>
      </c>
      <c r="C47" s="159">
        <v>19</v>
      </c>
      <c r="D47" s="159">
        <v>51</v>
      </c>
      <c r="E47" s="160">
        <v>84</v>
      </c>
      <c r="F47" s="161"/>
      <c r="G47" s="159"/>
      <c r="H47" s="162"/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318</v>
      </c>
      <c r="C49" s="153">
        <v>70</v>
      </c>
      <c r="D49" s="153">
        <v>248</v>
      </c>
      <c r="E49" s="154" t="s">
        <v>165</v>
      </c>
      <c r="F49" s="155"/>
      <c r="G49" s="153"/>
      <c r="H49" s="156"/>
      <c r="I49" s="157"/>
    </row>
    <row r="50" spans="1:9" ht="14.25">
      <c r="A50" s="152">
        <v>30</v>
      </c>
      <c r="B50" s="153">
        <v>78</v>
      </c>
      <c r="C50" s="153">
        <v>19</v>
      </c>
      <c r="D50" s="153">
        <v>59</v>
      </c>
      <c r="E50" s="154">
        <v>85</v>
      </c>
      <c r="F50" s="155"/>
      <c r="G50" s="153"/>
      <c r="H50" s="156"/>
      <c r="I50" s="157"/>
    </row>
    <row r="51" spans="1:9" ht="14.25">
      <c r="A51" s="152">
        <v>31</v>
      </c>
      <c r="B51" s="153">
        <v>72</v>
      </c>
      <c r="C51" s="153">
        <v>18</v>
      </c>
      <c r="D51" s="153">
        <v>54</v>
      </c>
      <c r="E51" s="154">
        <v>86</v>
      </c>
      <c r="F51" s="155"/>
      <c r="G51" s="153"/>
      <c r="H51" s="156"/>
      <c r="I51" s="157"/>
    </row>
    <row r="52" spans="1:9" ht="14.25">
      <c r="A52" s="152">
        <v>32</v>
      </c>
      <c r="B52" s="153">
        <v>63</v>
      </c>
      <c r="C52" s="153">
        <v>14</v>
      </c>
      <c r="D52" s="153">
        <v>49</v>
      </c>
      <c r="E52" s="154">
        <v>87</v>
      </c>
      <c r="F52" s="155"/>
      <c r="G52" s="153"/>
      <c r="H52" s="156"/>
      <c r="I52" s="157"/>
    </row>
    <row r="53" spans="1:9" ht="14.25">
      <c r="A53" s="152">
        <v>33</v>
      </c>
      <c r="B53" s="153">
        <v>61</v>
      </c>
      <c r="C53" s="153">
        <v>7</v>
      </c>
      <c r="D53" s="153">
        <v>54</v>
      </c>
      <c r="E53" s="154">
        <v>88</v>
      </c>
      <c r="F53" s="155"/>
      <c r="G53" s="153"/>
      <c r="H53" s="156"/>
      <c r="I53" s="157"/>
    </row>
    <row r="54" spans="1:9" ht="14.25">
      <c r="A54" s="158">
        <v>34</v>
      </c>
      <c r="B54" s="159">
        <v>44</v>
      </c>
      <c r="C54" s="159">
        <v>12</v>
      </c>
      <c r="D54" s="159">
        <v>32</v>
      </c>
      <c r="E54" s="160">
        <v>89</v>
      </c>
      <c r="F54" s="161"/>
      <c r="G54" s="159"/>
      <c r="H54" s="162"/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151</v>
      </c>
      <c r="C56" s="153">
        <v>57</v>
      </c>
      <c r="D56" s="153">
        <v>94</v>
      </c>
      <c r="E56" s="154" t="s">
        <v>167</v>
      </c>
      <c r="F56" s="155"/>
      <c r="G56" s="153"/>
      <c r="H56" s="156"/>
      <c r="I56" s="157"/>
    </row>
    <row r="57" spans="1:9" ht="14.25">
      <c r="A57" s="152">
        <v>35</v>
      </c>
      <c r="B57" s="153">
        <v>34</v>
      </c>
      <c r="C57" s="153">
        <v>12</v>
      </c>
      <c r="D57" s="153">
        <v>22</v>
      </c>
      <c r="E57" s="154">
        <v>90</v>
      </c>
      <c r="F57" s="155"/>
      <c r="G57" s="153"/>
      <c r="H57" s="156"/>
      <c r="I57" s="157"/>
    </row>
    <row r="58" spans="1:9" ht="14.25">
      <c r="A58" s="152">
        <v>36</v>
      </c>
      <c r="B58" s="153">
        <v>42</v>
      </c>
      <c r="C58" s="153">
        <v>17</v>
      </c>
      <c r="D58" s="153">
        <v>25</v>
      </c>
      <c r="E58" s="154">
        <v>91</v>
      </c>
      <c r="F58" s="155"/>
      <c r="G58" s="153"/>
      <c r="H58" s="156"/>
      <c r="I58" s="157"/>
    </row>
    <row r="59" spans="1:9" ht="14.25">
      <c r="A59" s="152">
        <v>37</v>
      </c>
      <c r="B59" s="153">
        <v>40</v>
      </c>
      <c r="C59" s="153">
        <v>17</v>
      </c>
      <c r="D59" s="153">
        <v>23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23</v>
      </c>
      <c r="C60" s="153">
        <v>7</v>
      </c>
      <c r="D60" s="153">
        <v>16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12</v>
      </c>
      <c r="C61" s="159">
        <v>4</v>
      </c>
      <c r="D61" s="159">
        <v>8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49</v>
      </c>
      <c r="C63" s="153">
        <v>22</v>
      </c>
      <c r="D63" s="153">
        <v>27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15</v>
      </c>
      <c r="C64" s="153">
        <v>7</v>
      </c>
      <c r="D64" s="153">
        <v>8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11</v>
      </c>
      <c r="C65" s="153">
        <v>5</v>
      </c>
      <c r="D65" s="153">
        <v>6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10</v>
      </c>
      <c r="C66" s="153">
        <v>5</v>
      </c>
      <c r="D66" s="153">
        <v>5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6</v>
      </c>
      <c r="C67" s="153">
        <v>3</v>
      </c>
      <c r="D67" s="153">
        <v>3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7</v>
      </c>
      <c r="C68" s="159">
        <v>2</v>
      </c>
      <c r="D68" s="159">
        <v>5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26</v>
      </c>
      <c r="C70" s="153">
        <v>14</v>
      </c>
      <c r="D70" s="153">
        <v>12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6</v>
      </c>
      <c r="C71" s="153">
        <v>3</v>
      </c>
      <c r="D71" s="153">
        <v>3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6</v>
      </c>
      <c r="C72" s="153">
        <v>4</v>
      </c>
      <c r="D72" s="153">
        <v>2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7</v>
      </c>
      <c r="C73" s="153">
        <v>4</v>
      </c>
      <c r="D73" s="153">
        <v>3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>
        <v>5</v>
      </c>
      <c r="C74" s="153">
        <v>3</v>
      </c>
      <c r="D74" s="153">
        <v>2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2</v>
      </c>
      <c r="C75" s="159">
        <v>0</v>
      </c>
      <c r="D75" s="159">
        <v>2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133</v>
      </c>
      <c r="G76" s="164">
        <f>C7+C14+C21</f>
        <v>68</v>
      </c>
      <c r="H76" s="148">
        <f>D7+D14+D21</f>
        <v>65</v>
      </c>
    </row>
    <row r="77" spans="1:8" ht="14.25">
      <c r="A77" s="152" t="s">
        <v>171</v>
      </c>
      <c r="B77" s="153">
        <v>12</v>
      </c>
      <c r="C77" s="153">
        <v>6</v>
      </c>
      <c r="D77" s="153">
        <v>6</v>
      </c>
      <c r="E77" s="154" t="s">
        <v>181</v>
      </c>
      <c r="F77" s="163">
        <f>B28+B35+B42+B49+B56+B63+B70+B77+F7+F14</f>
        <v>1377</v>
      </c>
      <c r="G77" s="164">
        <f>C28+C35+C42+C49+C56+C63+C70+C77+G7+G14</f>
        <v>360</v>
      </c>
      <c r="H77" s="148">
        <f>D28+D35+D42+D49+D56+D63+D70+D77+H7+H14</f>
        <v>1017</v>
      </c>
    </row>
    <row r="78" spans="1:8" ht="14.25">
      <c r="A78" s="152">
        <v>50</v>
      </c>
      <c r="B78" s="153">
        <v>6</v>
      </c>
      <c r="C78" s="153">
        <v>4</v>
      </c>
      <c r="D78" s="153">
        <v>2</v>
      </c>
      <c r="E78" s="154" t="s">
        <v>182</v>
      </c>
      <c r="F78" s="163">
        <f>F21+F28+F35+F42+F49+F56+F63+F70</f>
        <v>21</v>
      </c>
      <c r="G78" s="164">
        <f>G21+G28+G35+G42+G49+G56+G63+G70</f>
        <v>8</v>
      </c>
      <c r="H78" s="148">
        <f>H21+H28+H35+H42+H49+H56+H63+H70</f>
        <v>13</v>
      </c>
    </row>
    <row r="79" spans="1:8" ht="14.25">
      <c r="A79" s="152">
        <v>51</v>
      </c>
      <c r="B79" s="153">
        <v>2</v>
      </c>
      <c r="C79" s="153">
        <v>1</v>
      </c>
      <c r="D79" s="153">
        <v>1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3</v>
      </c>
      <c r="C80" s="153">
        <v>1</v>
      </c>
      <c r="D80" s="153">
        <v>2</v>
      </c>
      <c r="E80" s="154" t="s">
        <v>180</v>
      </c>
      <c r="F80" s="166">
        <f>F76/$B$5*100</f>
        <v>8.68713259307642</v>
      </c>
      <c r="G80" s="167">
        <f>G76/$C$5*100</f>
        <v>15.59633027522936</v>
      </c>
      <c r="H80" s="168">
        <f>H76/$D$5*100</f>
        <v>5.93607305936073</v>
      </c>
    </row>
    <row r="81" spans="1:8" ht="14.25">
      <c r="A81" s="152">
        <v>53</v>
      </c>
      <c r="B81" s="153">
        <v>1</v>
      </c>
      <c r="C81" s="153">
        <v>0</v>
      </c>
      <c r="D81" s="153">
        <v>1</v>
      </c>
      <c r="E81" s="154" t="s">
        <v>181</v>
      </c>
      <c r="F81" s="166">
        <f>F77/$B$5*100</f>
        <v>89.94121489222731</v>
      </c>
      <c r="G81" s="167">
        <f>G77/$C$5*100</f>
        <v>82.56880733944955</v>
      </c>
      <c r="H81" s="168">
        <f>H77/$D$5*100</f>
        <v>92.87671232876711</v>
      </c>
    </row>
    <row r="82" spans="1:8" ht="15" thickBot="1">
      <c r="A82" s="169">
        <v>54</v>
      </c>
      <c r="B82" s="170"/>
      <c r="C82" s="170"/>
      <c r="D82" s="170"/>
      <c r="E82" s="171" t="s">
        <v>182</v>
      </c>
      <c r="F82" s="172">
        <f>F78/$B$5*100</f>
        <v>1.3716525146962768</v>
      </c>
      <c r="G82" s="173">
        <f>G78/$C$5*100</f>
        <v>1.834862385321101</v>
      </c>
      <c r="H82" s="174">
        <f>H78/$D$5*100</f>
        <v>1.187214611872146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11" width="8.75390625" style="6" customWidth="1"/>
    <col min="12" max="16384" width="8.875" style="6" customWidth="1"/>
  </cols>
  <sheetData>
    <row r="1" spans="1:7" s="2" customFormat="1" ht="24.75" customHeight="1">
      <c r="A1" s="27" t="s">
        <v>79</v>
      </c>
      <c r="E1" s="181"/>
      <c r="F1" s="3"/>
      <c r="G1" s="3"/>
    </row>
    <row r="2" spans="1:2" s="4" customFormat="1" ht="19.5" customHeight="1">
      <c r="A2" s="4" t="s">
        <v>1</v>
      </c>
      <c r="B2" s="4" t="s">
        <v>80</v>
      </c>
    </row>
    <row r="3" spans="1:10" s="4" customFormat="1" ht="14.25" thickBot="1">
      <c r="A3" s="4" t="s">
        <v>81</v>
      </c>
      <c r="H3" s="207"/>
      <c r="I3" s="207"/>
      <c r="J3" s="207"/>
    </row>
    <row r="4" spans="1:11" ht="13.5">
      <c r="A4" s="211"/>
      <c r="B4" s="214" t="s">
        <v>3</v>
      </c>
      <c r="C4" s="208" t="s">
        <v>4</v>
      </c>
      <c r="D4" s="208" t="s">
        <v>82</v>
      </c>
      <c r="E4" s="208" t="s">
        <v>83</v>
      </c>
      <c r="F4" s="208" t="s">
        <v>84</v>
      </c>
      <c r="G4" s="208" t="s">
        <v>85</v>
      </c>
      <c r="H4" s="208" t="s">
        <v>86</v>
      </c>
      <c r="I4" s="208" t="s">
        <v>87</v>
      </c>
      <c r="J4" s="208" t="s">
        <v>88</v>
      </c>
      <c r="K4" s="217" t="s">
        <v>89</v>
      </c>
    </row>
    <row r="5" spans="1:11" ht="13.5">
      <c r="A5" s="212"/>
      <c r="B5" s="215"/>
      <c r="C5" s="209"/>
      <c r="D5" s="209"/>
      <c r="E5" s="209"/>
      <c r="F5" s="209"/>
      <c r="G5" s="209"/>
      <c r="H5" s="209"/>
      <c r="I5" s="209"/>
      <c r="J5" s="209"/>
      <c r="K5" s="218"/>
    </row>
    <row r="6" spans="1:11" ht="14.25" thickBot="1">
      <c r="A6" s="213"/>
      <c r="B6" s="216"/>
      <c r="C6" s="210"/>
      <c r="D6" s="210"/>
      <c r="E6" s="210"/>
      <c r="F6" s="210"/>
      <c r="G6" s="210"/>
      <c r="H6" s="210"/>
      <c r="I6" s="210"/>
      <c r="J6" s="210"/>
      <c r="K6" s="219"/>
    </row>
    <row r="7" spans="1:11" ht="13.5">
      <c r="A7" s="7" t="s">
        <v>51</v>
      </c>
      <c r="B7" s="8">
        <f aca="true" t="shared" si="0" ref="B7:B31">SUM(C7:K7)</f>
        <v>12670</v>
      </c>
      <c r="C7" s="9">
        <f aca="true" t="shared" si="1" ref="C7:K7">SUM(C8:C31)</f>
        <v>185</v>
      </c>
      <c r="D7" s="9">
        <f t="shared" si="1"/>
        <v>131</v>
      </c>
      <c r="E7" s="9">
        <f t="shared" si="1"/>
        <v>1651</v>
      </c>
      <c r="F7" s="9">
        <f t="shared" si="1"/>
        <v>745</v>
      </c>
      <c r="G7" s="9">
        <f t="shared" si="1"/>
        <v>3241</v>
      </c>
      <c r="H7" s="9">
        <f t="shared" si="1"/>
        <v>1236</v>
      </c>
      <c r="I7" s="9">
        <f t="shared" si="1"/>
        <v>2969</v>
      </c>
      <c r="J7" s="9">
        <f t="shared" si="1"/>
        <v>794</v>
      </c>
      <c r="K7" s="10">
        <f t="shared" si="1"/>
        <v>1718</v>
      </c>
    </row>
    <row r="8" spans="1:11" ht="13.5">
      <c r="A8" s="13" t="s">
        <v>52</v>
      </c>
      <c r="B8" s="14">
        <f t="shared" si="0"/>
        <v>5100</v>
      </c>
      <c r="C8" s="15">
        <v>71</v>
      </c>
      <c r="D8" s="15">
        <v>58</v>
      </c>
      <c r="E8" s="15">
        <v>796</v>
      </c>
      <c r="F8" s="15">
        <v>307</v>
      </c>
      <c r="G8" s="15">
        <v>1290</v>
      </c>
      <c r="H8" s="15">
        <v>561</v>
      </c>
      <c r="I8" s="15">
        <v>1474</v>
      </c>
      <c r="J8" s="15">
        <v>408</v>
      </c>
      <c r="K8" s="16">
        <v>135</v>
      </c>
    </row>
    <row r="9" spans="1:11" ht="13.5">
      <c r="A9" s="13" t="s">
        <v>53</v>
      </c>
      <c r="B9" s="14">
        <f t="shared" si="0"/>
        <v>1076</v>
      </c>
      <c r="C9" s="15">
        <v>22</v>
      </c>
      <c r="D9" s="15">
        <v>9</v>
      </c>
      <c r="E9" s="15">
        <v>113</v>
      </c>
      <c r="F9" s="15">
        <v>99</v>
      </c>
      <c r="G9" s="15">
        <v>320</v>
      </c>
      <c r="H9" s="15">
        <v>87</v>
      </c>
      <c r="I9" s="15">
        <v>190</v>
      </c>
      <c r="J9" s="15">
        <v>65</v>
      </c>
      <c r="K9" s="16">
        <v>171</v>
      </c>
    </row>
    <row r="10" spans="1:11" ht="13.5">
      <c r="A10" s="13" t="s">
        <v>54</v>
      </c>
      <c r="B10" s="14">
        <f t="shared" si="0"/>
        <v>556</v>
      </c>
      <c r="C10" s="15">
        <v>6</v>
      </c>
      <c r="D10" s="15">
        <v>7</v>
      </c>
      <c r="E10" s="15">
        <v>82</v>
      </c>
      <c r="F10" s="15">
        <v>32</v>
      </c>
      <c r="G10" s="15">
        <v>130</v>
      </c>
      <c r="H10" s="15">
        <v>70</v>
      </c>
      <c r="I10" s="15">
        <v>85</v>
      </c>
      <c r="J10" s="15">
        <v>49</v>
      </c>
      <c r="K10" s="16">
        <v>95</v>
      </c>
    </row>
    <row r="11" spans="1:11" ht="13.5">
      <c r="A11" s="13" t="s">
        <v>55</v>
      </c>
      <c r="B11" s="14">
        <f t="shared" si="0"/>
        <v>1120</v>
      </c>
      <c r="C11" s="15">
        <v>25</v>
      </c>
      <c r="D11" s="15">
        <v>18</v>
      </c>
      <c r="E11" s="15">
        <v>144</v>
      </c>
      <c r="F11" s="15">
        <v>43</v>
      </c>
      <c r="G11" s="15">
        <v>253</v>
      </c>
      <c r="H11" s="15">
        <v>78</v>
      </c>
      <c r="I11" s="15">
        <v>145</v>
      </c>
      <c r="J11" s="15">
        <v>60</v>
      </c>
      <c r="K11" s="16">
        <v>354</v>
      </c>
    </row>
    <row r="12" spans="1:11" ht="13.5">
      <c r="A12" s="13" t="s">
        <v>56</v>
      </c>
      <c r="B12" s="14">
        <f t="shared" si="0"/>
        <v>547</v>
      </c>
      <c r="C12" s="15">
        <v>10</v>
      </c>
      <c r="D12" s="15">
        <v>11</v>
      </c>
      <c r="E12" s="15">
        <v>49</v>
      </c>
      <c r="F12" s="15">
        <v>30</v>
      </c>
      <c r="G12" s="15">
        <v>139</v>
      </c>
      <c r="H12" s="15">
        <v>29</v>
      </c>
      <c r="I12" s="15">
        <v>115</v>
      </c>
      <c r="J12" s="15">
        <v>15</v>
      </c>
      <c r="K12" s="16">
        <v>149</v>
      </c>
    </row>
    <row r="13" spans="1:11" ht="13.5">
      <c r="A13" s="13" t="s">
        <v>57</v>
      </c>
      <c r="B13" s="14">
        <f t="shared" si="0"/>
        <v>410</v>
      </c>
      <c r="C13" s="15">
        <v>1</v>
      </c>
      <c r="D13" s="15">
        <v>1</v>
      </c>
      <c r="E13" s="15">
        <v>39</v>
      </c>
      <c r="F13" s="15">
        <v>27</v>
      </c>
      <c r="G13" s="15">
        <v>107</v>
      </c>
      <c r="H13" s="15">
        <v>29</v>
      </c>
      <c r="I13" s="15">
        <v>67</v>
      </c>
      <c r="J13" s="15">
        <v>10</v>
      </c>
      <c r="K13" s="16">
        <v>129</v>
      </c>
    </row>
    <row r="14" spans="1:11" ht="13.5">
      <c r="A14" s="13" t="s">
        <v>58</v>
      </c>
      <c r="B14" s="14">
        <f t="shared" si="0"/>
        <v>417</v>
      </c>
      <c r="C14" s="15">
        <v>2</v>
      </c>
      <c r="D14" s="15">
        <v>5</v>
      </c>
      <c r="E14" s="15">
        <v>34</v>
      </c>
      <c r="F14" s="15">
        <v>10</v>
      </c>
      <c r="G14" s="15">
        <v>108</v>
      </c>
      <c r="H14" s="15">
        <v>26</v>
      </c>
      <c r="I14" s="15">
        <v>113</v>
      </c>
      <c r="J14" s="15">
        <v>14</v>
      </c>
      <c r="K14" s="16">
        <v>105</v>
      </c>
    </row>
    <row r="15" spans="1:11" ht="13.5">
      <c r="A15" s="17" t="s">
        <v>59</v>
      </c>
      <c r="B15" s="18">
        <f t="shared" si="0"/>
        <v>475</v>
      </c>
      <c r="C15" s="11">
        <v>3</v>
      </c>
      <c r="D15" s="11">
        <v>1</v>
      </c>
      <c r="E15" s="11">
        <v>46</v>
      </c>
      <c r="F15" s="11">
        <v>27</v>
      </c>
      <c r="G15" s="11">
        <v>114</v>
      </c>
      <c r="H15" s="11">
        <v>30</v>
      </c>
      <c r="I15" s="11">
        <v>145</v>
      </c>
      <c r="J15" s="11">
        <v>15</v>
      </c>
      <c r="K15" s="12">
        <v>94</v>
      </c>
    </row>
    <row r="16" spans="1:11" ht="13.5">
      <c r="A16" s="13" t="s">
        <v>60</v>
      </c>
      <c r="B16" s="14">
        <f t="shared" si="0"/>
        <v>36</v>
      </c>
      <c r="C16" s="15">
        <v>4</v>
      </c>
      <c r="D16" s="15"/>
      <c r="E16" s="15">
        <v>5</v>
      </c>
      <c r="F16" s="15">
        <v>2</v>
      </c>
      <c r="G16" s="15">
        <v>10</v>
      </c>
      <c r="H16" s="15">
        <v>2</v>
      </c>
      <c r="I16" s="15">
        <v>6</v>
      </c>
      <c r="J16" s="15">
        <v>1</v>
      </c>
      <c r="K16" s="16">
        <v>6</v>
      </c>
    </row>
    <row r="17" spans="1:11" ht="13.5">
      <c r="A17" s="17" t="s">
        <v>61</v>
      </c>
      <c r="B17" s="18">
        <f t="shared" si="0"/>
        <v>16</v>
      </c>
      <c r="C17" s="11">
        <v>2</v>
      </c>
      <c r="D17" s="11">
        <v>1</v>
      </c>
      <c r="E17" s="11">
        <v>2</v>
      </c>
      <c r="F17" s="11">
        <v>3</v>
      </c>
      <c r="G17" s="11">
        <v>1</v>
      </c>
      <c r="H17" s="11">
        <v>1</v>
      </c>
      <c r="I17" s="11">
        <v>1</v>
      </c>
      <c r="J17" s="11">
        <v>1</v>
      </c>
      <c r="K17" s="12">
        <v>4</v>
      </c>
    </row>
    <row r="18" spans="1:11" ht="13.5">
      <c r="A18" s="17" t="s">
        <v>62</v>
      </c>
      <c r="B18" s="19">
        <f t="shared" si="0"/>
        <v>18</v>
      </c>
      <c r="C18" s="20"/>
      <c r="D18" s="20">
        <v>1</v>
      </c>
      <c r="E18" s="20"/>
      <c r="F18" s="20"/>
      <c r="G18" s="20">
        <v>4</v>
      </c>
      <c r="H18" s="20">
        <v>1</v>
      </c>
      <c r="I18" s="20">
        <v>4</v>
      </c>
      <c r="J18" s="20"/>
      <c r="K18" s="21">
        <v>8</v>
      </c>
    </row>
    <row r="19" spans="1:11" ht="13.5">
      <c r="A19" s="13" t="s">
        <v>63</v>
      </c>
      <c r="B19" s="14">
        <f t="shared" si="0"/>
        <v>217</v>
      </c>
      <c r="C19" s="15">
        <v>3</v>
      </c>
      <c r="D19" s="15"/>
      <c r="E19" s="15">
        <v>28</v>
      </c>
      <c r="F19" s="15">
        <v>12</v>
      </c>
      <c r="G19" s="15">
        <v>87</v>
      </c>
      <c r="H19" s="15">
        <v>18</v>
      </c>
      <c r="I19" s="15">
        <v>49</v>
      </c>
      <c r="J19" s="15">
        <v>8</v>
      </c>
      <c r="K19" s="16">
        <v>12</v>
      </c>
    </row>
    <row r="20" spans="1:11" ht="13.5">
      <c r="A20" s="17" t="s">
        <v>64</v>
      </c>
      <c r="B20" s="18">
        <f t="shared" si="0"/>
        <v>67</v>
      </c>
      <c r="C20" s="11">
        <v>2</v>
      </c>
      <c r="D20" s="11"/>
      <c r="E20" s="11">
        <v>1</v>
      </c>
      <c r="F20" s="11">
        <v>3</v>
      </c>
      <c r="G20" s="11">
        <v>11</v>
      </c>
      <c r="H20" s="11">
        <v>5</v>
      </c>
      <c r="I20" s="11">
        <v>5</v>
      </c>
      <c r="J20" s="11">
        <v>2</v>
      </c>
      <c r="K20" s="12">
        <v>38</v>
      </c>
    </row>
    <row r="21" spans="1:11" ht="13.5">
      <c r="A21" s="22" t="s">
        <v>65</v>
      </c>
      <c r="B21" s="19">
        <f t="shared" si="0"/>
        <v>54</v>
      </c>
      <c r="C21" s="20"/>
      <c r="D21" s="20"/>
      <c r="E21" s="20">
        <v>6</v>
      </c>
      <c r="F21" s="20">
        <v>4</v>
      </c>
      <c r="G21" s="20">
        <v>28</v>
      </c>
      <c r="H21" s="20">
        <v>4</v>
      </c>
      <c r="I21" s="20">
        <v>7</v>
      </c>
      <c r="J21" s="20">
        <v>2</v>
      </c>
      <c r="K21" s="21">
        <v>3</v>
      </c>
    </row>
    <row r="22" spans="1:11" ht="13.5">
      <c r="A22" s="13" t="s">
        <v>66</v>
      </c>
      <c r="B22" s="14">
        <f t="shared" si="0"/>
        <v>57</v>
      </c>
      <c r="C22" s="15">
        <v>2</v>
      </c>
      <c r="D22" s="15"/>
      <c r="E22" s="15">
        <v>4</v>
      </c>
      <c r="F22" s="15">
        <v>6</v>
      </c>
      <c r="G22" s="15">
        <v>22</v>
      </c>
      <c r="H22" s="15">
        <v>2</v>
      </c>
      <c r="I22" s="15">
        <v>8</v>
      </c>
      <c r="J22" s="15">
        <v>2</v>
      </c>
      <c r="K22" s="16">
        <v>11</v>
      </c>
    </row>
    <row r="23" spans="1:11" ht="13.5">
      <c r="A23" s="13" t="s">
        <v>67</v>
      </c>
      <c r="B23" s="14">
        <f t="shared" si="0"/>
        <v>125</v>
      </c>
      <c r="C23" s="15">
        <v>1</v>
      </c>
      <c r="D23" s="15"/>
      <c r="E23" s="15">
        <v>8</v>
      </c>
      <c r="F23" s="15">
        <v>7</v>
      </c>
      <c r="G23" s="15">
        <v>61</v>
      </c>
      <c r="H23" s="15">
        <v>1</v>
      </c>
      <c r="I23" s="15">
        <v>19</v>
      </c>
      <c r="J23" s="15">
        <v>6</v>
      </c>
      <c r="K23" s="16">
        <v>22</v>
      </c>
    </row>
    <row r="24" spans="1:11" ht="13.5">
      <c r="A24" s="17" t="s">
        <v>68</v>
      </c>
      <c r="B24" s="18">
        <f t="shared" si="0"/>
        <v>242</v>
      </c>
      <c r="C24" s="11"/>
      <c r="D24" s="11"/>
      <c r="E24" s="11">
        <v>27</v>
      </c>
      <c r="F24" s="11">
        <v>12</v>
      </c>
      <c r="G24" s="11">
        <v>77</v>
      </c>
      <c r="H24" s="11">
        <v>7</v>
      </c>
      <c r="I24" s="11">
        <v>62</v>
      </c>
      <c r="J24" s="11">
        <v>14</v>
      </c>
      <c r="K24" s="12">
        <v>43</v>
      </c>
    </row>
    <row r="25" spans="1:11" ht="13.5">
      <c r="A25" s="13" t="s">
        <v>69</v>
      </c>
      <c r="B25" s="14">
        <f t="shared" si="0"/>
        <v>560</v>
      </c>
      <c r="C25" s="15">
        <v>11</v>
      </c>
      <c r="D25" s="15">
        <v>16</v>
      </c>
      <c r="E25" s="15">
        <v>98</v>
      </c>
      <c r="F25" s="15">
        <v>25</v>
      </c>
      <c r="G25" s="15">
        <v>115</v>
      </c>
      <c r="H25" s="15">
        <v>153</v>
      </c>
      <c r="I25" s="15">
        <v>63</v>
      </c>
      <c r="J25" s="15">
        <v>39</v>
      </c>
      <c r="K25" s="16">
        <v>40</v>
      </c>
    </row>
    <row r="26" spans="1:11" ht="13.5">
      <c r="A26" s="13" t="s">
        <v>70</v>
      </c>
      <c r="B26" s="14">
        <f t="shared" si="0"/>
        <v>459</v>
      </c>
      <c r="C26" s="15">
        <v>17</v>
      </c>
      <c r="D26" s="15">
        <v>1</v>
      </c>
      <c r="E26" s="15">
        <v>59</v>
      </c>
      <c r="F26" s="15">
        <v>36</v>
      </c>
      <c r="G26" s="15">
        <v>110</v>
      </c>
      <c r="H26" s="15">
        <v>49</v>
      </c>
      <c r="I26" s="15">
        <v>99</v>
      </c>
      <c r="J26" s="15">
        <v>33</v>
      </c>
      <c r="K26" s="16">
        <v>55</v>
      </c>
    </row>
    <row r="27" spans="1:11" ht="13.5">
      <c r="A27" s="13" t="s">
        <v>71</v>
      </c>
      <c r="B27" s="14">
        <f t="shared" si="0"/>
        <v>457</v>
      </c>
      <c r="C27" s="15">
        <v>2</v>
      </c>
      <c r="D27" s="15"/>
      <c r="E27" s="15">
        <v>46</v>
      </c>
      <c r="F27" s="15">
        <v>24</v>
      </c>
      <c r="G27" s="15">
        <v>101</v>
      </c>
      <c r="H27" s="15">
        <v>35</v>
      </c>
      <c r="I27" s="15">
        <v>139</v>
      </c>
      <c r="J27" s="15">
        <v>27</v>
      </c>
      <c r="K27" s="16">
        <v>83</v>
      </c>
    </row>
    <row r="28" spans="1:11" ht="13.5">
      <c r="A28" s="13" t="s">
        <v>72</v>
      </c>
      <c r="B28" s="14">
        <f t="shared" si="0"/>
        <v>181</v>
      </c>
      <c r="C28" s="15"/>
      <c r="D28" s="15"/>
      <c r="E28" s="15">
        <v>23</v>
      </c>
      <c r="F28" s="15">
        <v>7</v>
      </c>
      <c r="G28" s="15">
        <v>17</v>
      </c>
      <c r="H28" s="15">
        <v>26</v>
      </c>
      <c r="I28" s="15">
        <v>42</v>
      </c>
      <c r="J28" s="15">
        <v>8</v>
      </c>
      <c r="K28" s="16">
        <v>58</v>
      </c>
    </row>
    <row r="29" spans="1:11" ht="13.5">
      <c r="A29" s="17" t="s">
        <v>73</v>
      </c>
      <c r="B29" s="18">
        <f t="shared" si="0"/>
        <v>142</v>
      </c>
      <c r="C29" s="11"/>
      <c r="D29" s="11">
        <v>2</v>
      </c>
      <c r="E29" s="11">
        <v>12</v>
      </c>
      <c r="F29" s="11">
        <v>8</v>
      </c>
      <c r="G29" s="11">
        <v>23</v>
      </c>
      <c r="H29" s="11">
        <v>6</v>
      </c>
      <c r="I29" s="11">
        <v>45</v>
      </c>
      <c r="J29" s="11">
        <v>5</v>
      </c>
      <c r="K29" s="12">
        <v>41</v>
      </c>
    </row>
    <row r="30" spans="1:11" ht="13.5">
      <c r="A30" s="17" t="s">
        <v>74</v>
      </c>
      <c r="B30" s="19">
        <f t="shared" si="0"/>
        <v>110</v>
      </c>
      <c r="C30" s="20"/>
      <c r="D30" s="20"/>
      <c r="E30" s="20">
        <v>10</v>
      </c>
      <c r="F30" s="20">
        <v>5</v>
      </c>
      <c r="G30" s="20">
        <v>44</v>
      </c>
      <c r="H30" s="20">
        <v>6</v>
      </c>
      <c r="I30" s="20">
        <v>22</v>
      </c>
      <c r="J30" s="20">
        <v>6</v>
      </c>
      <c r="K30" s="21">
        <v>17</v>
      </c>
    </row>
    <row r="31" spans="1:11" ht="14.25" thickBot="1">
      <c r="A31" s="23" t="s">
        <v>75</v>
      </c>
      <c r="B31" s="24">
        <f t="shared" si="0"/>
        <v>228</v>
      </c>
      <c r="C31" s="25">
        <v>1</v>
      </c>
      <c r="D31" s="25"/>
      <c r="E31" s="25">
        <v>19</v>
      </c>
      <c r="F31" s="25">
        <v>16</v>
      </c>
      <c r="G31" s="25">
        <v>69</v>
      </c>
      <c r="H31" s="25">
        <v>10</v>
      </c>
      <c r="I31" s="25">
        <v>64</v>
      </c>
      <c r="J31" s="25">
        <v>4</v>
      </c>
      <c r="K31" s="26">
        <v>45</v>
      </c>
    </row>
    <row r="32" s="4" customFormat="1" ht="12.75" customHeight="1">
      <c r="A32" s="4" t="s">
        <v>90</v>
      </c>
    </row>
    <row r="34" spans="1:7" s="1" customFormat="1" ht="24.75" customHeight="1">
      <c r="A34" s="27" t="s">
        <v>79</v>
      </c>
      <c r="E34" s="28"/>
      <c r="F34" s="28"/>
      <c r="G34" s="28"/>
    </row>
    <row r="35" spans="1:11" s="4" customFormat="1" ht="19.5" customHeight="1">
      <c r="A35" s="4" t="s">
        <v>76</v>
      </c>
      <c r="B35" s="4" t="str">
        <f>$B$2</f>
        <v>（総 数）</v>
      </c>
      <c r="H35" s="1"/>
      <c r="I35" s="1"/>
      <c r="J35" s="1"/>
      <c r="K35" s="1"/>
    </row>
    <row r="36" spans="1:10" s="1" customFormat="1" ht="14.25" thickBot="1">
      <c r="A36" s="4" t="s">
        <v>91</v>
      </c>
      <c r="H36" s="5"/>
      <c r="I36" s="5"/>
      <c r="J36" s="5"/>
    </row>
    <row r="37" spans="1:11" ht="13.5">
      <c r="A37" s="211"/>
      <c r="B37" s="214" t="s">
        <v>3</v>
      </c>
      <c r="C37" s="208" t="s">
        <v>4</v>
      </c>
      <c r="D37" s="208" t="s">
        <v>82</v>
      </c>
      <c r="E37" s="208" t="s">
        <v>83</v>
      </c>
      <c r="F37" s="208" t="s">
        <v>84</v>
      </c>
      <c r="G37" s="208" t="s">
        <v>85</v>
      </c>
      <c r="H37" s="208" t="s">
        <v>86</v>
      </c>
      <c r="I37" s="208" t="s">
        <v>87</v>
      </c>
      <c r="J37" s="208" t="s">
        <v>88</v>
      </c>
      <c r="K37" s="217" t="s">
        <v>89</v>
      </c>
    </row>
    <row r="38" spans="1:11" ht="13.5">
      <c r="A38" s="212"/>
      <c r="B38" s="215"/>
      <c r="C38" s="209"/>
      <c r="D38" s="209"/>
      <c r="E38" s="209"/>
      <c r="F38" s="209"/>
      <c r="G38" s="209"/>
      <c r="H38" s="209"/>
      <c r="I38" s="209"/>
      <c r="J38" s="209"/>
      <c r="K38" s="218"/>
    </row>
    <row r="39" spans="1:11" ht="14.25" thickBot="1">
      <c r="A39" s="213"/>
      <c r="B39" s="216"/>
      <c r="C39" s="210"/>
      <c r="D39" s="210"/>
      <c r="E39" s="210"/>
      <c r="F39" s="210"/>
      <c r="G39" s="210"/>
      <c r="H39" s="210"/>
      <c r="I39" s="210"/>
      <c r="J39" s="210"/>
      <c r="K39" s="219"/>
    </row>
    <row r="40" spans="1:11" ht="13.5">
      <c r="A40" s="29" t="s">
        <v>51</v>
      </c>
      <c r="B40" s="8">
        <f aca="true" t="shared" si="2" ref="B40:B64">SUM(C40:K40)</f>
        <v>15730</v>
      </c>
      <c r="C40" s="9">
        <f aca="true" t="shared" si="3" ref="C40:K40">SUM(C41:C64)</f>
        <v>116</v>
      </c>
      <c r="D40" s="9">
        <f t="shared" si="3"/>
        <v>111</v>
      </c>
      <c r="E40" s="9">
        <f t="shared" si="3"/>
        <v>2682</v>
      </c>
      <c r="F40" s="9">
        <f t="shared" si="3"/>
        <v>980</v>
      </c>
      <c r="G40" s="9">
        <f t="shared" si="3"/>
        <v>4545</v>
      </c>
      <c r="H40" s="9">
        <f t="shared" si="3"/>
        <v>1318</v>
      </c>
      <c r="I40" s="9">
        <f t="shared" si="3"/>
        <v>3568</v>
      </c>
      <c r="J40" s="9">
        <f t="shared" si="3"/>
        <v>879</v>
      </c>
      <c r="K40" s="10">
        <f t="shared" si="3"/>
        <v>1531</v>
      </c>
    </row>
    <row r="41" spans="1:11" ht="13.5">
      <c r="A41" s="13" t="s">
        <v>52</v>
      </c>
      <c r="B41" s="14">
        <f t="shared" si="2"/>
        <v>6449</v>
      </c>
      <c r="C41" s="15">
        <v>38</v>
      </c>
      <c r="D41" s="15">
        <v>65</v>
      </c>
      <c r="E41" s="15">
        <v>1240</v>
      </c>
      <c r="F41" s="15">
        <v>432</v>
      </c>
      <c r="G41" s="15">
        <v>1852</v>
      </c>
      <c r="H41" s="15">
        <v>560</v>
      </c>
      <c r="I41" s="15">
        <v>1726</v>
      </c>
      <c r="J41" s="15">
        <v>392</v>
      </c>
      <c r="K41" s="16">
        <v>144</v>
      </c>
    </row>
    <row r="42" spans="1:11" ht="13.5">
      <c r="A42" s="13" t="s">
        <v>53</v>
      </c>
      <c r="B42" s="14">
        <f t="shared" si="2"/>
        <v>1199</v>
      </c>
      <c r="C42" s="15">
        <v>16</v>
      </c>
      <c r="D42" s="15">
        <v>3</v>
      </c>
      <c r="E42" s="15">
        <v>173</v>
      </c>
      <c r="F42" s="15">
        <v>85</v>
      </c>
      <c r="G42" s="15">
        <v>375</v>
      </c>
      <c r="H42" s="15">
        <v>72</v>
      </c>
      <c r="I42" s="15">
        <v>193</v>
      </c>
      <c r="J42" s="15">
        <v>86</v>
      </c>
      <c r="K42" s="16">
        <v>196</v>
      </c>
    </row>
    <row r="43" spans="1:11" ht="13.5">
      <c r="A43" s="13" t="s">
        <v>54</v>
      </c>
      <c r="B43" s="14">
        <f t="shared" si="2"/>
        <v>729</v>
      </c>
      <c r="C43" s="15">
        <v>7</v>
      </c>
      <c r="D43" s="15">
        <v>15</v>
      </c>
      <c r="E43" s="15">
        <v>134</v>
      </c>
      <c r="F43" s="15">
        <v>51</v>
      </c>
      <c r="G43" s="15">
        <v>197</v>
      </c>
      <c r="H43" s="15">
        <v>85</v>
      </c>
      <c r="I43" s="15">
        <v>95</v>
      </c>
      <c r="J43" s="15">
        <v>54</v>
      </c>
      <c r="K43" s="16">
        <v>91</v>
      </c>
    </row>
    <row r="44" spans="1:11" ht="13.5">
      <c r="A44" s="13" t="s">
        <v>55</v>
      </c>
      <c r="B44" s="14">
        <f t="shared" si="2"/>
        <v>1340</v>
      </c>
      <c r="C44" s="15">
        <v>11</v>
      </c>
      <c r="D44" s="15">
        <v>6</v>
      </c>
      <c r="E44" s="15">
        <v>238</v>
      </c>
      <c r="F44" s="15">
        <v>120</v>
      </c>
      <c r="G44" s="15">
        <v>431</v>
      </c>
      <c r="H44" s="15">
        <v>141</v>
      </c>
      <c r="I44" s="15">
        <v>198</v>
      </c>
      <c r="J44" s="15">
        <v>44</v>
      </c>
      <c r="K44" s="16">
        <v>151</v>
      </c>
    </row>
    <row r="45" spans="1:11" ht="13.5">
      <c r="A45" s="13" t="s">
        <v>56</v>
      </c>
      <c r="B45" s="14">
        <f t="shared" si="2"/>
        <v>657</v>
      </c>
      <c r="C45" s="15">
        <v>4</v>
      </c>
      <c r="D45" s="15">
        <v>5</v>
      </c>
      <c r="E45" s="15">
        <v>85</v>
      </c>
      <c r="F45" s="15">
        <v>30</v>
      </c>
      <c r="G45" s="15">
        <v>168</v>
      </c>
      <c r="H45" s="15">
        <v>54</v>
      </c>
      <c r="I45" s="15">
        <v>144</v>
      </c>
      <c r="J45" s="15">
        <v>28</v>
      </c>
      <c r="K45" s="16">
        <v>139</v>
      </c>
    </row>
    <row r="46" spans="1:11" ht="13.5">
      <c r="A46" s="13" t="s">
        <v>57</v>
      </c>
      <c r="B46" s="14">
        <f t="shared" si="2"/>
        <v>542</v>
      </c>
      <c r="C46" s="15">
        <v>2</v>
      </c>
      <c r="D46" s="15">
        <v>1</v>
      </c>
      <c r="E46" s="15">
        <v>77</v>
      </c>
      <c r="F46" s="15">
        <v>27</v>
      </c>
      <c r="G46" s="15">
        <v>167</v>
      </c>
      <c r="H46" s="15">
        <v>41</v>
      </c>
      <c r="I46" s="15">
        <v>93</v>
      </c>
      <c r="J46" s="15">
        <v>22</v>
      </c>
      <c r="K46" s="16">
        <v>112</v>
      </c>
    </row>
    <row r="47" spans="1:11" ht="13.5">
      <c r="A47" s="13" t="s">
        <v>58</v>
      </c>
      <c r="B47" s="14">
        <f t="shared" si="2"/>
        <v>578</v>
      </c>
      <c r="C47" s="15">
        <v>1</v>
      </c>
      <c r="D47" s="15"/>
      <c r="E47" s="15">
        <v>66</v>
      </c>
      <c r="F47" s="15">
        <v>12</v>
      </c>
      <c r="G47" s="15">
        <v>147</v>
      </c>
      <c r="H47" s="15">
        <v>41</v>
      </c>
      <c r="I47" s="15">
        <v>174</v>
      </c>
      <c r="J47" s="15">
        <v>15</v>
      </c>
      <c r="K47" s="16">
        <v>122</v>
      </c>
    </row>
    <row r="48" spans="1:11" ht="13.5">
      <c r="A48" s="17" t="s">
        <v>59</v>
      </c>
      <c r="B48" s="18">
        <f t="shared" si="2"/>
        <v>759</v>
      </c>
      <c r="C48" s="11">
        <v>3</v>
      </c>
      <c r="D48" s="11">
        <v>1</v>
      </c>
      <c r="E48" s="11">
        <v>68</v>
      </c>
      <c r="F48" s="11">
        <v>25</v>
      </c>
      <c r="G48" s="11">
        <v>208</v>
      </c>
      <c r="H48" s="11">
        <v>41</v>
      </c>
      <c r="I48" s="11">
        <v>275</v>
      </c>
      <c r="J48" s="11">
        <v>22</v>
      </c>
      <c r="K48" s="12">
        <v>116</v>
      </c>
    </row>
    <row r="49" spans="1:11" ht="13.5">
      <c r="A49" s="13" t="s">
        <v>60</v>
      </c>
      <c r="B49" s="14">
        <f t="shared" si="2"/>
        <v>78</v>
      </c>
      <c r="C49" s="15">
        <v>5</v>
      </c>
      <c r="D49" s="15">
        <v>1</v>
      </c>
      <c r="E49" s="15">
        <v>17</v>
      </c>
      <c r="F49" s="15">
        <v>6</v>
      </c>
      <c r="G49" s="15">
        <v>23</v>
      </c>
      <c r="H49" s="15"/>
      <c r="I49" s="15">
        <v>16</v>
      </c>
      <c r="J49" s="15"/>
      <c r="K49" s="16">
        <v>10</v>
      </c>
    </row>
    <row r="50" spans="1:11" ht="13.5">
      <c r="A50" s="17" t="s">
        <v>61</v>
      </c>
      <c r="B50" s="18">
        <f t="shared" si="2"/>
        <v>14</v>
      </c>
      <c r="C50" s="11"/>
      <c r="D50" s="11"/>
      <c r="E50" s="11">
        <v>2</v>
      </c>
      <c r="F50" s="11">
        <v>1</v>
      </c>
      <c r="G50" s="11">
        <v>7</v>
      </c>
      <c r="H50" s="11"/>
      <c r="I50" s="11">
        <v>1</v>
      </c>
      <c r="J50" s="11">
        <v>1</v>
      </c>
      <c r="K50" s="12">
        <v>2</v>
      </c>
    </row>
    <row r="51" spans="1:11" ht="13.5">
      <c r="A51" s="17" t="s">
        <v>62</v>
      </c>
      <c r="B51" s="18">
        <f t="shared" si="2"/>
        <v>27</v>
      </c>
      <c r="C51" s="11">
        <v>1</v>
      </c>
      <c r="D51" s="11"/>
      <c r="E51" s="11">
        <v>4</v>
      </c>
      <c r="F51" s="11">
        <v>2</v>
      </c>
      <c r="G51" s="11">
        <v>8</v>
      </c>
      <c r="H51" s="11"/>
      <c r="I51" s="11">
        <v>5</v>
      </c>
      <c r="J51" s="11"/>
      <c r="K51" s="12">
        <v>7</v>
      </c>
    </row>
    <row r="52" spans="1:11" ht="13.5">
      <c r="A52" s="13" t="s">
        <v>63</v>
      </c>
      <c r="B52" s="14">
        <f t="shared" si="2"/>
        <v>331</v>
      </c>
      <c r="C52" s="15">
        <v>1</v>
      </c>
      <c r="D52" s="15"/>
      <c r="E52" s="15">
        <v>70</v>
      </c>
      <c r="F52" s="15">
        <v>21</v>
      </c>
      <c r="G52" s="15">
        <v>96</v>
      </c>
      <c r="H52" s="15">
        <v>23</v>
      </c>
      <c r="I52" s="15">
        <v>76</v>
      </c>
      <c r="J52" s="15">
        <v>6</v>
      </c>
      <c r="K52" s="16">
        <v>38</v>
      </c>
    </row>
    <row r="53" spans="1:11" ht="13.5">
      <c r="A53" s="17" t="s">
        <v>64</v>
      </c>
      <c r="B53" s="18">
        <f t="shared" si="2"/>
        <v>63</v>
      </c>
      <c r="C53" s="11">
        <v>3</v>
      </c>
      <c r="D53" s="11"/>
      <c r="E53" s="11">
        <v>6</v>
      </c>
      <c r="F53" s="11">
        <v>3</v>
      </c>
      <c r="G53" s="11">
        <v>29</v>
      </c>
      <c r="H53" s="11">
        <v>3</v>
      </c>
      <c r="I53" s="11">
        <v>5</v>
      </c>
      <c r="J53" s="11">
        <v>3</v>
      </c>
      <c r="K53" s="12">
        <v>11</v>
      </c>
    </row>
    <row r="54" spans="1:11" ht="13.5">
      <c r="A54" s="17" t="s">
        <v>65</v>
      </c>
      <c r="B54" s="19">
        <f t="shared" si="2"/>
        <v>99</v>
      </c>
      <c r="C54" s="20"/>
      <c r="D54" s="20"/>
      <c r="E54" s="20">
        <v>29</v>
      </c>
      <c r="F54" s="20">
        <v>7</v>
      </c>
      <c r="G54" s="20">
        <v>40</v>
      </c>
      <c r="H54" s="20">
        <v>4</v>
      </c>
      <c r="I54" s="20">
        <v>13</v>
      </c>
      <c r="J54" s="20">
        <v>2</v>
      </c>
      <c r="K54" s="21">
        <v>4</v>
      </c>
    </row>
    <row r="55" spans="1:11" ht="13.5">
      <c r="A55" s="13" t="s">
        <v>66</v>
      </c>
      <c r="B55" s="14">
        <f t="shared" si="2"/>
        <v>76</v>
      </c>
      <c r="C55" s="15"/>
      <c r="D55" s="15"/>
      <c r="E55" s="15">
        <v>14</v>
      </c>
      <c r="F55" s="15">
        <v>6</v>
      </c>
      <c r="G55" s="15">
        <v>27</v>
      </c>
      <c r="H55" s="15">
        <v>9</v>
      </c>
      <c r="I55" s="15">
        <v>5</v>
      </c>
      <c r="J55" s="15">
        <v>4</v>
      </c>
      <c r="K55" s="16">
        <v>11</v>
      </c>
    </row>
    <row r="56" spans="1:11" ht="13.5">
      <c r="A56" s="13" t="s">
        <v>67</v>
      </c>
      <c r="B56" s="14">
        <f t="shared" si="2"/>
        <v>127</v>
      </c>
      <c r="C56" s="15">
        <v>1</v>
      </c>
      <c r="D56" s="15">
        <v>2</v>
      </c>
      <c r="E56" s="15">
        <v>19</v>
      </c>
      <c r="F56" s="15">
        <v>9</v>
      </c>
      <c r="G56" s="15">
        <v>63</v>
      </c>
      <c r="H56" s="15">
        <v>5</v>
      </c>
      <c r="I56" s="15">
        <v>12</v>
      </c>
      <c r="J56" s="15">
        <v>9</v>
      </c>
      <c r="K56" s="16">
        <v>7</v>
      </c>
    </row>
    <row r="57" spans="1:11" ht="13.5">
      <c r="A57" s="17" t="s">
        <v>68</v>
      </c>
      <c r="B57" s="18">
        <f t="shared" si="2"/>
        <v>247</v>
      </c>
      <c r="C57" s="11">
        <v>1</v>
      </c>
      <c r="D57" s="11">
        <v>1</v>
      </c>
      <c r="E57" s="11">
        <v>24</v>
      </c>
      <c r="F57" s="11">
        <v>11</v>
      </c>
      <c r="G57" s="11">
        <v>81</v>
      </c>
      <c r="H57" s="11">
        <v>8</v>
      </c>
      <c r="I57" s="11">
        <v>35</v>
      </c>
      <c r="J57" s="11">
        <v>15</v>
      </c>
      <c r="K57" s="12">
        <v>71</v>
      </c>
    </row>
    <row r="58" spans="1:11" ht="13.5">
      <c r="A58" s="13" t="s">
        <v>69</v>
      </c>
      <c r="B58" s="14">
        <f t="shared" si="2"/>
        <v>531</v>
      </c>
      <c r="C58" s="15">
        <v>2</v>
      </c>
      <c r="D58" s="15">
        <v>9</v>
      </c>
      <c r="E58" s="15">
        <v>122</v>
      </c>
      <c r="F58" s="15">
        <v>33</v>
      </c>
      <c r="G58" s="15">
        <v>105</v>
      </c>
      <c r="H58" s="15">
        <v>73</v>
      </c>
      <c r="I58" s="15">
        <v>62</v>
      </c>
      <c r="J58" s="15">
        <v>85</v>
      </c>
      <c r="K58" s="16">
        <v>40</v>
      </c>
    </row>
    <row r="59" spans="1:11" ht="13.5">
      <c r="A59" s="13" t="s">
        <v>70</v>
      </c>
      <c r="B59" s="14">
        <f t="shared" si="2"/>
        <v>462</v>
      </c>
      <c r="C59" s="15">
        <v>9</v>
      </c>
      <c r="D59" s="15"/>
      <c r="E59" s="15">
        <v>76</v>
      </c>
      <c r="F59" s="15">
        <v>41</v>
      </c>
      <c r="G59" s="15">
        <v>125</v>
      </c>
      <c r="H59" s="15">
        <v>47</v>
      </c>
      <c r="I59" s="15">
        <v>97</v>
      </c>
      <c r="J59" s="15">
        <v>18</v>
      </c>
      <c r="K59" s="16">
        <v>49</v>
      </c>
    </row>
    <row r="60" spans="1:11" ht="13.5">
      <c r="A60" s="13" t="s">
        <v>71</v>
      </c>
      <c r="B60" s="14">
        <f t="shared" si="2"/>
        <v>611</v>
      </c>
      <c r="C60" s="15">
        <v>6</v>
      </c>
      <c r="D60" s="15">
        <v>1</v>
      </c>
      <c r="E60" s="15">
        <v>97</v>
      </c>
      <c r="F60" s="15">
        <v>31</v>
      </c>
      <c r="G60" s="15">
        <v>178</v>
      </c>
      <c r="H60" s="15">
        <v>49</v>
      </c>
      <c r="I60" s="15">
        <v>114</v>
      </c>
      <c r="J60" s="15">
        <v>41</v>
      </c>
      <c r="K60" s="16">
        <v>94</v>
      </c>
    </row>
    <row r="61" spans="1:11" ht="13.5">
      <c r="A61" s="13" t="s">
        <v>72</v>
      </c>
      <c r="B61" s="14">
        <f t="shared" si="2"/>
        <v>188</v>
      </c>
      <c r="C61" s="15">
        <v>2</v>
      </c>
      <c r="D61" s="15"/>
      <c r="E61" s="15">
        <v>25</v>
      </c>
      <c r="F61" s="15">
        <v>3</v>
      </c>
      <c r="G61" s="15">
        <v>44</v>
      </c>
      <c r="H61" s="15">
        <v>21</v>
      </c>
      <c r="I61" s="15">
        <v>42</v>
      </c>
      <c r="J61" s="15">
        <v>8</v>
      </c>
      <c r="K61" s="16">
        <v>43</v>
      </c>
    </row>
    <row r="62" spans="1:11" ht="13.5">
      <c r="A62" s="17" t="s">
        <v>73</v>
      </c>
      <c r="B62" s="18">
        <f t="shared" si="2"/>
        <v>151</v>
      </c>
      <c r="C62" s="11">
        <v>1</v>
      </c>
      <c r="D62" s="11">
        <v>1</v>
      </c>
      <c r="E62" s="11">
        <v>26</v>
      </c>
      <c r="F62" s="11">
        <v>6</v>
      </c>
      <c r="G62" s="11">
        <v>48</v>
      </c>
      <c r="H62" s="11">
        <v>13</v>
      </c>
      <c r="I62" s="11">
        <v>15</v>
      </c>
      <c r="J62" s="11">
        <v>8</v>
      </c>
      <c r="K62" s="12">
        <v>33</v>
      </c>
    </row>
    <row r="63" spans="1:11" ht="13.5">
      <c r="A63" s="17" t="s">
        <v>74</v>
      </c>
      <c r="B63" s="19">
        <f t="shared" si="2"/>
        <v>138</v>
      </c>
      <c r="C63" s="20"/>
      <c r="D63" s="20"/>
      <c r="E63" s="20">
        <v>23</v>
      </c>
      <c r="F63" s="20">
        <v>5</v>
      </c>
      <c r="G63" s="20">
        <v>35</v>
      </c>
      <c r="H63" s="20">
        <v>10</v>
      </c>
      <c r="I63" s="20">
        <v>46</v>
      </c>
      <c r="J63" s="20">
        <v>9</v>
      </c>
      <c r="K63" s="21">
        <v>10</v>
      </c>
    </row>
    <row r="64" spans="1:11" ht="14.25" thickBot="1">
      <c r="A64" s="23" t="s">
        <v>75</v>
      </c>
      <c r="B64" s="24">
        <f t="shared" si="2"/>
        <v>334</v>
      </c>
      <c r="C64" s="25">
        <v>2</v>
      </c>
      <c r="D64" s="25"/>
      <c r="E64" s="25">
        <v>47</v>
      </c>
      <c r="F64" s="25">
        <v>13</v>
      </c>
      <c r="G64" s="25">
        <v>91</v>
      </c>
      <c r="H64" s="25">
        <v>18</v>
      </c>
      <c r="I64" s="25">
        <v>126</v>
      </c>
      <c r="J64" s="25">
        <v>7</v>
      </c>
      <c r="K64" s="26">
        <v>30</v>
      </c>
    </row>
    <row r="65" s="4" customFormat="1" ht="12.75" customHeight="1">
      <c r="A65" s="4" t="s">
        <v>90</v>
      </c>
    </row>
    <row r="74" ht="13.5">
      <c r="D74" s="30"/>
    </row>
  </sheetData>
  <mergeCells count="23">
    <mergeCell ref="I37:I39"/>
    <mergeCell ref="J37:J39"/>
    <mergeCell ref="K37:K39"/>
    <mergeCell ref="E37:E39"/>
    <mergeCell ref="F37:F39"/>
    <mergeCell ref="G37:G39"/>
    <mergeCell ref="H37:H39"/>
    <mergeCell ref="G4:G6"/>
    <mergeCell ref="H4:H6"/>
    <mergeCell ref="A37:A39"/>
    <mergeCell ref="B37:B39"/>
    <mergeCell ref="C37:C39"/>
    <mergeCell ref="D37:D39"/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26" width="9.75390625" style="6" customWidth="1"/>
    <col min="27" max="16384" width="8.875" style="6" customWidth="1"/>
  </cols>
  <sheetData>
    <row r="1" spans="1:25" s="2" customFormat="1" ht="24.75" customHeight="1">
      <c r="A1" s="1" t="s">
        <v>92</v>
      </c>
      <c r="E1" s="181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</v>
      </c>
      <c r="B2" s="4" t="s">
        <v>93</v>
      </c>
    </row>
    <row r="3" spans="1:26" s="4" customFormat="1" ht="14.25" thickBot="1">
      <c r="A3" s="4" t="s">
        <v>94</v>
      </c>
      <c r="H3" s="207"/>
      <c r="I3" s="207"/>
      <c r="J3" s="207"/>
      <c r="Q3" s="207"/>
      <c r="R3" s="207"/>
      <c r="S3" s="207"/>
      <c r="Z3" s="5"/>
    </row>
    <row r="4" spans="1:26" ht="13.5">
      <c r="A4" s="211"/>
      <c r="B4" s="214" t="s">
        <v>3</v>
      </c>
      <c r="C4" s="220" t="s">
        <v>95</v>
      </c>
      <c r="D4" s="220" t="s">
        <v>96</v>
      </c>
      <c r="E4" s="220" t="s">
        <v>97</v>
      </c>
      <c r="F4" s="220" t="s">
        <v>98</v>
      </c>
      <c r="G4" s="220" t="s">
        <v>99</v>
      </c>
      <c r="H4" s="220" t="s">
        <v>100</v>
      </c>
      <c r="I4" s="220" t="s">
        <v>101</v>
      </c>
      <c r="J4" s="220" t="s">
        <v>102</v>
      </c>
      <c r="K4" s="220" t="s">
        <v>103</v>
      </c>
      <c r="L4" s="220" t="s">
        <v>104</v>
      </c>
      <c r="M4" s="223" t="s">
        <v>105</v>
      </c>
      <c r="N4" s="220" t="s">
        <v>106</v>
      </c>
      <c r="O4" s="220" t="s">
        <v>107</v>
      </c>
      <c r="P4" s="220" t="s">
        <v>65</v>
      </c>
      <c r="Q4" s="220" t="s">
        <v>108</v>
      </c>
      <c r="R4" s="220" t="s">
        <v>67</v>
      </c>
      <c r="S4" s="220" t="s">
        <v>68</v>
      </c>
      <c r="T4" s="220" t="s">
        <v>69</v>
      </c>
      <c r="U4" s="220" t="s">
        <v>70</v>
      </c>
      <c r="V4" s="220" t="s">
        <v>109</v>
      </c>
      <c r="W4" s="220" t="s">
        <v>110</v>
      </c>
      <c r="X4" s="220" t="s">
        <v>111</v>
      </c>
      <c r="Y4" s="220" t="s">
        <v>112</v>
      </c>
      <c r="Z4" s="226" t="s">
        <v>75</v>
      </c>
    </row>
    <row r="5" spans="1:26" ht="13.5">
      <c r="A5" s="212"/>
      <c r="B5" s="215"/>
      <c r="C5" s="221" t="s">
        <v>113</v>
      </c>
      <c r="D5" s="221" t="s">
        <v>114</v>
      </c>
      <c r="E5" s="221" t="s">
        <v>115</v>
      </c>
      <c r="F5" s="221" t="s">
        <v>116</v>
      </c>
      <c r="G5" s="221" t="s">
        <v>99</v>
      </c>
      <c r="H5" s="221" t="s">
        <v>100</v>
      </c>
      <c r="I5" s="221" t="s">
        <v>101</v>
      </c>
      <c r="J5" s="221" t="s">
        <v>102</v>
      </c>
      <c r="K5" s="221" t="s">
        <v>117</v>
      </c>
      <c r="L5" s="221" t="s">
        <v>118</v>
      </c>
      <c r="M5" s="224" t="s">
        <v>119</v>
      </c>
      <c r="N5" s="221" t="s">
        <v>120</v>
      </c>
      <c r="O5" s="221" t="s">
        <v>121</v>
      </c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7"/>
    </row>
    <row r="6" spans="1:26" ht="14.25" thickBot="1">
      <c r="A6" s="213"/>
      <c r="B6" s="216"/>
      <c r="C6" s="222" t="s">
        <v>113</v>
      </c>
      <c r="D6" s="222" t="s">
        <v>114</v>
      </c>
      <c r="E6" s="222" t="s">
        <v>115</v>
      </c>
      <c r="F6" s="222" t="s">
        <v>116</v>
      </c>
      <c r="G6" s="222" t="s">
        <v>99</v>
      </c>
      <c r="H6" s="222" t="s">
        <v>100</v>
      </c>
      <c r="I6" s="222" t="s">
        <v>101</v>
      </c>
      <c r="J6" s="222" t="s">
        <v>102</v>
      </c>
      <c r="K6" s="222" t="s">
        <v>117</v>
      </c>
      <c r="L6" s="222" t="s">
        <v>118</v>
      </c>
      <c r="M6" s="225" t="s">
        <v>119</v>
      </c>
      <c r="N6" s="222" t="s">
        <v>120</v>
      </c>
      <c r="O6" s="222" t="s">
        <v>121</v>
      </c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8"/>
    </row>
    <row r="7" spans="1:26" ht="13.5">
      <c r="A7" s="7" t="s">
        <v>51</v>
      </c>
      <c r="B7" s="8">
        <f aca="true" t="shared" si="0" ref="B7:B31">SUM(C7:Z7)</f>
        <v>13068</v>
      </c>
      <c r="C7" s="9">
        <f aca="true" t="shared" si="1" ref="C7:Z7">SUM(C8:C31)</f>
        <v>3443</v>
      </c>
      <c r="D7" s="9">
        <f t="shared" si="1"/>
        <v>969</v>
      </c>
      <c r="E7" s="9">
        <f t="shared" si="1"/>
        <v>917</v>
      </c>
      <c r="F7" s="9">
        <f t="shared" si="1"/>
        <v>1051</v>
      </c>
      <c r="G7" s="9">
        <f t="shared" si="1"/>
        <v>711</v>
      </c>
      <c r="H7" s="9">
        <f t="shared" si="1"/>
        <v>614</v>
      </c>
      <c r="I7" s="9">
        <f t="shared" si="1"/>
        <v>478</v>
      </c>
      <c r="J7" s="9">
        <f t="shared" si="1"/>
        <v>493</v>
      </c>
      <c r="K7" s="9">
        <f t="shared" si="1"/>
        <v>106</v>
      </c>
      <c r="L7" s="9">
        <f t="shared" si="1"/>
        <v>44</v>
      </c>
      <c r="M7" s="9">
        <f t="shared" si="1"/>
        <v>46</v>
      </c>
      <c r="N7" s="9">
        <f t="shared" si="1"/>
        <v>547</v>
      </c>
      <c r="O7" s="9">
        <f t="shared" si="1"/>
        <v>157</v>
      </c>
      <c r="P7" s="9">
        <f t="shared" si="1"/>
        <v>255</v>
      </c>
      <c r="Q7" s="9">
        <f t="shared" si="1"/>
        <v>136</v>
      </c>
      <c r="R7" s="9">
        <f t="shared" si="1"/>
        <v>182</v>
      </c>
      <c r="S7" s="9">
        <f t="shared" si="1"/>
        <v>142</v>
      </c>
      <c r="T7" s="9">
        <f t="shared" si="1"/>
        <v>434</v>
      </c>
      <c r="U7" s="9">
        <f t="shared" si="1"/>
        <v>547</v>
      </c>
      <c r="V7" s="9">
        <f t="shared" si="1"/>
        <v>843</v>
      </c>
      <c r="W7" s="9">
        <f t="shared" si="1"/>
        <v>304</v>
      </c>
      <c r="X7" s="9">
        <f t="shared" si="1"/>
        <v>217</v>
      </c>
      <c r="Y7" s="9">
        <f t="shared" si="1"/>
        <v>201</v>
      </c>
      <c r="Z7" s="10">
        <f t="shared" si="1"/>
        <v>231</v>
      </c>
    </row>
    <row r="8" spans="1:26" ht="13.5">
      <c r="A8" s="13" t="s">
        <v>52</v>
      </c>
      <c r="B8" s="14">
        <f t="shared" si="0"/>
        <v>3717</v>
      </c>
      <c r="C8" s="15"/>
      <c r="D8" s="15">
        <v>396</v>
      </c>
      <c r="E8" s="15">
        <v>485</v>
      </c>
      <c r="F8" s="15">
        <v>466</v>
      </c>
      <c r="G8" s="15">
        <v>275</v>
      </c>
      <c r="H8" s="15">
        <v>186</v>
      </c>
      <c r="I8" s="15">
        <v>123</v>
      </c>
      <c r="J8" s="15">
        <v>128</v>
      </c>
      <c r="K8" s="15">
        <v>60</v>
      </c>
      <c r="L8" s="15">
        <v>25</v>
      </c>
      <c r="M8" s="15">
        <v>28</v>
      </c>
      <c r="N8" s="15">
        <v>278</v>
      </c>
      <c r="O8" s="15">
        <v>79</v>
      </c>
      <c r="P8" s="15">
        <v>100</v>
      </c>
      <c r="Q8" s="15">
        <v>46</v>
      </c>
      <c r="R8" s="15">
        <v>66</v>
      </c>
      <c r="S8" s="15">
        <v>65</v>
      </c>
      <c r="T8" s="15">
        <v>150</v>
      </c>
      <c r="U8" s="15">
        <v>248</v>
      </c>
      <c r="V8" s="15">
        <v>301</v>
      </c>
      <c r="W8" s="15">
        <v>83</v>
      </c>
      <c r="X8" s="15">
        <v>51</v>
      </c>
      <c r="Y8" s="15">
        <v>40</v>
      </c>
      <c r="Z8" s="16">
        <v>38</v>
      </c>
    </row>
    <row r="9" spans="1:26" ht="13.5">
      <c r="A9" s="13" t="s">
        <v>53</v>
      </c>
      <c r="B9" s="14">
        <f t="shared" si="0"/>
        <v>929</v>
      </c>
      <c r="C9" s="15">
        <v>355</v>
      </c>
      <c r="D9" s="15"/>
      <c r="E9" s="15">
        <v>23</v>
      </c>
      <c r="F9" s="15">
        <v>60</v>
      </c>
      <c r="G9" s="15">
        <v>29</v>
      </c>
      <c r="H9" s="15">
        <v>37</v>
      </c>
      <c r="I9" s="15">
        <v>25</v>
      </c>
      <c r="J9" s="15">
        <v>14</v>
      </c>
      <c r="K9" s="15">
        <v>4</v>
      </c>
      <c r="L9" s="15"/>
      <c r="M9" s="15">
        <v>4</v>
      </c>
      <c r="N9" s="15">
        <v>20</v>
      </c>
      <c r="O9" s="15">
        <v>6</v>
      </c>
      <c r="P9" s="15">
        <v>6</v>
      </c>
      <c r="Q9" s="15">
        <v>1</v>
      </c>
      <c r="R9" s="15">
        <v>6</v>
      </c>
      <c r="S9" s="15">
        <v>6</v>
      </c>
      <c r="T9" s="15">
        <v>91</v>
      </c>
      <c r="U9" s="15">
        <v>88</v>
      </c>
      <c r="V9" s="15">
        <v>106</v>
      </c>
      <c r="W9" s="15">
        <v>24</v>
      </c>
      <c r="X9" s="15">
        <v>15</v>
      </c>
      <c r="Y9" s="15">
        <v>5</v>
      </c>
      <c r="Z9" s="16">
        <v>4</v>
      </c>
    </row>
    <row r="10" spans="1:26" ht="13.5">
      <c r="A10" s="13" t="s">
        <v>54</v>
      </c>
      <c r="B10" s="14">
        <f t="shared" si="0"/>
        <v>840</v>
      </c>
      <c r="C10" s="15">
        <v>383</v>
      </c>
      <c r="D10" s="15">
        <v>27</v>
      </c>
      <c r="E10" s="15"/>
      <c r="F10" s="15">
        <v>212</v>
      </c>
      <c r="G10" s="15">
        <v>15</v>
      </c>
      <c r="H10" s="15">
        <v>16</v>
      </c>
      <c r="I10" s="15">
        <v>16</v>
      </c>
      <c r="J10" s="15">
        <v>6</v>
      </c>
      <c r="K10" s="15">
        <v>11</v>
      </c>
      <c r="L10" s="15">
        <v>8</v>
      </c>
      <c r="M10" s="15">
        <v>3</v>
      </c>
      <c r="N10" s="15">
        <v>22</v>
      </c>
      <c r="O10" s="15">
        <v>2</v>
      </c>
      <c r="P10" s="15">
        <v>16</v>
      </c>
      <c r="Q10" s="15">
        <v>9</v>
      </c>
      <c r="R10" s="15">
        <v>13</v>
      </c>
      <c r="S10" s="15">
        <v>6</v>
      </c>
      <c r="T10" s="15">
        <v>15</v>
      </c>
      <c r="U10" s="15">
        <v>4</v>
      </c>
      <c r="V10" s="15">
        <v>33</v>
      </c>
      <c r="W10" s="15">
        <v>7</v>
      </c>
      <c r="X10" s="15">
        <v>5</v>
      </c>
      <c r="Y10" s="15">
        <v>5</v>
      </c>
      <c r="Z10" s="16">
        <v>6</v>
      </c>
    </row>
    <row r="11" spans="1:26" ht="13.5">
      <c r="A11" s="13" t="s">
        <v>55</v>
      </c>
      <c r="B11" s="14">
        <f t="shared" si="0"/>
        <v>972</v>
      </c>
      <c r="C11" s="15">
        <v>360</v>
      </c>
      <c r="D11" s="15">
        <v>31</v>
      </c>
      <c r="E11" s="15">
        <v>196</v>
      </c>
      <c r="F11" s="15"/>
      <c r="G11" s="15">
        <v>15</v>
      </c>
      <c r="H11" s="15">
        <v>18</v>
      </c>
      <c r="I11" s="15">
        <v>22</v>
      </c>
      <c r="J11" s="15">
        <v>11</v>
      </c>
      <c r="K11" s="15">
        <v>11</v>
      </c>
      <c r="L11" s="15">
        <v>3</v>
      </c>
      <c r="M11" s="15">
        <v>3</v>
      </c>
      <c r="N11" s="15">
        <v>8</v>
      </c>
      <c r="O11" s="15">
        <v>1</v>
      </c>
      <c r="P11" s="15">
        <v>100</v>
      </c>
      <c r="Q11" s="15">
        <v>25</v>
      </c>
      <c r="R11" s="15">
        <v>58</v>
      </c>
      <c r="S11" s="15">
        <v>18</v>
      </c>
      <c r="T11" s="15">
        <v>20</v>
      </c>
      <c r="U11" s="15">
        <v>14</v>
      </c>
      <c r="V11" s="15">
        <v>31</v>
      </c>
      <c r="W11" s="15">
        <v>6</v>
      </c>
      <c r="X11" s="15">
        <v>8</v>
      </c>
      <c r="Y11" s="15">
        <v>5</v>
      </c>
      <c r="Z11" s="16">
        <v>8</v>
      </c>
    </row>
    <row r="12" spans="1:26" ht="13.5">
      <c r="A12" s="13" t="s">
        <v>56</v>
      </c>
      <c r="B12" s="14">
        <f t="shared" si="0"/>
        <v>646</v>
      </c>
      <c r="C12" s="15">
        <v>236</v>
      </c>
      <c r="D12" s="15">
        <v>33</v>
      </c>
      <c r="E12" s="15">
        <v>9</v>
      </c>
      <c r="F12" s="15">
        <v>10</v>
      </c>
      <c r="G12" s="15"/>
      <c r="H12" s="15">
        <v>121</v>
      </c>
      <c r="I12" s="15">
        <v>68</v>
      </c>
      <c r="J12" s="15">
        <v>27</v>
      </c>
      <c r="K12" s="15"/>
      <c r="L12" s="15"/>
      <c r="M12" s="15"/>
      <c r="N12" s="15">
        <v>50</v>
      </c>
      <c r="O12" s="15">
        <v>2</v>
      </c>
      <c r="P12" s="15">
        <v>2</v>
      </c>
      <c r="Q12" s="15"/>
      <c r="R12" s="15"/>
      <c r="S12" s="15"/>
      <c r="T12" s="15">
        <v>5</v>
      </c>
      <c r="U12" s="15">
        <v>17</v>
      </c>
      <c r="V12" s="15">
        <v>34</v>
      </c>
      <c r="W12" s="15">
        <v>2</v>
      </c>
      <c r="X12" s="15">
        <v>12</v>
      </c>
      <c r="Y12" s="15">
        <v>13</v>
      </c>
      <c r="Z12" s="16">
        <v>5</v>
      </c>
    </row>
    <row r="13" spans="1:26" ht="13.5">
      <c r="A13" s="13" t="s">
        <v>57</v>
      </c>
      <c r="B13" s="14">
        <f t="shared" si="0"/>
        <v>649</v>
      </c>
      <c r="C13" s="15">
        <v>153</v>
      </c>
      <c r="D13" s="15">
        <v>44</v>
      </c>
      <c r="E13" s="15">
        <v>26</v>
      </c>
      <c r="F13" s="15">
        <v>17</v>
      </c>
      <c r="G13" s="15">
        <v>127</v>
      </c>
      <c r="H13" s="15"/>
      <c r="I13" s="15">
        <v>71</v>
      </c>
      <c r="J13" s="15">
        <v>16</v>
      </c>
      <c r="K13" s="15">
        <v>2</v>
      </c>
      <c r="L13" s="15">
        <v>2</v>
      </c>
      <c r="M13" s="15">
        <v>1</v>
      </c>
      <c r="N13" s="15">
        <v>39</v>
      </c>
      <c r="O13" s="15">
        <v>4</v>
      </c>
      <c r="P13" s="15">
        <v>7</v>
      </c>
      <c r="Q13" s="15"/>
      <c r="R13" s="15">
        <v>1</v>
      </c>
      <c r="S13" s="15">
        <v>1</v>
      </c>
      <c r="T13" s="15">
        <v>7</v>
      </c>
      <c r="U13" s="15">
        <v>20</v>
      </c>
      <c r="V13" s="15">
        <v>54</v>
      </c>
      <c r="W13" s="15">
        <v>15</v>
      </c>
      <c r="X13" s="15">
        <v>24</v>
      </c>
      <c r="Y13" s="15">
        <v>8</v>
      </c>
      <c r="Z13" s="16">
        <v>10</v>
      </c>
    </row>
    <row r="14" spans="1:26" ht="13.5">
      <c r="A14" s="13" t="s">
        <v>58</v>
      </c>
      <c r="B14" s="14">
        <f t="shared" si="0"/>
        <v>441</v>
      </c>
      <c r="C14" s="15">
        <v>109</v>
      </c>
      <c r="D14" s="15">
        <v>14</v>
      </c>
      <c r="E14" s="15">
        <v>9</v>
      </c>
      <c r="F14" s="15">
        <v>7</v>
      </c>
      <c r="G14" s="15">
        <v>50</v>
      </c>
      <c r="H14" s="15">
        <v>35</v>
      </c>
      <c r="I14" s="15"/>
      <c r="J14" s="15">
        <v>46</v>
      </c>
      <c r="K14" s="15"/>
      <c r="L14" s="15">
        <v>1</v>
      </c>
      <c r="M14" s="15"/>
      <c r="N14" s="15">
        <v>18</v>
      </c>
      <c r="O14" s="15">
        <v>2</v>
      </c>
      <c r="P14" s="15">
        <v>1</v>
      </c>
      <c r="Q14" s="15"/>
      <c r="R14" s="15">
        <v>2</v>
      </c>
      <c r="S14" s="15"/>
      <c r="T14" s="15">
        <v>9</v>
      </c>
      <c r="U14" s="15">
        <v>6</v>
      </c>
      <c r="V14" s="15">
        <v>12</v>
      </c>
      <c r="W14" s="15">
        <v>4</v>
      </c>
      <c r="X14" s="15">
        <v>3</v>
      </c>
      <c r="Y14" s="15">
        <v>83</v>
      </c>
      <c r="Z14" s="16">
        <v>30</v>
      </c>
    </row>
    <row r="15" spans="1:26" ht="13.5">
      <c r="A15" s="17" t="s">
        <v>59</v>
      </c>
      <c r="B15" s="18">
        <f t="shared" si="0"/>
        <v>325</v>
      </c>
      <c r="C15" s="11">
        <v>87</v>
      </c>
      <c r="D15" s="11">
        <v>9</v>
      </c>
      <c r="E15" s="11">
        <v>4</v>
      </c>
      <c r="F15" s="11">
        <v>14</v>
      </c>
      <c r="G15" s="11">
        <v>22</v>
      </c>
      <c r="H15" s="11">
        <v>15</v>
      </c>
      <c r="I15" s="11">
        <v>33</v>
      </c>
      <c r="J15" s="11"/>
      <c r="K15" s="11">
        <v>1</v>
      </c>
      <c r="L15" s="11"/>
      <c r="M15" s="11"/>
      <c r="N15" s="11">
        <v>6</v>
      </c>
      <c r="O15" s="11">
        <v>3</v>
      </c>
      <c r="P15" s="11">
        <v>1</v>
      </c>
      <c r="Q15" s="11"/>
      <c r="R15" s="11"/>
      <c r="S15" s="11">
        <v>3</v>
      </c>
      <c r="T15" s="11">
        <v>4</v>
      </c>
      <c r="U15" s="11">
        <v>6</v>
      </c>
      <c r="V15" s="11">
        <v>5</v>
      </c>
      <c r="W15" s="11">
        <v>3</v>
      </c>
      <c r="X15" s="11">
        <v>1</v>
      </c>
      <c r="Y15" s="11">
        <v>13</v>
      </c>
      <c r="Z15" s="12">
        <v>95</v>
      </c>
    </row>
    <row r="16" spans="1:26" ht="13.5">
      <c r="A16" s="13" t="s">
        <v>60</v>
      </c>
      <c r="B16" s="14">
        <f t="shared" si="0"/>
        <v>82</v>
      </c>
      <c r="C16" s="15">
        <v>41</v>
      </c>
      <c r="D16" s="15">
        <v>2</v>
      </c>
      <c r="E16" s="15">
        <v>15</v>
      </c>
      <c r="F16" s="15">
        <v>17</v>
      </c>
      <c r="G16" s="15"/>
      <c r="H16" s="15">
        <v>2</v>
      </c>
      <c r="I16" s="15"/>
      <c r="J16" s="15"/>
      <c r="K16" s="15"/>
      <c r="L16" s="15">
        <v>1</v>
      </c>
      <c r="M16" s="15"/>
      <c r="N16" s="15">
        <v>1</v>
      </c>
      <c r="O16" s="15">
        <v>1</v>
      </c>
      <c r="P16" s="15"/>
      <c r="Q16" s="15"/>
      <c r="R16" s="15"/>
      <c r="S16" s="15">
        <v>1</v>
      </c>
      <c r="T16" s="15"/>
      <c r="U16" s="15"/>
      <c r="V16" s="15">
        <v>1</v>
      </c>
      <c r="W16" s="15"/>
      <c r="X16" s="15"/>
      <c r="Y16" s="15"/>
      <c r="Z16" s="16"/>
    </row>
    <row r="17" spans="1:26" ht="13.5">
      <c r="A17" s="17" t="s">
        <v>61</v>
      </c>
      <c r="B17" s="18">
        <f t="shared" si="0"/>
        <v>39</v>
      </c>
      <c r="C17" s="11">
        <v>12</v>
      </c>
      <c r="D17" s="11"/>
      <c r="E17" s="11">
        <v>6</v>
      </c>
      <c r="F17" s="11">
        <v>5</v>
      </c>
      <c r="G17" s="11">
        <v>1</v>
      </c>
      <c r="H17" s="11"/>
      <c r="I17" s="11"/>
      <c r="J17" s="11"/>
      <c r="K17" s="11">
        <v>6</v>
      </c>
      <c r="L17" s="11"/>
      <c r="M17" s="11"/>
      <c r="N17" s="11">
        <v>5</v>
      </c>
      <c r="O17" s="11">
        <v>1</v>
      </c>
      <c r="P17" s="11"/>
      <c r="Q17" s="11">
        <v>2</v>
      </c>
      <c r="R17" s="11"/>
      <c r="S17" s="11"/>
      <c r="T17" s="11"/>
      <c r="U17" s="11"/>
      <c r="V17" s="11">
        <v>1</v>
      </c>
      <c r="W17" s="11"/>
      <c r="X17" s="11"/>
      <c r="Y17" s="11"/>
      <c r="Z17" s="12"/>
    </row>
    <row r="18" spans="1:26" ht="13.5">
      <c r="A18" s="17" t="s">
        <v>62</v>
      </c>
      <c r="B18" s="19">
        <f t="shared" si="0"/>
        <v>52</v>
      </c>
      <c r="C18" s="20">
        <v>27</v>
      </c>
      <c r="D18" s="20">
        <v>1</v>
      </c>
      <c r="E18" s="20">
        <v>5</v>
      </c>
      <c r="F18" s="20">
        <v>6</v>
      </c>
      <c r="G18" s="20"/>
      <c r="H18" s="20">
        <v>2</v>
      </c>
      <c r="I18" s="20">
        <v>4</v>
      </c>
      <c r="J18" s="20"/>
      <c r="K18" s="20">
        <v>2</v>
      </c>
      <c r="L18" s="20"/>
      <c r="M18" s="20"/>
      <c r="N18" s="20"/>
      <c r="O18" s="20">
        <v>5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</row>
    <row r="19" spans="1:26" ht="13.5">
      <c r="A19" s="13" t="s">
        <v>63</v>
      </c>
      <c r="B19" s="14">
        <f t="shared" si="0"/>
        <v>627</v>
      </c>
      <c r="C19" s="15">
        <v>303</v>
      </c>
      <c r="D19" s="15">
        <v>20</v>
      </c>
      <c r="E19" s="15">
        <v>17</v>
      </c>
      <c r="F19" s="15">
        <v>24</v>
      </c>
      <c r="G19" s="15">
        <v>65</v>
      </c>
      <c r="H19" s="15">
        <v>30</v>
      </c>
      <c r="I19" s="15">
        <v>13</v>
      </c>
      <c r="J19" s="15">
        <v>13</v>
      </c>
      <c r="K19" s="15">
        <v>1</v>
      </c>
      <c r="L19" s="15">
        <v>1</v>
      </c>
      <c r="M19" s="15">
        <v>1</v>
      </c>
      <c r="N19" s="15"/>
      <c r="O19" s="15">
        <v>39</v>
      </c>
      <c r="P19" s="15">
        <v>4</v>
      </c>
      <c r="Q19" s="15">
        <v>2</v>
      </c>
      <c r="R19" s="15">
        <v>1</v>
      </c>
      <c r="S19" s="15">
        <v>1</v>
      </c>
      <c r="T19" s="15">
        <v>4</v>
      </c>
      <c r="U19" s="15">
        <v>15</v>
      </c>
      <c r="V19" s="15">
        <v>31</v>
      </c>
      <c r="W19" s="15">
        <v>19</v>
      </c>
      <c r="X19" s="15">
        <v>10</v>
      </c>
      <c r="Y19" s="15">
        <v>4</v>
      </c>
      <c r="Z19" s="16">
        <v>9</v>
      </c>
    </row>
    <row r="20" spans="1:26" ht="13.5">
      <c r="A20" s="17" t="s">
        <v>64</v>
      </c>
      <c r="B20" s="18">
        <f t="shared" si="0"/>
        <v>74</v>
      </c>
      <c r="C20" s="11">
        <v>49</v>
      </c>
      <c r="D20" s="11">
        <v>2</v>
      </c>
      <c r="E20" s="11">
        <v>2</v>
      </c>
      <c r="F20" s="11"/>
      <c r="G20" s="11">
        <v>3</v>
      </c>
      <c r="H20" s="11">
        <v>4</v>
      </c>
      <c r="I20" s="11"/>
      <c r="J20" s="11">
        <v>2</v>
      </c>
      <c r="K20" s="11"/>
      <c r="L20" s="11"/>
      <c r="M20" s="11"/>
      <c r="N20" s="11">
        <v>8</v>
      </c>
      <c r="O20" s="11"/>
      <c r="P20" s="11"/>
      <c r="Q20" s="11">
        <v>1</v>
      </c>
      <c r="R20" s="11"/>
      <c r="S20" s="11"/>
      <c r="T20" s="11"/>
      <c r="U20" s="11"/>
      <c r="V20" s="11">
        <v>2</v>
      </c>
      <c r="W20" s="11">
        <v>1</v>
      </c>
      <c r="X20" s="11"/>
      <c r="Y20" s="11"/>
      <c r="Z20" s="12"/>
    </row>
    <row r="21" spans="1:26" ht="13.5">
      <c r="A21" s="22" t="s">
        <v>65</v>
      </c>
      <c r="B21" s="19">
        <f t="shared" si="0"/>
        <v>136</v>
      </c>
      <c r="C21" s="20">
        <v>56</v>
      </c>
      <c r="D21" s="20">
        <v>5</v>
      </c>
      <c r="E21" s="20">
        <v>7</v>
      </c>
      <c r="F21" s="20">
        <v>33</v>
      </c>
      <c r="G21" s="20">
        <v>3</v>
      </c>
      <c r="H21" s="20">
        <v>5</v>
      </c>
      <c r="I21" s="20">
        <v>5</v>
      </c>
      <c r="J21" s="20">
        <v>2</v>
      </c>
      <c r="K21" s="20">
        <v>1</v>
      </c>
      <c r="L21" s="20"/>
      <c r="M21" s="20"/>
      <c r="N21" s="20">
        <v>3</v>
      </c>
      <c r="O21" s="20"/>
      <c r="P21" s="20"/>
      <c r="Q21" s="20"/>
      <c r="R21" s="20">
        <v>1</v>
      </c>
      <c r="S21" s="20">
        <v>7</v>
      </c>
      <c r="T21" s="20">
        <v>1</v>
      </c>
      <c r="U21" s="20">
        <v>3</v>
      </c>
      <c r="V21" s="20">
        <v>3</v>
      </c>
      <c r="W21" s="20"/>
      <c r="X21" s="20"/>
      <c r="Y21" s="20">
        <v>1</v>
      </c>
      <c r="Z21" s="21"/>
    </row>
    <row r="22" spans="1:26" ht="13.5">
      <c r="A22" s="13" t="s">
        <v>66</v>
      </c>
      <c r="B22" s="14">
        <f t="shared" si="0"/>
        <v>67</v>
      </c>
      <c r="C22" s="15">
        <v>22</v>
      </c>
      <c r="D22" s="15">
        <v>3</v>
      </c>
      <c r="E22" s="15">
        <v>2</v>
      </c>
      <c r="F22" s="15">
        <v>6</v>
      </c>
      <c r="G22" s="15">
        <v>1</v>
      </c>
      <c r="H22" s="15"/>
      <c r="I22" s="15"/>
      <c r="J22" s="15">
        <v>2</v>
      </c>
      <c r="K22" s="15"/>
      <c r="L22" s="15"/>
      <c r="M22" s="15"/>
      <c r="N22" s="15">
        <v>1</v>
      </c>
      <c r="O22" s="15"/>
      <c r="P22" s="15"/>
      <c r="Q22" s="15"/>
      <c r="R22" s="15">
        <v>9</v>
      </c>
      <c r="S22" s="15">
        <v>15</v>
      </c>
      <c r="T22" s="15">
        <v>4</v>
      </c>
      <c r="U22" s="15"/>
      <c r="V22" s="15">
        <v>2</v>
      </c>
      <c r="W22" s="15"/>
      <c r="X22" s="15"/>
      <c r="Y22" s="15"/>
      <c r="Z22" s="16"/>
    </row>
    <row r="23" spans="1:26" ht="13.5">
      <c r="A23" s="13" t="s">
        <v>67</v>
      </c>
      <c r="B23" s="14">
        <f t="shared" si="0"/>
        <v>140</v>
      </c>
      <c r="C23" s="15">
        <v>41</v>
      </c>
      <c r="D23" s="15">
        <v>2</v>
      </c>
      <c r="E23" s="15">
        <v>5</v>
      </c>
      <c r="F23" s="15">
        <v>49</v>
      </c>
      <c r="G23" s="15">
        <v>4</v>
      </c>
      <c r="H23" s="15">
        <v>7</v>
      </c>
      <c r="I23" s="15"/>
      <c r="J23" s="15">
        <v>1</v>
      </c>
      <c r="K23" s="15"/>
      <c r="L23" s="15"/>
      <c r="M23" s="15">
        <v>1</v>
      </c>
      <c r="N23" s="15">
        <v>2</v>
      </c>
      <c r="O23" s="15">
        <v>1</v>
      </c>
      <c r="P23" s="15">
        <v>1</v>
      </c>
      <c r="Q23" s="15">
        <v>13</v>
      </c>
      <c r="R23" s="15"/>
      <c r="S23" s="15">
        <v>6</v>
      </c>
      <c r="T23" s="15"/>
      <c r="U23" s="15">
        <v>1</v>
      </c>
      <c r="V23" s="15">
        <v>5</v>
      </c>
      <c r="W23" s="15">
        <v>1</v>
      </c>
      <c r="X23" s="15"/>
      <c r="Y23" s="15"/>
      <c r="Z23" s="16"/>
    </row>
    <row r="24" spans="1:26" ht="13.5">
      <c r="A24" s="17" t="s">
        <v>68</v>
      </c>
      <c r="B24" s="18">
        <f t="shared" si="0"/>
        <v>93</v>
      </c>
      <c r="C24" s="11">
        <v>40</v>
      </c>
      <c r="D24" s="11">
        <v>3</v>
      </c>
      <c r="E24" s="11"/>
      <c r="F24" s="11">
        <v>13</v>
      </c>
      <c r="G24" s="11">
        <v>1</v>
      </c>
      <c r="H24" s="11"/>
      <c r="I24" s="11"/>
      <c r="J24" s="11"/>
      <c r="K24" s="11"/>
      <c r="L24" s="11"/>
      <c r="M24" s="11"/>
      <c r="N24" s="11"/>
      <c r="O24" s="11"/>
      <c r="P24" s="11">
        <v>1</v>
      </c>
      <c r="Q24" s="11">
        <v>22</v>
      </c>
      <c r="R24" s="11">
        <v>5</v>
      </c>
      <c r="S24" s="11"/>
      <c r="T24" s="11">
        <v>2</v>
      </c>
      <c r="U24" s="11">
        <v>2</v>
      </c>
      <c r="V24" s="11">
        <v>4</v>
      </c>
      <c r="W24" s="11"/>
      <c r="X24" s="11"/>
      <c r="Y24" s="11"/>
      <c r="Z24" s="12"/>
    </row>
    <row r="25" spans="1:26" ht="13.5">
      <c r="A25" s="13" t="s">
        <v>69</v>
      </c>
      <c r="B25" s="14">
        <f t="shared" si="0"/>
        <v>486</v>
      </c>
      <c r="C25" s="15">
        <v>183</v>
      </c>
      <c r="D25" s="15">
        <v>117</v>
      </c>
      <c r="E25" s="15">
        <v>12</v>
      </c>
      <c r="F25" s="15">
        <v>11</v>
      </c>
      <c r="G25" s="15">
        <v>7</v>
      </c>
      <c r="H25" s="15">
        <v>12</v>
      </c>
      <c r="I25" s="15">
        <v>4</v>
      </c>
      <c r="J25" s="15">
        <v>7</v>
      </c>
      <c r="K25" s="15">
        <v>2</v>
      </c>
      <c r="L25" s="15"/>
      <c r="M25" s="15">
        <v>2</v>
      </c>
      <c r="N25" s="15">
        <v>4</v>
      </c>
      <c r="O25" s="15">
        <v>1</v>
      </c>
      <c r="P25" s="15">
        <v>5</v>
      </c>
      <c r="Q25" s="15">
        <v>8</v>
      </c>
      <c r="R25" s="15">
        <v>3</v>
      </c>
      <c r="S25" s="15">
        <v>1</v>
      </c>
      <c r="T25" s="15"/>
      <c r="U25" s="15">
        <v>51</v>
      </c>
      <c r="V25" s="15">
        <v>29</v>
      </c>
      <c r="W25" s="15">
        <v>11</v>
      </c>
      <c r="X25" s="15">
        <v>12</v>
      </c>
      <c r="Y25" s="15">
        <v>1</v>
      </c>
      <c r="Z25" s="16">
        <v>3</v>
      </c>
    </row>
    <row r="26" spans="1:26" ht="13.5">
      <c r="A26" s="13" t="s">
        <v>70</v>
      </c>
      <c r="B26" s="14">
        <f t="shared" si="0"/>
        <v>756</v>
      </c>
      <c r="C26" s="15">
        <v>345</v>
      </c>
      <c r="D26" s="15">
        <v>99</v>
      </c>
      <c r="E26" s="15">
        <v>22</v>
      </c>
      <c r="F26" s="15">
        <v>28</v>
      </c>
      <c r="G26" s="15">
        <v>18</v>
      </c>
      <c r="H26" s="15">
        <v>23</v>
      </c>
      <c r="I26" s="15">
        <v>17</v>
      </c>
      <c r="J26" s="15">
        <v>9</v>
      </c>
      <c r="K26" s="15">
        <v>1</v>
      </c>
      <c r="L26" s="15"/>
      <c r="M26" s="15"/>
      <c r="N26" s="15">
        <v>8</v>
      </c>
      <c r="O26" s="15"/>
      <c r="P26" s="15">
        <v>5</v>
      </c>
      <c r="Q26" s="15">
        <v>3</v>
      </c>
      <c r="R26" s="15">
        <v>4</v>
      </c>
      <c r="S26" s="15">
        <v>1</v>
      </c>
      <c r="T26" s="15">
        <v>62</v>
      </c>
      <c r="U26" s="15"/>
      <c r="V26" s="15">
        <v>78</v>
      </c>
      <c r="W26" s="15">
        <v>14</v>
      </c>
      <c r="X26" s="15">
        <v>15</v>
      </c>
      <c r="Y26" s="15">
        <v>2</v>
      </c>
      <c r="Z26" s="16">
        <v>2</v>
      </c>
    </row>
    <row r="27" spans="1:26" ht="13.5">
      <c r="A27" s="13" t="s">
        <v>71</v>
      </c>
      <c r="B27" s="14">
        <f t="shared" si="0"/>
        <v>972</v>
      </c>
      <c r="C27" s="15">
        <v>397</v>
      </c>
      <c r="D27" s="15">
        <v>98</v>
      </c>
      <c r="E27" s="15">
        <v>41</v>
      </c>
      <c r="F27" s="15">
        <v>35</v>
      </c>
      <c r="G27" s="15">
        <v>40</v>
      </c>
      <c r="H27" s="15">
        <v>57</v>
      </c>
      <c r="I27" s="15">
        <v>12</v>
      </c>
      <c r="J27" s="15">
        <v>7</v>
      </c>
      <c r="K27" s="15">
        <v>2</v>
      </c>
      <c r="L27" s="15">
        <v>3</v>
      </c>
      <c r="M27" s="15">
        <v>2</v>
      </c>
      <c r="N27" s="15">
        <v>33</v>
      </c>
      <c r="O27" s="15">
        <v>8</v>
      </c>
      <c r="P27" s="15">
        <v>2</v>
      </c>
      <c r="Q27" s="15">
        <v>1</v>
      </c>
      <c r="R27" s="15">
        <v>7</v>
      </c>
      <c r="S27" s="15">
        <v>9</v>
      </c>
      <c r="T27" s="15">
        <v>33</v>
      </c>
      <c r="U27" s="15">
        <v>59</v>
      </c>
      <c r="V27" s="15"/>
      <c r="W27" s="15">
        <v>86</v>
      </c>
      <c r="X27" s="15">
        <v>26</v>
      </c>
      <c r="Y27" s="15">
        <v>4</v>
      </c>
      <c r="Z27" s="16">
        <v>10</v>
      </c>
    </row>
    <row r="28" spans="1:26" ht="13.5">
      <c r="A28" s="13" t="s">
        <v>72</v>
      </c>
      <c r="B28" s="14">
        <f t="shared" si="0"/>
        <v>332</v>
      </c>
      <c r="C28" s="15">
        <v>96</v>
      </c>
      <c r="D28" s="15">
        <v>37</v>
      </c>
      <c r="E28" s="15">
        <v>10</v>
      </c>
      <c r="F28" s="15">
        <v>10</v>
      </c>
      <c r="G28" s="15">
        <v>10</v>
      </c>
      <c r="H28" s="15">
        <v>9</v>
      </c>
      <c r="I28" s="15">
        <v>2</v>
      </c>
      <c r="J28" s="15">
        <v>5</v>
      </c>
      <c r="K28" s="15">
        <v>1</v>
      </c>
      <c r="L28" s="15"/>
      <c r="M28" s="15"/>
      <c r="N28" s="15">
        <v>21</v>
      </c>
      <c r="O28" s="15">
        <v>1</v>
      </c>
      <c r="P28" s="15">
        <v>3</v>
      </c>
      <c r="Q28" s="15">
        <v>3</v>
      </c>
      <c r="R28" s="15">
        <v>2</v>
      </c>
      <c r="S28" s="15"/>
      <c r="T28" s="15">
        <v>13</v>
      </c>
      <c r="U28" s="15">
        <v>7</v>
      </c>
      <c r="V28" s="15">
        <v>66</v>
      </c>
      <c r="W28" s="15"/>
      <c r="X28" s="15">
        <v>33</v>
      </c>
      <c r="Y28" s="15">
        <v>3</v>
      </c>
      <c r="Z28" s="16"/>
    </row>
    <row r="29" spans="1:26" ht="13.5">
      <c r="A29" s="17" t="s">
        <v>73</v>
      </c>
      <c r="B29" s="18">
        <f t="shared" si="0"/>
        <v>286</v>
      </c>
      <c r="C29" s="11">
        <v>82</v>
      </c>
      <c r="D29" s="11">
        <v>23</v>
      </c>
      <c r="E29" s="11">
        <v>17</v>
      </c>
      <c r="F29" s="11">
        <v>20</v>
      </c>
      <c r="G29" s="11">
        <v>10</v>
      </c>
      <c r="H29" s="11">
        <v>26</v>
      </c>
      <c r="I29" s="11">
        <v>2</v>
      </c>
      <c r="J29" s="11">
        <v>7</v>
      </c>
      <c r="K29" s="11">
        <v>1</v>
      </c>
      <c r="L29" s="11"/>
      <c r="M29" s="11">
        <v>1</v>
      </c>
      <c r="N29" s="11">
        <v>16</v>
      </c>
      <c r="O29" s="11"/>
      <c r="P29" s="11"/>
      <c r="Q29" s="11"/>
      <c r="R29" s="11">
        <v>4</v>
      </c>
      <c r="S29" s="11"/>
      <c r="T29" s="11">
        <v>11</v>
      </c>
      <c r="U29" s="11">
        <v>4</v>
      </c>
      <c r="V29" s="11">
        <v>34</v>
      </c>
      <c r="W29" s="11">
        <v>23</v>
      </c>
      <c r="X29" s="11"/>
      <c r="Y29" s="11">
        <v>4</v>
      </c>
      <c r="Z29" s="12">
        <v>1</v>
      </c>
    </row>
    <row r="30" spans="1:26" ht="13.5">
      <c r="A30" s="17" t="s">
        <v>74</v>
      </c>
      <c r="B30" s="19">
        <f t="shared" si="0"/>
        <v>130</v>
      </c>
      <c r="C30" s="20">
        <v>32</v>
      </c>
      <c r="D30" s="20">
        <v>2</v>
      </c>
      <c r="E30" s="20">
        <v>1</v>
      </c>
      <c r="F30" s="20">
        <v>2</v>
      </c>
      <c r="G30" s="20">
        <v>9</v>
      </c>
      <c r="H30" s="20">
        <v>3</v>
      </c>
      <c r="I30" s="20">
        <v>42</v>
      </c>
      <c r="J30" s="20">
        <v>9</v>
      </c>
      <c r="K30" s="20"/>
      <c r="L30" s="20"/>
      <c r="M30" s="20"/>
      <c r="N30" s="20">
        <v>3</v>
      </c>
      <c r="O30" s="20"/>
      <c r="P30" s="20">
        <v>1</v>
      </c>
      <c r="Q30" s="20"/>
      <c r="R30" s="20"/>
      <c r="S30" s="20">
        <v>2</v>
      </c>
      <c r="T30" s="20">
        <v>2</v>
      </c>
      <c r="U30" s="20"/>
      <c r="V30" s="20">
        <v>7</v>
      </c>
      <c r="W30" s="20">
        <v>4</v>
      </c>
      <c r="X30" s="20">
        <v>1</v>
      </c>
      <c r="Y30" s="20"/>
      <c r="Z30" s="21">
        <v>10</v>
      </c>
    </row>
    <row r="31" spans="1:26" ht="14.25" thickBot="1">
      <c r="A31" s="23" t="s">
        <v>75</v>
      </c>
      <c r="B31" s="24">
        <f t="shared" si="0"/>
        <v>277</v>
      </c>
      <c r="C31" s="25">
        <v>34</v>
      </c>
      <c r="D31" s="25">
        <v>1</v>
      </c>
      <c r="E31" s="25">
        <v>3</v>
      </c>
      <c r="F31" s="25">
        <v>6</v>
      </c>
      <c r="G31" s="25">
        <v>6</v>
      </c>
      <c r="H31" s="25">
        <v>6</v>
      </c>
      <c r="I31" s="25">
        <v>19</v>
      </c>
      <c r="J31" s="25">
        <v>181</v>
      </c>
      <c r="K31" s="25"/>
      <c r="L31" s="25"/>
      <c r="M31" s="25"/>
      <c r="N31" s="25">
        <v>1</v>
      </c>
      <c r="O31" s="25">
        <v>1</v>
      </c>
      <c r="P31" s="25"/>
      <c r="Q31" s="25"/>
      <c r="R31" s="25"/>
      <c r="S31" s="25"/>
      <c r="T31" s="25">
        <v>1</v>
      </c>
      <c r="U31" s="25">
        <v>2</v>
      </c>
      <c r="V31" s="25">
        <v>4</v>
      </c>
      <c r="W31" s="25">
        <v>1</v>
      </c>
      <c r="X31" s="25">
        <v>1</v>
      </c>
      <c r="Y31" s="25">
        <v>10</v>
      </c>
      <c r="Z31" s="26"/>
    </row>
    <row r="32" s="4" customFormat="1" ht="12.75" customHeight="1"/>
    <row r="34" spans="1:25" s="1" customFormat="1" ht="24.75" customHeight="1">
      <c r="A34" s="27" t="s">
        <v>92</v>
      </c>
      <c r="E34" s="28"/>
      <c r="F34" s="28"/>
      <c r="G34" s="28"/>
      <c r="M34" s="28"/>
      <c r="N34" s="28"/>
      <c r="O34" s="28"/>
      <c r="P34" s="28"/>
      <c r="V34" s="28"/>
      <c r="W34" s="28"/>
      <c r="X34" s="28"/>
      <c r="Y34" s="28"/>
    </row>
    <row r="35" spans="1:11" s="4" customFormat="1" ht="19.5" customHeight="1">
      <c r="A35" s="4" t="s">
        <v>76</v>
      </c>
      <c r="B35" s="4" t="str">
        <f>$B$2</f>
        <v>（総 数）</v>
      </c>
      <c r="H35" s="1"/>
      <c r="I35" s="1"/>
      <c r="J35" s="1"/>
      <c r="K35" s="1"/>
    </row>
    <row r="36" spans="1:26" s="1" customFormat="1" ht="14.25" thickBot="1">
      <c r="A36" s="4" t="s">
        <v>78</v>
      </c>
      <c r="H36" s="5"/>
      <c r="I36" s="5"/>
      <c r="J36" s="5"/>
      <c r="Q36" s="5"/>
      <c r="R36" s="5"/>
      <c r="S36" s="5"/>
      <c r="Z36" s="5"/>
    </row>
    <row r="37" spans="1:26" ht="13.5">
      <c r="A37" s="211"/>
      <c r="B37" s="214" t="s">
        <v>3</v>
      </c>
      <c r="C37" s="220" t="s">
        <v>95</v>
      </c>
      <c r="D37" s="220" t="s">
        <v>96</v>
      </c>
      <c r="E37" s="220" t="s">
        <v>97</v>
      </c>
      <c r="F37" s="220" t="s">
        <v>98</v>
      </c>
      <c r="G37" s="220" t="s">
        <v>99</v>
      </c>
      <c r="H37" s="220" t="s">
        <v>100</v>
      </c>
      <c r="I37" s="220" t="s">
        <v>101</v>
      </c>
      <c r="J37" s="220" t="s">
        <v>102</v>
      </c>
      <c r="K37" s="220" t="s">
        <v>103</v>
      </c>
      <c r="L37" s="220" t="s">
        <v>104</v>
      </c>
      <c r="M37" s="223" t="s">
        <v>105</v>
      </c>
      <c r="N37" s="220" t="s">
        <v>106</v>
      </c>
      <c r="O37" s="220" t="s">
        <v>107</v>
      </c>
      <c r="P37" s="220" t="s">
        <v>65</v>
      </c>
      <c r="Q37" s="220" t="s">
        <v>108</v>
      </c>
      <c r="R37" s="220" t="s">
        <v>67</v>
      </c>
      <c r="S37" s="220" t="s">
        <v>68</v>
      </c>
      <c r="T37" s="220" t="s">
        <v>69</v>
      </c>
      <c r="U37" s="220" t="s">
        <v>70</v>
      </c>
      <c r="V37" s="220" t="s">
        <v>109</v>
      </c>
      <c r="W37" s="220" t="s">
        <v>110</v>
      </c>
      <c r="X37" s="220" t="s">
        <v>111</v>
      </c>
      <c r="Y37" s="220" t="s">
        <v>112</v>
      </c>
      <c r="Z37" s="226" t="s">
        <v>75</v>
      </c>
    </row>
    <row r="38" spans="1:26" ht="13.5">
      <c r="A38" s="212"/>
      <c r="B38" s="215"/>
      <c r="C38" s="221" t="s">
        <v>113</v>
      </c>
      <c r="D38" s="221" t="s">
        <v>114</v>
      </c>
      <c r="E38" s="221" t="s">
        <v>115</v>
      </c>
      <c r="F38" s="221" t="s">
        <v>116</v>
      </c>
      <c r="G38" s="221" t="s">
        <v>99</v>
      </c>
      <c r="H38" s="221" t="s">
        <v>100</v>
      </c>
      <c r="I38" s="221" t="s">
        <v>101</v>
      </c>
      <c r="J38" s="221" t="s">
        <v>102</v>
      </c>
      <c r="K38" s="221" t="s">
        <v>117</v>
      </c>
      <c r="L38" s="221" t="s">
        <v>118</v>
      </c>
      <c r="M38" s="224" t="s">
        <v>119</v>
      </c>
      <c r="N38" s="221" t="s">
        <v>120</v>
      </c>
      <c r="O38" s="221" t="s">
        <v>121</v>
      </c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7"/>
    </row>
    <row r="39" spans="1:26" ht="14.25" thickBot="1">
      <c r="A39" s="213"/>
      <c r="B39" s="216"/>
      <c r="C39" s="222" t="s">
        <v>113</v>
      </c>
      <c r="D39" s="222" t="s">
        <v>114</v>
      </c>
      <c r="E39" s="222" t="s">
        <v>115</v>
      </c>
      <c r="F39" s="222" t="s">
        <v>116</v>
      </c>
      <c r="G39" s="222" t="s">
        <v>99</v>
      </c>
      <c r="H39" s="222" t="s">
        <v>100</v>
      </c>
      <c r="I39" s="222" t="s">
        <v>101</v>
      </c>
      <c r="J39" s="222" t="s">
        <v>102</v>
      </c>
      <c r="K39" s="222" t="s">
        <v>117</v>
      </c>
      <c r="L39" s="222" t="s">
        <v>118</v>
      </c>
      <c r="M39" s="225" t="s">
        <v>119</v>
      </c>
      <c r="N39" s="222" t="s">
        <v>120</v>
      </c>
      <c r="O39" s="222" t="s">
        <v>121</v>
      </c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8"/>
    </row>
    <row r="40" spans="1:26" ht="13.5">
      <c r="A40" s="29" t="s">
        <v>51</v>
      </c>
      <c r="B40" s="8">
        <f aca="true" t="shared" si="2" ref="B40:B64">SUM(C40:Z40)</f>
        <v>13150</v>
      </c>
      <c r="C40" s="9">
        <f aca="true" t="shared" si="3" ref="C40:Z40">SUM(C41:C64)</f>
        <v>3738</v>
      </c>
      <c r="D40" s="9">
        <f t="shared" si="3"/>
        <v>935</v>
      </c>
      <c r="E40" s="9">
        <f t="shared" si="3"/>
        <v>841</v>
      </c>
      <c r="F40" s="9">
        <f t="shared" si="3"/>
        <v>977</v>
      </c>
      <c r="G40" s="9">
        <f t="shared" si="3"/>
        <v>642</v>
      </c>
      <c r="H40" s="9">
        <f t="shared" si="3"/>
        <v>652</v>
      </c>
      <c r="I40" s="9">
        <f t="shared" si="3"/>
        <v>443</v>
      </c>
      <c r="J40" s="9">
        <f t="shared" si="3"/>
        <v>332</v>
      </c>
      <c r="K40" s="9">
        <f t="shared" si="3"/>
        <v>83</v>
      </c>
      <c r="L40" s="9">
        <f t="shared" si="3"/>
        <v>41</v>
      </c>
      <c r="M40" s="9">
        <f t="shared" si="3"/>
        <v>56</v>
      </c>
      <c r="N40" s="9">
        <f t="shared" si="3"/>
        <v>632</v>
      </c>
      <c r="O40" s="9">
        <f t="shared" si="3"/>
        <v>76</v>
      </c>
      <c r="P40" s="9">
        <f t="shared" si="3"/>
        <v>134</v>
      </c>
      <c r="Q40" s="9">
        <f t="shared" si="3"/>
        <v>67</v>
      </c>
      <c r="R40" s="9">
        <f t="shared" si="3"/>
        <v>139</v>
      </c>
      <c r="S40" s="9">
        <f t="shared" si="3"/>
        <v>96</v>
      </c>
      <c r="T40" s="9">
        <f t="shared" si="3"/>
        <v>490</v>
      </c>
      <c r="U40" s="9">
        <f t="shared" si="3"/>
        <v>759</v>
      </c>
      <c r="V40" s="9">
        <f t="shared" si="3"/>
        <v>977</v>
      </c>
      <c r="W40" s="9">
        <f t="shared" si="3"/>
        <v>335</v>
      </c>
      <c r="X40" s="9">
        <f t="shared" si="3"/>
        <v>288</v>
      </c>
      <c r="Y40" s="9">
        <f t="shared" si="3"/>
        <v>134</v>
      </c>
      <c r="Z40" s="10">
        <f t="shared" si="3"/>
        <v>283</v>
      </c>
    </row>
    <row r="41" spans="1:26" ht="13.5">
      <c r="A41" s="13" t="s">
        <v>52</v>
      </c>
      <c r="B41" s="14">
        <f t="shared" si="2"/>
        <v>3452</v>
      </c>
      <c r="C41" s="15"/>
      <c r="D41" s="15">
        <v>353</v>
      </c>
      <c r="E41" s="15">
        <v>382</v>
      </c>
      <c r="F41" s="15">
        <v>366</v>
      </c>
      <c r="G41" s="15">
        <v>236</v>
      </c>
      <c r="H41" s="15">
        <v>155</v>
      </c>
      <c r="I41" s="15">
        <v>107</v>
      </c>
      <c r="J41" s="15">
        <v>87</v>
      </c>
      <c r="K41" s="15">
        <v>41</v>
      </c>
      <c r="L41" s="15">
        <v>13</v>
      </c>
      <c r="M41" s="15">
        <v>27</v>
      </c>
      <c r="N41" s="15">
        <v>305</v>
      </c>
      <c r="O41" s="15">
        <v>49</v>
      </c>
      <c r="P41" s="15">
        <v>55</v>
      </c>
      <c r="Q41" s="15">
        <v>22</v>
      </c>
      <c r="R41" s="15">
        <v>41</v>
      </c>
      <c r="S41" s="15">
        <v>39</v>
      </c>
      <c r="T41" s="15">
        <v>181</v>
      </c>
      <c r="U41" s="15">
        <v>345</v>
      </c>
      <c r="V41" s="15">
        <v>401</v>
      </c>
      <c r="W41" s="15">
        <v>97</v>
      </c>
      <c r="X41" s="15">
        <v>83</v>
      </c>
      <c r="Y41" s="15">
        <v>33</v>
      </c>
      <c r="Z41" s="16">
        <v>34</v>
      </c>
    </row>
    <row r="42" spans="1:26" ht="13.5">
      <c r="A42" s="13" t="s">
        <v>53</v>
      </c>
      <c r="B42" s="14">
        <f t="shared" si="2"/>
        <v>968</v>
      </c>
      <c r="C42" s="15">
        <v>399</v>
      </c>
      <c r="D42" s="15"/>
      <c r="E42" s="15">
        <v>26</v>
      </c>
      <c r="F42" s="15">
        <v>32</v>
      </c>
      <c r="G42" s="15">
        <v>33</v>
      </c>
      <c r="H42" s="15">
        <v>46</v>
      </c>
      <c r="I42" s="15">
        <v>14</v>
      </c>
      <c r="J42" s="15">
        <v>9</v>
      </c>
      <c r="K42" s="15">
        <v>2</v>
      </c>
      <c r="L42" s="15"/>
      <c r="M42" s="15">
        <v>1</v>
      </c>
      <c r="N42" s="15">
        <v>20</v>
      </c>
      <c r="O42" s="15">
        <v>2</v>
      </c>
      <c r="P42" s="15">
        <v>5</v>
      </c>
      <c r="Q42" s="15">
        <v>3</v>
      </c>
      <c r="R42" s="15">
        <v>1</v>
      </c>
      <c r="S42" s="15">
        <v>4</v>
      </c>
      <c r="T42" s="15">
        <v>117</v>
      </c>
      <c r="U42" s="15">
        <v>100</v>
      </c>
      <c r="V42" s="15">
        <v>94</v>
      </c>
      <c r="W42" s="15">
        <v>37</v>
      </c>
      <c r="X42" s="15">
        <v>20</v>
      </c>
      <c r="Y42" s="15">
        <v>2</v>
      </c>
      <c r="Z42" s="16">
        <v>1</v>
      </c>
    </row>
    <row r="43" spans="1:26" ht="13.5">
      <c r="A43" s="13" t="s">
        <v>54</v>
      </c>
      <c r="B43" s="14">
        <f t="shared" si="2"/>
        <v>916</v>
      </c>
      <c r="C43" s="15">
        <v>486</v>
      </c>
      <c r="D43" s="15">
        <v>23</v>
      </c>
      <c r="E43" s="15"/>
      <c r="F43" s="15">
        <v>193</v>
      </c>
      <c r="G43" s="15">
        <v>9</v>
      </c>
      <c r="H43" s="15">
        <v>26</v>
      </c>
      <c r="I43" s="15">
        <v>9</v>
      </c>
      <c r="J43" s="15">
        <v>4</v>
      </c>
      <c r="K43" s="15">
        <v>15</v>
      </c>
      <c r="L43" s="15">
        <v>7</v>
      </c>
      <c r="M43" s="15">
        <v>5</v>
      </c>
      <c r="N43" s="15">
        <v>16</v>
      </c>
      <c r="O43" s="15">
        <v>2</v>
      </c>
      <c r="P43" s="15">
        <v>7</v>
      </c>
      <c r="Q43" s="15">
        <v>2</v>
      </c>
      <c r="R43" s="15">
        <v>5</v>
      </c>
      <c r="S43" s="15">
        <v>1</v>
      </c>
      <c r="T43" s="15">
        <v>13</v>
      </c>
      <c r="U43" s="15">
        <v>22</v>
      </c>
      <c r="V43" s="15">
        <v>41</v>
      </c>
      <c r="W43" s="15">
        <v>10</v>
      </c>
      <c r="X43" s="15">
        <v>17</v>
      </c>
      <c r="Y43" s="15">
        <v>1</v>
      </c>
      <c r="Z43" s="16">
        <v>2</v>
      </c>
    </row>
    <row r="44" spans="1:26" ht="13.5">
      <c r="A44" s="13" t="s">
        <v>55</v>
      </c>
      <c r="B44" s="14">
        <f t="shared" si="2"/>
        <v>1077</v>
      </c>
      <c r="C44" s="15">
        <v>481</v>
      </c>
      <c r="D44" s="15">
        <v>62</v>
      </c>
      <c r="E44" s="15">
        <v>218</v>
      </c>
      <c r="F44" s="15"/>
      <c r="G44" s="15">
        <v>10</v>
      </c>
      <c r="H44" s="15">
        <v>17</v>
      </c>
      <c r="I44" s="15">
        <v>7</v>
      </c>
      <c r="J44" s="15">
        <v>14</v>
      </c>
      <c r="K44" s="15">
        <v>17</v>
      </c>
      <c r="L44" s="15">
        <v>5</v>
      </c>
      <c r="M44" s="15">
        <v>6</v>
      </c>
      <c r="N44" s="15">
        <v>24</v>
      </c>
      <c r="O44" s="15"/>
      <c r="P44" s="15">
        <v>32</v>
      </c>
      <c r="Q44" s="15">
        <v>6</v>
      </c>
      <c r="R44" s="15">
        <v>49</v>
      </c>
      <c r="S44" s="15">
        <v>13</v>
      </c>
      <c r="T44" s="15">
        <v>12</v>
      </c>
      <c r="U44" s="15">
        <v>30</v>
      </c>
      <c r="V44" s="15">
        <v>36</v>
      </c>
      <c r="W44" s="15">
        <v>9</v>
      </c>
      <c r="X44" s="15">
        <v>21</v>
      </c>
      <c r="Y44" s="15">
        <v>2</v>
      </c>
      <c r="Z44" s="16">
        <v>6</v>
      </c>
    </row>
    <row r="45" spans="1:26" ht="13.5">
      <c r="A45" s="13" t="s">
        <v>56</v>
      </c>
      <c r="B45" s="14">
        <f t="shared" si="2"/>
        <v>713</v>
      </c>
      <c r="C45" s="15">
        <v>273</v>
      </c>
      <c r="D45" s="15">
        <v>30</v>
      </c>
      <c r="E45" s="15">
        <v>14</v>
      </c>
      <c r="F45" s="15">
        <v>15</v>
      </c>
      <c r="G45" s="15"/>
      <c r="H45" s="15">
        <v>126</v>
      </c>
      <c r="I45" s="15">
        <v>51</v>
      </c>
      <c r="J45" s="15">
        <v>22</v>
      </c>
      <c r="K45" s="15"/>
      <c r="L45" s="15">
        <v>1</v>
      </c>
      <c r="M45" s="15"/>
      <c r="N45" s="15">
        <v>66</v>
      </c>
      <c r="O45" s="15">
        <v>5</v>
      </c>
      <c r="P45" s="15">
        <v>3</v>
      </c>
      <c r="Q45" s="15">
        <v>1</v>
      </c>
      <c r="R45" s="15">
        <v>4</v>
      </c>
      <c r="S45" s="15">
        <v>1</v>
      </c>
      <c r="T45" s="15">
        <v>8</v>
      </c>
      <c r="U45" s="15">
        <v>17</v>
      </c>
      <c r="V45" s="15">
        <v>41</v>
      </c>
      <c r="W45" s="15">
        <v>10</v>
      </c>
      <c r="X45" s="15">
        <v>10</v>
      </c>
      <c r="Y45" s="15">
        <v>9</v>
      </c>
      <c r="Z45" s="16">
        <v>6</v>
      </c>
    </row>
    <row r="46" spans="1:26" ht="13.5">
      <c r="A46" s="13" t="s">
        <v>57</v>
      </c>
      <c r="B46" s="14">
        <f t="shared" si="2"/>
        <v>628</v>
      </c>
      <c r="C46" s="15">
        <v>182</v>
      </c>
      <c r="D46" s="15">
        <v>37</v>
      </c>
      <c r="E46" s="15">
        <v>16</v>
      </c>
      <c r="F46" s="15">
        <v>18</v>
      </c>
      <c r="G46" s="15">
        <v>124</v>
      </c>
      <c r="H46" s="15"/>
      <c r="I46" s="15">
        <v>40</v>
      </c>
      <c r="J46" s="15">
        <v>18</v>
      </c>
      <c r="K46" s="15">
        <v>2</v>
      </c>
      <c r="L46" s="15"/>
      <c r="M46" s="15">
        <v>4</v>
      </c>
      <c r="N46" s="15">
        <v>33</v>
      </c>
      <c r="O46" s="15">
        <v>4</v>
      </c>
      <c r="P46" s="15">
        <v>5</v>
      </c>
      <c r="Q46" s="15"/>
      <c r="R46" s="15">
        <v>7</v>
      </c>
      <c r="S46" s="15"/>
      <c r="T46" s="15">
        <v>13</v>
      </c>
      <c r="U46" s="15">
        <v>24</v>
      </c>
      <c r="V46" s="15">
        <v>57</v>
      </c>
      <c r="W46" s="15">
        <v>9</v>
      </c>
      <c r="X46" s="15">
        <v>26</v>
      </c>
      <c r="Y46" s="15">
        <v>3</v>
      </c>
      <c r="Z46" s="16">
        <v>6</v>
      </c>
    </row>
    <row r="47" spans="1:26" ht="13.5">
      <c r="A47" s="13" t="s">
        <v>58</v>
      </c>
      <c r="B47" s="14">
        <f t="shared" si="2"/>
        <v>476</v>
      </c>
      <c r="C47" s="15">
        <v>125</v>
      </c>
      <c r="D47" s="15">
        <v>25</v>
      </c>
      <c r="E47" s="15">
        <v>16</v>
      </c>
      <c r="F47" s="15">
        <v>22</v>
      </c>
      <c r="G47" s="15">
        <v>63</v>
      </c>
      <c r="H47" s="15">
        <v>71</v>
      </c>
      <c r="I47" s="15"/>
      <c r="J47" s="15">
        <v>33</v>
      </c>
      <c r="K47" s="15"/>
      <c r="L47" s="15"/>
      <c r="M47" s="15">
        <v>4</v>
      </c>
      <c r="N47" s="15">
        <v>12</v>
      </c>
      <c r="O47" s="15"/>
      <c r="P47" s="15">
        <v>5</v>
      </c>
      <c r="Q47" s="15"/>
      <c r="R47" s="15"/>
      <c r="S47" s="15"/>
      <c r="T47" s="15">
        <v>4</v>
      </c>
      <c r="U47" s="15">
        <v>15</v>
      </c>
      <c r="V47" s="15">
        <v>15</v>
      </c>
      <c r="W47" s="15">
        <v>2</v>
      </c>
      <c r="X47" s="15">
        <v>4</v>
      </c>
      <c r="Y47" s="15">
        <v>42</v>
      </c>
      <c r="Z47" s="16">
        <v>18</v>
      </c>
    </row>
    <row r="48" spans="1:26" ht="13.5">
      <c r="A48" s="17" t="s">
        <v>59</v>
      </c>
      <c r="B48" s="18">
        <f t="shared" si="2"/>
        <v>506</v>
      </c>
      <c r="C48" s="11">
        <v>127</v>
      </c>
      <c r="D48" s="11">
        <v>14</v>
      </c>
      <c r="E48" s="11">
        <v>6</v>
      </c>
      <c r="F48" s="11">
        <v>12</v>
      </c>
      <c r="G48" s="11">
        <v>27</v>
      </c>
      <c r="H48" s="11">
        <v>16</v>
      </c>
      <c r="I48" s="11">
        <v>47</v>
      </c>
      <c r="J48" s="11"/>
      <c r="K48" s="11"/>
      <c r="L48" s="11"/>
      <c r="M48" s="11"/>
      <c r="N48" s="11">
        <v>13</v>
      </c>
      <c r="O48" s="11">
        <v>2</v>
      </c>
      <c r="P48" s="11">
        <v>2</v>
      </c>
      <c r="Q48" s="11">
        <v>2</v>
      </c>
      <c r="R48" s="11">
        <v>1</v>
      </c>
      <c r="S48" s="11"/>
      <c r="T48" s="11">
        <v>7</v>
      </c>
      <c r="U48" s="11">
        <v>10</v>
      </c>
      <c r="V48" s="11">
        <v>7</v>
      </c>
      <c r="W48" s="11">
        <v>7</v>
      </c>
      <c r="X48" s="11">
        <v>7</v>
      </c>
      <c r="Y48" s="11">
        <v>10</v>
      </c>
      <c r="Z48" s="12">
        <v>189</v>
      </c>
    </row>
    <row r="49" spans="1:26" ht="13.5">
      <c r="A49" s="13" t="s">
        <v>60</v>
      </c>
      <c r="B49" s="14">
        <f t="shared" si="2"/>
        <v>106</v>
      </c>
      <c r="C49" s="15">
        <v>60</v>
      </c>
      <c r="D49" s="15">
        <v>4</v>
      </c>
      <c r="E49" s="15">
        <v>10</v>
      </c>
      <c r="F49" s="15">
        <v>11</v>
      </c>
      <c r="G49" s="15"/>
      <c r="H49" s="15">
        <v>2</v>
      </c>
      <c r="I49" s="15"/>
      <c r="J49" s="15">
        <v>1</v>
      </c>
      <c r="K49" s="15"/>
      <c r="L49" s="15">
        <v>6</v>
      </c>
      <c r="M49" s="15">
        <v>2</v>
      </c>
      <c r="N49" s="15">
        <v>1</v>
      </c>
      <c r="O49" s="15"/>
      <c r="P49" s="15">
        <v>1</v>
      </c>
      <c r="Q49" s="15"/>
      <c r="R49" s="15"/>
      <c r="S49" s="15"/>
      <c r="T49" s="15">
        <v>2</v>
      </c>
      <c r="U49" s="15">
        <v>2</v>
      </c>
      <c r="V49" s="15">
        <v>3</v>
      </c>
      <c r="W49" s="15"/>
      <c r="X49" s="15">
        <v>1</v>
      </c>
      <c r="Y49" s="15"/>
      <c r="Z49" s="16"/>
    </row>
    <row r="50" spans="1:26" ht="13.5">
      <c r="A50" s="17" t="s">
        <v>61</v>
      </c>
      <c r="B50" s="18">
        <f t="shared" si="2"/>
        <v>45</v>
      </c>
      <c r="C50" s="11">
        <v>24</v>
      </c>
      <c r="D50" s="11"/>
      <c r="E50" s="11">
        <v>8</v>
      </c>
      <c r="F50" s="11">
        <v>3</v>
      </c>
      <c r="G50" s="11"/>
      <c r="H50" s="11">
        <v>2</v>
      </c>
      <c r="I50" s="11">
        <v>1</v>
      </c>
      <c r="J50" s="11"/>
      <c r="K50" s="11">
        <v>2</v>
      </c>
      <c r="L50" s="11"/>
      <c r="M50" s="11"/>
      <c r="N50" s="11">
        <v>1</v>
      </c>
      <c r="O50" s="11"/>
      <c r="P50" s="11">
        <v>1</v>
      </c>
      <c r="Q50" s="11"/>
      <c r="R50" s="11"/>
      <c r="S50" s="11"/>
      <c r="T50" s="11"/>
      <c r="U50" s="11"/>
      <c r="V50" s="11">
        <v>3</v>
      </c>
      <c r="W50" s="11"/>
      <c r="X50" s="11"/>
      <c r="Y50" s="11"/>
      <c r="Z50" s="12"/>
    </row>
    <row r="51" spans="1:26" ht="13.5">
      <c r="A51" s="17" t="s">
        <v>62</v>
      </c>
      <c r="B51" s="19">
        <f t="shared" si="2"/>
        <v>42</v>
      </c>
      <c r="C51" s="20">
        <v>26</v>
      </c>
      <c r="D51" s="20">
        <v>4</v>
      </c>
      <c r="E51" s="20">
        <v>3</v>
      </c>
      <c r="F51" s="20">
        <v>1</v>
      </c>
      <c r="G51" s="20"/>
      <c r="H51" s="20">
        <v>1</v>
      </c>
      <c r="I51" s="20"/>
      <c r="J51" s="20"/>
      <c r="K51" s="20"/>
      <c r="L51" s="20"/>
      <c r="M51" s="20"/>
      <c r="N51" s="20">
        <v>1</v>
      </c>
      <c r="O51" s="20"/>
      <c r="P51" s="20"/>
      <c r="Q51" s="20"/>
      <c r="R51" s="20">
        <v>1</v>
      </c>
      <c r="S51" s="20"/>
      <c r="T51" s="20">
        <v>2</v>
      </c>
      <c r="U51" s="20"/>
      <c r="V51" s="20">
        <v>2</v>
      </c>
      <c r="W51" s="20"/>
      <c r="X51" s="20">
        <v>1</v>
      </c>
      <c r="Y51" s="20"/>
      <c r="Z51" s="21"/>
    </row>
    <row r="52" spans="1:28" ht="13.5">
      <c r="A52" s="13" t="s">
        <v>63</v>
      </c>
      <c r="B52" s="14">
        <f t="shared" si="2"/>
        <v>543</v>
      </c>
      <c r="C52" s="15">
        <v>278</v>
      </c>
      <c r="D52" s="15">
        <v>20</v>
      </c>
      <c r="E52" s="15">
        <v>22</v>
      </c>
      <c r="F52" s="15">
        <v>8</v>
      </c>
      <c r="G52" s="15">
        <v>50</v>
      </c>
      <c r="H52" s="15">
        <v>39</v>
      </c>
      <c r="I52" s="15">
        <v>16</v>
      </c>
      <c r="J52" s="15">
        <v>6</v>
      </c>
      <c r="K52" s="15">
        <v>1</v>
      </c>
      <c r="L52" s="15">
        <v>5</v>
      </c>
      <c r="M52" s="15"/>
      <c r="N52" s="15"/>
      <c r="O52" s="15">
        <v>8</v>
      </c>
      <c r="P52" s="15">
        <v>2</v>
      </c>
      <c r="Q52" s="15">
        <v>1</v>
      </c>
      <c r="R52" s="15">
        <v>2</v>
      </c>
      <c r="S52" s="15"/>
      <c r="T52" s="15">
        <v>4</v>
      </c>
      <c r="U52" s="15">
        <v>8</v>
      </c>
      <c r="V52" s="15">
        <v>32</v>
      </c>
      <c r="W52" s="15">
        <v>21</v>
      </c>
      <c r="X52" s="15">
        <v>15</v>
      </c>
      <c r="Y52" s="15">
        <v>4</v>
      </c>
      <c r="Z52" s="16">
        <v>1</v>
      </c>
      <c r="AB52" s="31"/>
    </row>
    <row r="53" spans="1:26" ht="13.5">
      <c r="A53" s="17" t="s">
        <v>64</v>
      </c>
      <c r="B53" s="18">
        <f t="shared" si="2"/>
        <v>159</v>
      </c>
      <c r="C53" s="11">
        <v>79</v>
      </c>
      <c r="D53" s="11">
        <v>6</v>
      </c>
      <c r="E53" s="11">
        <v>2</v>
      </c>
      <c r="F53" s="11">
        <v>1</v>
      </c>
      <c r="G53" s="11">
        <v>2</v>
      </c>
      <c r="H53" s="11">
        <v>4</v>
      </c>
      <c r="I53" s="11">
        <v>2</v>
      </c>
      <c r="J53" s="11">
        <v>3</v>
      </c>
      <c r="K53" s="11">
        <v>1</v>
      </c>
      <c r="L53" s="11">
        <v>1</v>
      </c>
      <c r="M53" s="11">
        <v>7</v>
      </c>
      <c r="N53" s="11">
        <v>39</v>
      </c>
      <c r="O53" s="11"/>
      <c r="P53" s="11"/>
      <c r="Q53" s="11"/>
      <c r="R53" s="11">
        <v>1</v>
      </c>
      <c r="S53" s="11"/>
      <c r="T53" s="11">
        <v>1</v>
      </c>
      <c r="U53" s="11"/>
      <c r="V53" s="11">
        <v>8</v>
      </c>
      <c r="W53" s="11">
        <v>1</v>
      </c>
      <c r="X53" s="11"/>
      <c r="Y53" s="11"/>
      <c r="Z53" s="12">
        <v>1</v>
      </c>
    </row>
    <row r="54" spans="1:26" ht="13.5">
      <c r="A54" s="17" t="s">
        <v>65</v>
      </c>
      <c r="B54" s="19">
        <f t="shared" si="2"/>
        <v>257</v>
      </c>
      <c r="C54" s="20">
        <v>100</v>
      </c>
      <c r="D54" s="20">
        <v>6</v>
      </c>
      <c r="E54" s="20">
        <v>17</v>
      </c>
      <c r="F54" s="20">
        <v>101</v>
      </c>
      <c r="G54" s="20">
        <v>2</v>
      </c>
      <c r="H54" s="20">
        <v>7</v>
      </c>
      <c r="I54" s="20">
        <v>1</v>
      </c>
      <c r="J54" s="20">
        <v>1</v>
      </c>
      <c r="K54" s="20"/>
      <c r="L54" s="20"/>
      <c r="M54" s="20"/>
      <c r="N54" s="20">
        <v>4</v>
      </c>
      <c r="O54" s="20"/>
      <c r="P54" s="20"/>
      <c r="Q54" s="20"/>
      <c r="R54" s="20">
        <v>1</v>
      </c>
      <c r="S54" s="20">
        <v>1</v>
      </c>
      <c r="T54" s="20">
        <v>5</v>
      </c>
      <c r="U54" s="20">
        <v>5</v>
      </c>
      <c r="V54" s="20">
        <v>2</v>
      </c>
      <c r="W54" s="20">
        <v>3</v>
      </c>
      <c r="X54" s="20"/>
      <c r="Y54" s="20">
        <v>1</v>
      </c>
      <c r="Z54" s="21"/>
    </row>
    <row r="55" spans="1:26" ht="13.5">
      <c r="A55" s="13" t="s">
        <v>66</v>
      </c>
      <c r="B55" s="14">
        <f t="shared" si="2"/>
        <v>138</v>
      </c>
      <c r="C55" s="15">
        <v>46</v>
      </c>
      <c r="D55" s="15">
        <v>1</v>
      </c>
      <c r="E55" s="15">
        <v>9</v>
      </c>
      <c r="F55" s="15">
        <v>25</v>
      </c>
      <c r="G55" s="15"/>
      <c r="H55" s="15"/>
      <c r="I55" s="15"/>
      <c r="J55" s="15"/>
      <c r="K55" s="15"/>
      <c r="L55" s="15">
        <v>2</v>
      </c>
      <c r="M55" s="15"/>
      <c r="N55" s="15">
        <v>2</v>
      </c>
      <c r="O55" s="15">
        <v>1</v>
      </c>
      <c r="P55" s="15"/>
      <c r="Q55" s="15"/>
      <c r="R55" s="15">
        <v>13</v>
      </c>
      <c r="S55" s="15">
        <v>24</v>
      </c>
      <c r="T55" s="15">
        <v>8</v>
      </c>
      <c r="U55" s="15">
        <v>3</v>
      </c>
      <c r="V55" s="15">
        <v>1</v>
      </c>
      <c r="W55" s="15">
        <v>3</v>
      </c>
      <c r="X55" s="15"/>
      <c r="Y55" s="15"/>
      <c r="Z55" s="16"/>
    </row>
    <row r="56" spans="1:26" ht="13.5">
      <c r="A56" s="13" t="s">
        <v>67</v>
      </c>
      <c r="B56" s="14">
        <f t="shared" si="2"/>
        <v>185</v>
      </c>
      <c r="C56" s="15">
        <v>68</v>
      </c>
      <c r="D56" s="15">
        <v>7</v>
      </c>
      <c r="E56" s="15">
        <v>13</v>
      </c>
      <c r="F56" s="15">
        <v>58</v>
      </c>
      <c r="G56" s="15"/>
      <c r="H56" s="15">
        <v>1</v>
      </c>
      <c r="I56" s="15">
        <v>2</v>
      </c>
      <c r="J56" s="15"/>
      <c r="K56" s="15"/>
      <c r="L56" s="15"/>
      <c r="M56" s="15"/>
      <c r="N56" s="15">
        <v>1</v>
      </c>
      <c r="O56" s="15"/>
      <c r="P56" s="15">
        <v>1</v>
      </c>
      <c r="Q56" s="15">
        <v>9</v>
      </c>
      <c r="R56" s="15"/>
      <c r="S56" s="15">
        <v>5</v>
      </c>
      <c r="T56" s="15">
        <v>3</v>
      </c>
      <c r="U56" s="15">
        <v>4</v>
      </c>
      <c r="V56" s="15">
        <v>7</v>
      </c>
      <c r="W56" s="15">
        <v>2</v>
      </c>
      <c r="X56" s="15">
        <v>4</v>
      </c>
      <c r="Y56" s="15"/>
      <c r="Z56" s="16"/>
    </row>
    <row r="57" spans="1:26" ht="13.5">
      <c r="A57" s="17" t="s">
        <v>68</v>
      </c>
      <c r="B57" s="18">
        <f t="shared" si="2"/>
        <v>143</v>
      </c>
      <c r="C57" s="11">
        <v>66</v>
      </c>
      <c r="D57" s="11">
        <v>6</v>
      </c>
      <c r="E57" s="11">
        <v>6</v>
      </c>
      <c r="F57" s="11">
        <v>18</v>
      </c>
      <c r="G57" s="11"/>
      <c r="H57" s="11">
        <v>1</v>
      </c>
      <c r="I57" s="11"/>
      <c r="J57" s="11">
        <v>3</v>
      </c>
      <c r="K57" s="11">
        <v>1</v>
      </c>
      <c r="L57" s="11"/>
      <c r="M57" s="11"/>
      <c r="N57" s="11">
        <v>1</v>
      </c>
      <c r="O57" s="11"/>
      <c r="P57" s="11">
        <v>7</v>
      </c>
      <c r="Q57" s="11">
        <v>15</v>
      </c>
      <c r="R57" s="11">
        <v>6</v>
      </c>
      <c r="S57" s="11"/>
      <c r="T57" s="11">
        <v>1</v>
      </c>
      <c r="U57" s="11">
        <v>1</v>
      </c>
      <c r="V57" s="11">
        <v>9</v>
      </c>
      <c r="W57" s="11"/>
      <c r="X57" s="11"/>
      <c r="Y57" s="11">
        <v>2</v>
      </c>
      <c r="Z57" s="12"/>
    </row>
    <row r="58" spans="1:26" ht="13.5">
      <c r="A58" s="13" t="s">
        <v>69</v>
      </c>
      <c r="B58" s="14">
        <f t="shared" si="2"/>
        <v>443</v>
      </c>
      <c r="C58" s="15">
        <v>156</v>
      </c>
      <c r="D58" s="15">
        <v>91</v>
      </c>
      <c r="E58" s="15">
        <v>13</v>
      </c>
      <c r="F58" s="15">
        <v>20</v>
      </c>
      <c r="G58" s="15">
        <v>5</v>
      </c>
      <c r="H58" s="15">
        <v>7</v>
      </c>
      <c r="I58" s="15">
        <v>9</v>
      </c>
      <c r="J58" s="15">
        <v>4</v>
      </c>
      <c r="K58" s="15"/>
      <c r="L58" s="15"/>
      <c r="M58" s="15"/>
      <c r="N58" s="15">
        <v>5</v>
      </c>
      <c r="O58" s="15"/>
      <c r="P58" s="15">
        <v>1</v>
      </c>
      <c r="Q58" s="15">
        <v>4</v>
      </c>
      <c r="R58" s="15"/>
      <c r="S58" s="15">
        <v>2</v>
      </c>
      <c r="T58" s="15"/>
      <c r="U58" s="15">
        <v>64</v>
      </c>
      <c r="V58" s="15">
        <v>34</v>
      </c>
      <c r="W58" s="15">
        <v>13</v>
      </c>
      <c r="X58" s="15">
        <v>12</v>
      </c>
      <c r="Y58" s="15">
        <v>2</v>
      </c>
      <c r="Z58" s="16">
        <v>1</v>
      </c>
    </row>
    <row r="59" spans="1:26" ht="13.5">
      <c r="A59" s="13" t="s">
        <v>70</v>
      </c>
      <c r="B59" s="14">
        <f t="shared" si="2"/>
        <v>549</v>
      </c>
      <c r="C59" s="15">
        <v>245</v>
      </c>
      <c r="D59" s="15">
        <v>90</v>
      </c>
      <c r="E59" s="15">
        <v>4</v>
      </c>
      <c r="F59" s="15">
        <v>14</v>
      </c>
      <c r="G59" s="15">
        <v>17</v>
      </c>
      <c r="H59" s="15">
        <v>20</v>
      </c>
      <c r="I59" s="15">
        <v>6</v>
      </c>
      <c r="J59" s="15">
        <v>5</v>
      </c>
      <c r="K59" s="15"/>
      <c r="L59" s="15"/>
      <c r="M59" s="15"/>
      <c r="N59" s="15">
        <v>15</v>
      </c>
      <c r="O59" s="15"/>
      <c r="P59" s="15">
        <v>3</v>
      </c>
      <c r="Q59" s="15"/>
      <c r="R59" s="15">
        <v>1</v>
      </c>
      <c r="S59" s="15">
        <v>2</v>
      </c>
      <c r="T59" s="15">
        <v>53</v>
      </c>
      <c r="U59" s="15"/>
      <c r="V59" s="15">
        <v>59</v>
      </c>
      <c r="W59" s="15">
        <v>8</v>
      </c>
      <c r="X59" s="15">
        <v>5</v>
      </c>
      <c r="Y59" s="15"/>
      <c r="Z59" s="16">
        <v>2</v>
      </c>
    </row>
    <row r="60" spans="1:26" ht="13.5">
      <c r="A60" s="13" t="s">
        <v>71</v>
      </c>
      <c r="B60" s="14">
        <f t="shared" si="2"/>
        <v>839</v>
      </c>
      <c r="C60" s="15">
        <v>297</v>
      </c>
      <c r="D60" s="15">
        <v>106</v>
      </c>
      <c r="E60" s="15">
        <v>33</v>
      </c>
      <c r="F60" s="15">
        <v>32</v>
      </c>
      <c r="G60" s="15">
        <v>32</v>
      </c>
      <c r="H60" s="15">
        <v>55</v>
      </c>
      <c r="I60" s="15">
        <v>12</v>
      </c>
      <c r="J60" s="15">
        <v>6</v>
      </c>
      <c r="K60" s="15">
        <v>1</v>
      </c>
      <c r="L60" s="15">
        <v>1</v>
      </c>
      <c r="M60" s="15"/>
      <c r="N60" s="15">
        <v>31</v>
      </c>
      <c r="O60" s="15">
        <v>2</v>
      </c>
      <c r="P60" s="15">
        <v>3</v>
      </c>
      <c r="Q60" s="15">
        <v>2</v>
      </c>
      <c r="R60" s="15">
        <v>5</v>
      </c>
      <c r="S60" s="15">
        <v>4</v>
      </c>
      <c r="T60" s="15">
        <v>29</v>
      </c>
      <c r="U60" s="15">
        <v>77</v>
      </c>
      <c r="V60" s="15"/>
      <c r="W60" s="15">
        <v>66</v>
      </c>
      <c r="X60" s="15">
        <v>34</v>
      </c>
      <c r="Y60" s="15">
        <v>7</v>
      </c>
      <c r="Z60" s="16">
        <v>4</v>
      </c>
    </row>
    <row r="61" spans="1:26" ht="13.5">
      <c r="A61" s="13" t="s">
        <v>72</v>
      </c>
      <c r="B61" s="14">
        <f t="shared" si="2"/>
        <v>306</v>
      </c>
      <c r="C61" s="15">
        <v>87</v>
      </c>
      <c r="D61" s="15">
        <v>23</v>
      </c>
      <c r="E61" s="15">
        <v>7</v>
      </c>
      <c r="F61" s="15">
        <v>6</v>
      </c>
      <c r="G61" s="15">
        <v>2</v>
      </c>
      <c r="H61" s="15">
        <v>15</v>
      </c>
      <c r="I61" s="15">
        <v>4</v>
      </c>
      <c r="J61" s="15">
        <v>2</v>
      </c>
      <c r="K61" s="15"/>
      <c r="L61" s="15"/>
      <c r="M61" s="15"/>
      <c r="N61" s="15">
        <v>19</v>
      </c>
      <c r="O61" s="15">
        <v>1</v>
      </c>
      <c r="P61" s="15"/>
      <c r="Q61" s="15"/>
      <c r="R61" s="15">
        <v>1</v>
      </c>
      <c r="S61" s="15"/>
      <c r="T61" s="15">
        <v>11</v>
      </c>
      <c r="U61" s="15">
        <v>14</v>
      </c>
      <c r="V61" s="15">
        <v>86</v>
      </c>
      <c r="W61" s="15"/>
      <c r="X61" s="15">
        <v>23</v>
      </c>
      <c r="Y61" s="15">
        <v>4</v>
      </c>
      <c r="Z61" s="16">
        <v>1</v>
      </c>
    </row>
    <row r="62" spans="1:26" ht="13.5">
      <c r="A62" s="17" t="s">
        <v>73</v>
      </c>
      <c r="B62" s="18">
        <f t="shared" si="2"/>
        <v>221</v>
      </c>
      <c r="C62" s="11">
        <v>54</v>
      </c>
      <c r="D62" s="11">
        <v>18</v>
      </c>
      <c r="E62" s="11">
        <v>5</v>
      </c>
      <c r="F62" s="11">
        <v>8</v>
      </c>
      <c r="G62" s="11">
        <v>12</v>
      </c>
      <c r="H62" s="11">
        <v>23</v>
      </c>
      <c r="I62" s="11">
        <v>3</v>
      </c>
      <c r="J62" s="11">
        <v>1</v>
      </c>
      <c r="K62" s="11"/>
      <c r="L62" s="11"/>
      <c r="M62" s="11"/>
      <c r="N62" s="11">
        <v>10</v>
      </c>
      <c r="O62" s="11"/>
      <c r="P62" s="11"/>
      <c r="Q62" s="11"/>
      <c r="R62" s="11"/>
      <c r="S62" s="11"/>
      <c r="T62" s="11">
        <v>12</v>
      </c>
      <c r="U62" s="11">
        <v>14</v>
      </c>
      <c r="V62" s="11">
        <v>25</v>
      </c>
      <c r="W62" s="11">
        <v>34</v>
      </c>
      <c r="X62" s="11"/>
      <c r="Y62" s="11">
        <v>1</v>
      </c>
      <c r="Z62" s="12">
        <v>1</v>
      </c>
    </row>
    <row r="63" spans="1:26" ht="13.5">
      <c r="A63" s="17" t="s">
        <v>74</v>
      </c>
      <c r="B63" s="19">
        <f t="shared" si="2"/>
        <v>201</v>
      </c>
      <c r="C63" s="20">
        <v>41</v>
      </c>
      <c r="D63" s="20">
        <v>5</v>
      </c>
      <c r="E63" s="20">
        <v>5</v>
      </c>
      <c r="F63" s="20">
        <v>5</v>
      </c>
      <c r="G63" s="20">
        <v>13</v>
      </c>
      <c r="H63" s="20">
        <v>8</v>
      </c>
      <c r="I63" s="20">
        <v>82</v>
      </c>
      <c r="J63" s="20">
        <v>13</v>
      </c>
      <c r="K63" s="20"/>
      <c r="L63" s="20"/>
      <c r="M63" s="20"/>
      <c r="N63" s="20">
        <v>4</v>
      </c>
      <c r="O63" s="20"/>
      <c r="P63" s="20">
        <v>1</v>
      </c>
      <c r="Q63" s="20"/>
      <c r="R63" s="20"/>
      <c r="S63" s="20"/>
      <c r="T63" s="20">
        <v>1</v>
      </c>
      <c r="U63" s="20">
        <v>2</v>
      </c>
      <c r="V63" s="20">
        <v>4</v>
      </c>
      <c r="W63" s="20">
        <v>3</v>
      </c>
      <c r="X63" s="20">
        <v>4</v>
      </c>
      <c r="Y63" s="20"/>
      <c r="Z63" s="21">
        <v>10</v>
      </c>
    </row>
    <row r="64" spans="1:26" ht="14.25" thickBot="1">
      <c r="A64" s="23" t="s">
        <v>75</v>
      </c>
      <c r="B64" s="24">
        <f t="shared" si="2"/>
        <v>237</v>
      </c>
      <c r="C64" s="25">
        <v>38</v>
      </c>
      <c r="D64" s="25">
        <v>4</v>
      </c>
      <c r="E64" s="25">
        <v>6</v>
      </c>
      <c r="F64" s="25">
        <v>8</v>
      </c>
      <c r="G64" s="25">
        <v>5</v>
      </c>
      <c r="H64" s="25">
        <v>10</v>
      </c>
      <c r="I64" s="25">
        <v>30</v>
      </c>
      <c r="J64" s="25">
        <v>100</v>
      </c>
      <c r="K64" s="25"/>
      <c r="L64" s="25"/>
      <c r="M64" s="25"/>
      <c r="N64" s="25">
        <v>9</v>
      </c>
      <c r="O64" s="25"/>
      <c r="P64" s="25"/>
      <c r="Q64" s="25"/>
      <c r="R64" s="25"/>
      <c r="S64" s="25"/>
      <c r="T64" s="25">
        <v>3</v>
      </c>
      <c r="U64" s="25">
        <v>2</v>
      </c>
      <c r="V64" s="25">
        <v>10</v>
      </c>
      <c r="W64" s="25"/>
      <c r="X64" s="25">
        <v>1</v>
      </c>
      <c r="Y64" s="25">
        <v>11</v>
      </c>
      <c r="Z64" s="26"/>
    </row>
    <row r="65" s="4" customFormat="1" ht="12.75" customHeight="1"/>
    <row r="74" ht="13.5">
      <c r="D74" s="30"/>
    </row>
  </sheetData>
  <mergeCells count="54">
    <mergeCell ref="Z37:Z39"/>
    <mergeCell ref="V37:V39"/>
    <mergeCell ref="W37:W39"/>
    <mergeCell ref="X37:X39"/>
    <mergeCell ref="Y37:Y39"/>
    <mergeCell ref="R37:R39"/>
    <mergeCell ref="S37:S39"/>
    <mergeCell ref="T37:T39"/>
    <mergeCell ref="U37:U39"/>
    <mergeCell ref="N37:N39"/>
    <mergeCell ref="O37:O39"/>
    <mergeCell ref="P37:P39"/>
    <mergeCell ref="Q37:Q39"/>
    <mergeCell ref="J37:J39"/>
    <mergeCell ref="K37:K39"/>
    <mergeCell ref="L37:L39"/>
    <mergeCell ref="M37:M39"/>
    <mergeCell ref="Z4:Z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V4:V6"/>
    <mergeCell ref="W4:W6"/>
    <mergeCell ref="X4:X6"/>
    <mergeCell ref="Y4:Y6"/>
    <mergeCell ref="Q3:S3"/>
    <mergeCell ref="T4:T6"/>
    <mergeCell ref="S4:S6"/>
    <mergeCell ref="U4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CX76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4" width="9.75390625" style="6" customWidth="1"/>
    <col min="5" max="5" width="9.75390625" style="97" customWidth="1"/>
    <col min="6" max="6" width="9.75390625" style="98" customWidth="1"/>
    <col min="7" max="9" width="9.75390625" style="6" customWidth="1"/>
    <col min="10" max="10" width="9.75390625" style="97" customWidth="1"/>
    <col min="11" max="11" width="9.75390625" style="98" customWidth="1"/>
    <col min="12" max="14" width="9.75390625" style="6" customWidth="1"/>
    <col min="15" max="15" width="9.75390625" style="97" customWidth="1"/>
    <col min="16" max="16" width="9.75390625" style="98" customWidth="1"/>
    <col min="17" max="19" width="9.75390625" style="6" customWidth="1"/>
    <col min="20" max="20" width="9.75390625" style="97" customWidth="1"/>
    <col min="21" max="21" width="9.75390625" style="98" customWidth="1"/>
    <col min="22" max="24" width="9.75390625" style="6" customWidth="1"/>
    <col min="25" max="25" width="9.75390625" style="97" customWidth="1"/>
    <col min="26" max="26" width="9.75390625" style="98" customWidth="1"/>
    <col min="27" max="29" width="9.75390625" style="6" customWidth="1"/>
    <col min="30" max="30" width="9.75390625" style="97" customWidth="1"/>
    <col min="31" max="31" width="9.75390625" style="98" customWidth="1"/>
    <col min="32" max="34" width="9.75390625" style="6" customWidth="1"/>
    <col min="35" max="35" width="9.75390625" style="97" customWidth="1"/>
    <col min="36" max="36" width="9.75390625" style="98" customWidth="1"/>
    <col min="37" max="39" width="9.75390625" style="6" customWidth="1"/>
    <col min="40" max="40" width="9.75390625" style="97" customWidth="1"/>
    <col min="41" max="41" width="9.75390625" style="98" customWidth="1"/>
    <col min="42" max="44" width="9.75390625" style="6" customWidth="1"/>
    <col min="45" max="45" width="9.75390625" style="97" customWidth="1"/>
    <col min="46" max="46" width="9.75390625" style="98" customWidth="1"/>
    <col min="47" max="49" width="9.75390625" style="6" customWidth="1"/>
    <col min="50" max="50" width="9.75390625" style="97" customWidth="1"/>
    <col min="51" max="51" width="9.75390625" style="98" customWidth="1"/>
    <col min="52" max="54" width="9.75390625" style="6" customWidth="1"/>
    <col min="55" max="55" width="9.75390625" style="97" customWidth="1"/>
    <col min="56" max="56" width="9.75390625" style="98" customWidth="1"/>
    <col min="57" max="59" width="9.75390625" style="6" customWidth="1"/>
    <col min="60" max="60" width="9.75390625" style="97" customWidth="1"/>
    <col min="61" max="61" width="9.75390625" style="98" customWidth="1"/>
    <col min="62" max="64" width="9.75390625" style="6" customWidth="1"/>
    <col min="65" max="65" width="9.75390625" style="97" customWidth="1"/>
    <col min="66" max="66" width="9.75390625" style="96" customWidth="1"/>
    <col min="67" max="69" width="9.75390625" style="6" customWidth="1"/>
    <col min="70" max="70" width="9.75390625" style="97" customWidth="1"/>
    <col min="71" max="71" width="9.75390625" style="98" customWidth="1"/>
    <col min="72" max="74" width="9.75390625" style="6" customWidth="1"/>
    <col min="75" max="75" width="9.75390625" style="97" customWidth="1"/>
    <col min="76" max="76" width="9.75390625" style="98" customWidth="1"/>
    <col min="77" max="79" width="9.75390625" style="6" customWidth="1"/>
    <col min="80" max="80" width="9.75390625" style="97" customWidth="1"/>
    <col min="81" max="81" width="9.75390625" style="98" customWidth="1"/>
    <col min="82" max="84" width="9.75390625" style="6" customWidth="1"/>
    <col min="85" max="85" width="9.75390625" style="97" customWidth="1"/>
    <col min="86" max="86" width="9.75390625" style="98" customWidth="1"/>
    <col min="87" max="89" width="9.75390625" style="6" customWidth="1"/>
    <col min="90" max="90" width="9.75390625" style="97" customWidth="1"/>
    <col min="91" max="91" width="9.75390625" style="98" customWidth="1"/>
    <col min="92" max="94" width="9.75390625" style="6" customWidth="1"/>
    <col min="95" max="95" width="9.75390625" style="97" customWidth="1"/>
    <col min="96" max="96" width="9.75390625" style="98" customWidth="1"/>
    <col min="97" max="99" width="9.75390625" style="6" customWidth="1"/>
    <col min="100" max="100" width="9.75390625" style="97" customWidth="1"/>
    <col min="101" max="101" width="9.75390625" style="98" customWidth="1"/>
    <col min="102" max="102" width="8.875" style="30" customWidth="1"/>
    <col min="103" max="16384" width="8.875" style="6" customWidth="1"/>
  </cols>
  <sheetData>
    <row r="1" spans="1:102" s="2" customFormat="1" ht="24.75" customHeight="1">
      <c r="A1" s="1" t="s">
        <v>122</v>
      </c>
      <c r="E1" s="182"/>
      <c r="F1" s="33"/>
      <c r="G1" s="3"/>
      <c r="J1" s="32"/>
      <c r="K1" s="33"/>
      <c r="M1" s="3"/>
      <c r="N1" s="3"/>
      <c r="O1" s="32"/>
      <c r="P1" s="34"/>
      <c r="T1" s="32"/>
      <c r="U1" s="33"/>
      <c r="V1" s="3"/>
      <c r="W1" s="3"/>
      <c r="X1" s="3"/>
      <c r="Y1" s="32"/>
      <c r="Z1" s="34"/>
      <c r="AD1" s="32"/>
      <c r="AE1" s="33"/>
      <c r="AI1" s="32"/>
      <c r="AJ1" s="33"/>
      <c r="AN1" s="32"/>
      <c r="AO1" s="33"/>
      <c r="AS1" s="32"/>
      <c r="AT1" s="33"/>
      <c r="AX1" s="32"/>
      <c r="AY1" s="33"/>
      <c r="BC1" s="32"/>
      <c r="BD1" s="33"/>
      <c r="BH1" s="32"/>
      <c r="BI1" s="33"/>
      <c r="BM1" s="32"/>
      <c r="BN1" s="35"/>
      <c r="BR1" s="32"/>
      <c r="BS1" s="33"/>
      <c r="BW1" s="32"/>
      <c r="BX1" s="33"/>
      <c r="CB1" s="32"/>
      <c r="CC1" s="33"/>
      <c r="CG1" s="32"/>
      <c r="CH1" s="33"/>
      <c r="CL1" s="32"/>
      <c r="CM1" s="33"/>
      <c r="CQ1" s="32"/>
      <c r="CR1" s="33"/>
      <c r="CV1" s="32"/>
      <c r="CW1" s="33"/>
      <c r="CX1" s="36"/>
    </row>
    <row r="2" spans="1:102" s="4" customFormat="1" ht="19.5" customHeight="1">
      <c r="A2" s="4" t="s">
        <v>1</v>
      </c>
      <c r="E2" s="37"/>
      <c r="F2" s="38"/>
      <c r="J2" s="37"/>
      <c r="K2" s="38"/>
      <c r="O2" s="37"/>
      <c r="P2" s="38"/>
      <c r="T2" s="37"/>
      <c r="U2" s="38"/>
      <c r="Y2" s="37"/>
      <c r="Z2" s="38"/>
      <c r="AD2" s="37"/>
      <c r="AE2" s="38"/>
      <c r="AI2" s="37"/>
      <c r="AJ2" s="38"/>
      <c r="AN2" s="37"/>
      <c r="AO2" s="38"/>
      <c r="AS2" s="37"/>
      <c r="AT2" s="38"/>
      <c r="AX2" s="37"/>
      <c r="AY2" s="38"/>
      <c r="BC2" s="37"/>
      <c r="BD2" s="38"/>
      <c r="BH2" s="37"/>
      <c r="BI2" s="38"/>
      <c r="BM2" s="37"/>
      <c r="BN2" s="39"/>
      <c r="BR2" s="37"/>
      <c r="BS2" s="38"/>
      <c r="BW2" s="37"/>
      <c r="BX2" s="38"/>
      <c r="CB2" s="37"/>
      <c r="CC2" s="38"/>
      <c r="CG2" s="37"/>
      <c r="CH2" s="38"/>
      <c r="CL2" s="37"/>
      <c r="CM2" s="38"/>
      <c r="CQ2" s="37"/>
      <c r="CR2" s="38"/>
      <c r="CV2" s="37"/>
      <c r="CW2" s="38"/>
      <c r="CX2" s="40"/>
    </row>
    <row r="3" spans="1:102" s="4" customFormat="1" ht="14.25" thickBot="1">
      <c r="A3" s="4" t="s">
        <v>77</v>
      </c>
      <c r="E3" s="37"/>
      <c r="F3" s="38"/>
      <c r="H3" s="207"/>
      <c r="I3" s="207"/>
      <c r="J3" s="41"/>
      <c r="K3" s="42"/>
      <c r="O3" s="37"/>
      <c r="P3" s="38"/>
      <c r="Q3" s="207"/>
      <c r="R3" s="207"/>
      <c r="S3" s="207"/>
      <c r="T3" s="41"/>
      <c r="U3" s="42"/>
      <c r="Y3" s="37"/>
      <c r="Z3" s="38"/>
      <c r="AD3" s="37"/>
      <c r="AE3" s="38"/>
      <c r="AI3" s="37"/>
      <c r="AJ3" s="38"/>
      <c r="AN3" s="37"/>
      <c r="AO3" s="38"/>
      <c r="AS3" s="37"/>
      <c r="AT3" s="38"/>
      <c r="AX3" s="37"/>
      <c r="AY3" s="38"/>
      <c r="BC3" s="37"/>
      <c r="BD3" s="38"/>
      <c r="BH3" s="37"/>
      <c r="BI3" s="38"/>
      <c r="BM3" s="37"/>
      <c r="BN3" s="39"/>
      <c r="BR3" s="37"/>
      <c r="BS3" s="38"/>
      <c r="BW3" s="37"/>
      <c r="BX3" s="38"/>
      <c r="CB3" s="37"/>
      <c r="CC3" s="38"/>
      <c r="CG3" s="37"/>
      <c r="CH3" s="38"/>
      <c r="CL3" s="37"/>
      <c r="CM3" s="38"/>
      <c r="CQ3" s="37"/>
      <c r="CR3" s="38"/>
      <c r="CV3" s="37"/>
      <c r="CW3" s="38"/>
      <c r="CX3" s="40"/>
    </row>
    <row r="4" spans="1:101" ht="13.5">
      <c r="A4" s="211"/>
      <c r="B4" s="229" t="s">
        <v>123</v>
      </c>
      <c r="C4" s="230"/>
      <c r="D4" s="230"/>
      <c r="E4" s="230"/>
      <c r="F4" s="231"/>
      <c r="G4" s="229" t="s">
        <v>124</v>
      </c>
      <c r="H4" s="230"/>
      <c r="I4" s="230"/>
      <c r="J4" s="230"/>
      <c r="K4" s="231"/>
      <c r="L4" s="229" t="s">
        <v>125</v>
      </c>
      <c r="M4" s="230"/>
      <c r="N4" s="230"/>
      <c r="O4" s="230"/>
      <c r="P4" s="231"/>
      <c r="Q4" s="229" t="s">
        <v>126</v>
      </c>
      <c r="R4" s="230"/>
      <c r="S4" s="230"/>
      <c r="T4" s="230"/>
      <c r="U4" s="231"/>
      <c r="V4" s="229" t="s">
        <v>127</v>
      </c>
      <c r="W4" s="230"/>
      <c r="X4" s="230"/>
      <c r="Y4" s="230"/>
      <c r="Z4" s="231"/>
      <c r="AA4" s="229" t="s">
        <v>128</v>
      </c>
      <c r="AB4" s="230"/>
      <c r="AC4" s="230"/>
      <c r="AD4" s="230"/>
      <c r="AE4" s="231"/>
      <c r="AF4" s="229" t="s">
        <v>129</v>
      </c>
      <c r="AG4" s="230"/>
      <c r="AH4" s="230"/>
      <c r="AI4" s="230"/>
      <c r="AJ4" s="231"/>
      <c r="AK4" s="229" t="s">
        <v>130</v>
      </c>
      <c r="AL4" s="230"/>
      <c r="AM4" s="230"/>
      <c r="AN4" s="230"/>
      <c r="AO4" s="231"/>
      <c r="AP4" s="229" t="s">
        <v>131</v>
      </c>
      <c r="AQ4" s="230"/>
      <c r="AR4" s="230"/>
      <c r="AS4" s="230"/>
      <c r="AT4" s="231"/>
      <c r="AU4" s="229" t="s">
        <v>132</v>
      </c>
      <c r="AV4" s="230"/>
      <c r="AW4" s="230"/>
      <c r="AX4" s="230"/>
      <c r="AY4" s="231"/>
      <c r="AZ4" s="229" t="s">
        <v>133</v>
      </c>
      <c r="BA4" s="230"/>
      <c r="BB4" s="230"/>
      <c r="BC4" s="230"/>
      <c r="BD4" s="231"/>
      <c r="BE4" s="229" t="s">
        <v>134</v>
      </c>
      <c r="BF4" s="230"/>
      <c r="BG4" s="230"/>
      <c r="BH4" s="230"/>
      <c r="BI4" s="231"/>
      <c r="BJ4" s="229" t="s">
        <v>135</v>
      </c>
      <c r="BK4" s="230"/>
      <c r="BL4" s="230"/>
      <c r="BM4" s="230"/>
      <c r="BN4" s="231"/>
      <c r="BO4" s="229" t="s">
        <v>136</v>
      </c>
      <c r="BP4" s="230"/>
      <c r="BQ4" s="230"/>
      <c r="BR4" s="230"/>
      <c r="BS4" s="231"/>
      <c r="BT4" s="229" t="s">
        <v>137</v>
      </c>
      <c r="BU4" s="230"/>
      <c r="BV4" s="230"/>
      <c r="BW4" s="230"/>
      <c r="BX4" s="231"/>
      <c r="BY4" s="229" t="s">
        <v>138</v>
      </c>
      <c r="BZ4" s="230"/>
      <c r="CA4" s="230"/>
      <c r="CB4" s="230"/>
      <c r="CC4" s="231"/>
      <c r="CD4" s="229" t="s">
        <v>139</v>
      </c>
      <c r="CE4" s="230"/>
      <c r="CF4" s="230"/>
      <c r="CG4" s="230"/>
      <c r="CH4" s="231"/>
      <c r="CI4" s="229" t="s">
        <v>140</v>
      </c>
      <c r="CJ4" s="230"/>
      <c r="CK4" s="230"/>
      <c r="CL4" s="230"/>
      <c r="CM4" s="231"/>
      <c r="CN4" s="229" t="s">
        <v>141</v>
      </c>
      <c r="CO4" s="230"/>
      <c r="CP4" s="230"/>
      <c r="CQ4" s="230"/>
      <c r="CR4" s="231"/>
      <c r="CS4" s="229" t="s">
        <v>142</v>
      </c>
      <c r="CT4" s="232"/>
      <c r="CU4" s="232"/>
      <c r="CV4" s="232"/>
      <c r="CW4" s="232"/>
    </row>
    <row r="5" spans="1:101" ht="13.5">
      <c r="A5" s="212"/>
      <c r="B5" s="233" t="s">
        <v>3</v>
      </c>
      <c r="C5" s="235" t="s">
        <v>143</v>
      </c>
      <c r="D5" s="235" t="s">
        <v>144</v>
      </c>
      <c r="E5" s="43" t="s">
        <v>145</v>
      </c>
      <c r="F5" s="44" t="s">
        <v>146</v>
      </c>
      <c r="G5" s="233" t="s">
        <v>3</v>
      </c>
      <c r="H5" s="235" t="s">
        <v>143</v>
      </c>
      <c r="I5" s="235" t="s">
        <v>144</v>
      </c>
      <c r="J5" s="43" t="s">
        <v>145</v>
      </c>
      <c r="K5" s="44" t="s">
        <v>146</v>
      </c>
      <c r="L5" s="233" t="s">
        <v>3</v>
      </c>
      <c r="M5" s="235" t="s">
        <v>143</v>
      </c>
      <c r="N5" s="235" t="s">
        <v>144</v>
      </c>
      <c r="O5" s="43" t="s">
        <v>145</v>
      </c>
      <c r="P5" s="44" t="s">
        <v>146</v>
      </c>
      <c r="Q5" s="233" t="s">
        <v>3</v>
      </c>
      <c r="R5" s="235" t="s">
        <v>143</v>
      </c>
      <c r="S5" s="235" t="s">
        <v>144</v>
      </c>
      <c r="T5" s="43" t="s">
        <v>145</v>
      </c>
      <c r="U5" s="44" t="s">
        <v>146</v>
      </c>
      <c r="V5" s="233" t="s">
        <v>3</v>
      </c>
      <c r="W5" s="235" t="s">
        <v>143</v>
      </c>
      <c r="X5" s="235" t="s">
        <v>144</v>
      </c>
      <c r="Y5" s="43" t="s">
        <v>145</v>
      </c>
      <c r="Z5" s="44" t="s">
        <v>146</v>
      </c>
      <c r="AA5" s="233" t="s">
        <v>3</v>
      </c>
      <c r="AB5" s="235" t="s">
        <v>143</v>
      </c>
      <c r="AC5" s="235" t="s">
        <v>144</v>
      </c>
      <c r="AD5" s="43" t="s">
        <v>145</v>
      </c>
      <c r="AE5" s="44" t="s">
        <v>146</v>
      </c>
      <c r="AF5" s="233" t="s">
        <v>3</v>
      </c>
      <c r="AG5" s="235" t="s">
        <v>143</v>
      </c>
      <c r="AH5" s="235" t="s">
        <v>144</v>
      </c>
      <c r="AI5" s="43" t="s">
        <v>145</v>
      </c>
      <c r="AJ5" s="44" t="s">
        <v>146</v>
      </c>
      <c r="AK5" s="233" t="s">
        <v>3</v>
      </c>
      <c r="AL5" s="235" t="s">
        <v>143</v>
      </c>
      <c r="AM5" s="235" t="s">
        <v>144</v>
      </c>
      <c r="AN5" s="43" t="s">
        <v>145</v>
      </c>
      <c r="AO5" s="44" t="s">
        <v>146</v>
      </c>
      <c r="AP5" s="233" t="s">
        <v>3</v>
      </c>
      <c r="AQ5" s="235" t="s">
        <v>143</v>
      </c>
      <c r="AR5" s="235" t="s">
        <v>144</v>
      </c>
      <c r="AS5" s="43" t="s">
        <v>145</v>
      </c>
      <c r="AT5" s="44" t="s">
        <v>146</v>
      </c>
      <c r="AU5" s="233" t="s">
        <v>3</v>
      </c>
      <c r="AV5" s="235" t="s">
        <v>143</v>
      </c>
      <c r="AW5" s="235" t="s">
        <v>144</v>
      </c>
      <c r="AX5" s="43" t="s">
        <v>145</v>
      </c>
      <c r="AY5" s="44" t="s">
        <v>146</v>
      </c>
      <c r="AZ5" s="233" t="s">
        <v>3</v>
      </c>
      <c r="BA5" s="235" t="s">
        <v>143</v>
      </c>
      <c r="BB5" s="235" t="s">
        <v>144</v>
      </c>
      <c r="BC5" s="43" t="s">
        <v>145</v>
      </c>
      <c r="BD5" s="44" t="s">
        <v>146</v>
      </c>
      <c r="BE5" s="233" t="s">
        <v>3</v>
      </c>
      <c r="BF5" s="235" t="s">
        <v>143</v>
      </c>
      <c r="BG5" s="235" t="s">
        <v>144</v>
      </c>
      <c r="BH5" s="43" t="s">
        <v>145</v>
      </c>
      <c r="BI5" s="44" t="s">
        <v>146</v>
      </c>
      <c r="BJ5" s="233" t="s">
        <v>3</v>
      </c>
      <c r="BK5" s="235" t="s">
        <v>143</v>
      </c>
      <c r="BL5" s="235" t="s">
        <v>144</v>
      </c>
      <c r="BM5" s="43" t="s">
        <v>145</v>
      </c>
      <c r="BN5" s="45" t="s">
        <v>146</v>
      </c>
      <c r="BO5" s="233" t="s">
        <v>3</v>
      </c>
      <c r="BP5" s="235" t="s">
        <v>143</v>
      </c>
      <c r="BQ5" s="235" t="s">
        <v>144</v>
      </c>
      <c r="BR5" s="43" t="s">
        <v>145</v>
      </c>
      <c r="BS5" s="44" t="s">
        <v>146</v>
      </c>
      <c r="BT5" s="233" t="s">
        <v>3</v>
      </c>
      <c r="BU5" s="235" t="s">
        <v>143</v>
      </c>
      <c r="BV5" s="235" t="s">
        <v>144</v>
      </c>
      <c r="BW5" s="43" t="s">
        <v>145</v>
      </c>
      <c r="BX5" s="44" t="s">
        <v>146</v>
      </c>
      <c r="BY5" s="233" t="s">
        <v>3</v>
      </c>
      <c r="BZ5" s="235" t="s">
        <v>143</v>
      </c>
      <c r="CA5" s="235" t="s">
        <v>144</v>
      </c>
      <c r="CB5" s="43" t="s">
        <v>145</v>
      </c>
      <c r="CC5" s="44" t="s">
        <v>146</v>
      </c>
      <c r="CD5" s="233" t="s">
        <v>3</v>
      </c>
      <c r="CE5" s="235" t="s">
        <v>143</v>
      </c>
      <c r="CF5" s="235" t="s">
        <v>144</v>
      </c>
      <c r="CG5" s="43" t="s">
        <v>145</v>
      </c>
      <c r="CH5" s="44" t="s">
        <v>146</v>
      </c>
      <c r="CI5" s="233" t="s">
        <v>3</v>
      </c>
      <c r="CJ5" s="235" t="s">
        <v>143</v>
      </c>
      <c r="CK5" s="235" t="s">
        <v>144</v>
      </c>
      <c r="CL5" s="43" t="s">
        <v>145</v>
      </c>
      <c r="CM5" s="44" t="s">
        <v>146</v>
      </c>
      <c r="CN5" s="233" t="s">
        <v>3</v>
      </c>
      <c r="CO5" s="235" t="s">
        <v>143</v>
      </c>
      <c r="CP5" s="235" t="s">
        <v>144</v>
      </c>
      <c r="CQ5" s="43" t="s">
        <v>145</v>
      </c>
      <c r="CR5" s="44" t="s">
        <v>146</v>
      </c>
      <c r="CS5" s="233" t="s">
        <v>3</v>
      </c>
      <c r="CT5" s="235" t="s">
        <v>143</v>
      </c>
      <c r="CU5" s="235" t="s">
        <v>144</v>
      </c>
      <c r="CV5" s="46" t="s">
        <v>145</v>
      </c>
      <c r="CW5" s="47" t="s">
        <v>146</v>
      </c>
    </row>
    <row r="6" spans="1:101" ht="14.25" thickBot="1">
      <c r="A6" s="213"/>
      <c r="B6" s="234"/>
      <c r="C6" s="222"/>
      <c r="D6" s="222"/>
      <c r="E6" s="48" t="s">
        <v>147</v>
      </c>
      <c r="F6" s="49" t="s">
        <v>150</v>
      </c>
      <c r="G6" s="234"/>
      <c r="H6" s="222"/>
      <c r="I6" s="222"/>
      <c r="J6" s="48" t="s">
        <v>147</v>
      </c>
      <c r="K6" s="49" t="s">
        <v>150</v>
      </c>
      <c r="L6" s="234"/>
      <c r="M6" s="222"/>
      <c r="N6" s="222"/>
      <c r="O6" s="48" t="s">
        <v>147</v>
      </c>
      <c r="P6" s="49" t="s">
        <v>150</v>
      </c>
      <c r="Q6" s="234"/>
      <c r="R6" s="222"/>
      <c r="S6" s="222"/>
      <c r="T6" s="48" t="s">
        <v>147</v>
      </c>
      <c r="U6" s="49" t="s">
        <v>150</v>
      </c>
      <c r="V6" s="234"/>
      <c r="W6" s="222"/>
      <c r="X6" s="222"/>
      <c r="Y6" s="48" t="s">
        <v>147</v>
      </c>
      <c r="Z6" s="49" t="s">
        <v>150</v>
      </c>
      <c r="AA6" s="234"/>
      <c r="AB6" s="222"/>
      <c r="AC6" s="222"/>
      <c r="AD6" s="48" t="s">
        <v>147</v>
      </c>
      <c r="AE6" s="49" t="s">
        <v>150</v>
      </c>
      <c r="AF6" s="234"/>
      <c r="AG6" s="222"/>
      <c r="AH6" s="222"/>
      <c r="AI6" s="48" t="s">
        <v>147</v>
      </c>
      <c r="AJ6" s="49" t="s">
        <v>150</v>
      </c>
      <c r="AK6" s="234"/>
      <c r="AL6" s="222"/>
      <c r="AM6" s="222"/>
      <c r="AN6" s="48" t="s">
        <v>147</v>
      </c>
      <c r="AO6" s="49" t="s">
        <v>150</v>
      </c>
      <c r="AP6" s="234"/>
      <c r="AQ6" s="222"/>
      <c r="AR6" s="222"/>
      <c r="AS6" s="48" t="s">
        <v>147</v>
      </c>
      <c r="AT6" s="49" t="s">
        <v>150</v>
      </c>
      <c r="AU6" s="234"/>
      <c r="AV6" s="222"/>
      <c r="AW6" s="222"/>
      <c r="AX6" s="48" t="s">
        <v>147</v>
      </c>
      <c r="AY6" s="49" t="s">
        <v>150</v>
      </c>
      <c r="AZ6" s="234"/>
      <c r="BA6" s="222"/>
      <c r="BB6" s="222"/>
      <c r="BC6" s="48" t="s">
        <v>147</v>
      </c>
      <c r="BD6" s="49" t="s">
        <v>150</v>
      </c>
      <c r="BE6" s="234"/>
      <c r="BF6" s="222"/>
      <c r="BG6" s="222"/>
      <c r="BH6" s="48" t="s">
        <v>147</v>
      </c>
      <c r="BI6" s="49" t="s">
        <v>150</v>
      </c>
      <c r="BJ6" s="234"/>
      <c r="BK6" s="222"/>
      <c r="BL6" s="222"/>
      <c r="BM6" s="48" t="s">
        <v>147</v>
      </c>
      <c r="BN6" s="50" t="s">
        <v>150</v>
      </c>
      <c r="BO6" s="234"/>
      <c r="BP6" s="222"/>
      <c r="BQ6" s="222"/>
      <c r="BR6" s="48" t="s">
        <v>147</v>
      </c>
      <c r="BS6" s="49" t="s">
        <v>150</v>
      </c>
      <c r="BT6" s="234"/>
      <c r="BU6" s="222"/>
      <c r="BV6" s="222"/>
      <c r="BW6" s="48" t="s">
        <v>147</v>
      </c>
      <c r="BX6" s="49" t="s">
        <v>150</v>
      </c>
      <c r="BY6" s="234"/>
      <c r="BZ6" s="222"/>
      <c r="CA6" s="222"/>
      <c r="CB6" s="48" t="s">
        <v>147</v>
      </c>
      <c r="CC6" s="49" t="s">
        <v>150</v>
      </c>
      <c r="CD6" s="234"/>
      <c r="CE6" s="222"/>
      <c r="CF6" s="222"/>
      <c r="CG6" s="48" t="s">
        <v>147</v>
      </c>
      <c r="CH6" s="49" t="s">
        <v>150</v>
      </c>
      <c r="CI6" s="234"/>
      <c r="CJ6" s="222"/>
      <c r="CK6" s="222"/>
      <c r="CL6" s="48" t="s">
        <v>147</v>
      </c>
      <c r="CM6" s="49" t="s">
        <v>150</v>
      </c>
      <c r="CN6" s="234"/>
      <c r="CO6" s="222"/>
      <c r="CP6" s="222"/>
      <c r="CQ6" s="48" t="s">
        <v>147</v>
      </c>
      <c r="CR6" s="49" t="s">
        <v>150</v>
      </c>
      <c r="CS6" s="234"/>
      <c r="CT6" s="222"/>
      <c r="CU6" s="222"/>
      <c r="CV6" s="48" t="s">
        <v>147</v>
      </c>
      <c r="CW6" s="51" t="s">
        <v>150</v>
      </c>
    </row>
    <row r="7" spans="1:101" ht="13.5">
      <c r="A7" s="7" t="s">
        <v>51</v>
      </c>
      <c r="B7" s="52">
        <f>SUM(B8:B31)</f>
        <v>26563</v>
      </c>
      <c r="C7" s="53">
        <f>SUM(C8:C31)</f>
        <v>13512</v>
      </c>
      <c r="D7" s="54">
        <f>SUM(D8:D31)</f>
        <v>13051</v>
      </c>
      <c r="E7" s="55">
        <f aca="true" t="shared" si="0" ref="E7:E31">IF(ISERROR(C7/D7),"",C7/D7*100)</f>
        <v>103.53229637575664</v>
      </c>
      <c r="F7" s="56">
        <v>100</v>
      </c>
      <c r="G7" s="52">
        <f>SUM(G8:G31)</f>
        <v>2013</v>
      </c>
      <c r="H7" s="53">
        <f>SUM(H8:H31)</f>
        <v>1027</v>
      </c>
      <c r="I7" s="54">
        <f>SUM(I8:I31)</f>
        <v>986</v>
      </c>
      <c r="J7" s="55">
        <f>IF(ISERROR(H7/I7),"",H7/I7*100)</f>
        <v>104.158215010142</v>
      </c>
      <c r="K7" s="56">
        <v>100</v>
      </c>
      <c r="L7" s="52">
        <f>SUM(L8:L31)</f>
        <v>1210</v>
      </c>
      <c r="M7" s="53">
        <f>SUM(M8:M31)</f>
        <v>615</v>
      </c>
      <c r="N7" s="54">
        <f>SUM(N8:N31)</f>
        <v>595</v>
      </c>
      <c r="O7" s="55">
        <f>IF(ISERROR(M7/N7),"",M7/N7*100)</f>
        <v>103.36134453781514</v>
      </c>
      <c r="P7" s="56">
        <v>100</v>
      </c>
      <c r="Q7" s="52">
        <f>SUM(Q8:Q31)</f>
        <v>573</v>
      </c>
      <c r="R7" s="53">
        <f>SUM(R8:R31)</f>
        <v>276</v>
      </c>
      <c r="S7" s="54">
        <f>SUM(S8:S31)</f>
        <v>297</v>
      </c>
      <c r="T7" s="55">
        <f>IF(ISERROR(R7/S7),"",R7/S7*100)</f>
        <v>92.92929292929293</v>
      </c>
      <c r="U7" s="56">
        <v>100</v>
      </c>
      <c r="V7" s="52">
        <f>SUM(V8:V31)</f>
        <v>1136</v>
      </c>
      <c r="W7" s="53">
        <f>SUM(W8:W31)</f>
        <v>552</v>
      </c>
      <c r="X7" s="54">
        <f>SUM(X8:X31)</f>
        <v>584</v>
      </c>
      <c r="Y7" s="55">
        <f>IF(ISERROR(W7/X7),"",W7/X7*100)</f>
        <v>94.52054794520548</v>
      </c>
      <c r="Z7" s="56">
        <v>100</v>
      </c>
      <c r="AA7" s="52">
        <f>SUM(AA8:AA31)</f>
        <v>4259</v>
      </c>
      <c r="AB7" s="53">
        <f>SUM(AB8:AB31)</f>
        <v>2057</v>
      </c>
      <c r="AC7" s="54">
        <f>SUM(AC8:AC31)</f>
        <v>2202</v>
      </c>
      <c r="AD7" s="55">
        <f>IF(ISERROR(AB7/AC7),"",AB7/AC7*100)</f>
        <v>93.41507720254315</v>
      </c>
      <c r="AE7" s="56">
        <v>100</v>
      </c>
      <c r="AF7" s="52">
        <f>SUM(AF8:AF31)</f>
        <v>5067</v>
      </c>
      <c r="AG7" s="53">
        <f>SUM(AG8:AG31)</f>
        <v>2432</v>
      </c>
      <c r="AH7" s="54">
        <f>SUM(AH8:AH31)</f>
        <v>2635</v>
      </c>
      <c r="AI7" s="55">
        <f>IF(ISERROR(AG7/AH7),"",AG7/AH7*100)</f>
        <v>92.29601518026566</v>
      </c>
      <c r="AJ7" s="56">
        <v>100</v>
      </c>
      <c r="AK7" s="52">
        <f>SUM(AK8:AK31)</f>
        <v>4041</v>
      </c>
      <c r="AL7" s="53">
        <f>SUM(AL8:AL31)</f>
        <v>1932</v>
      </c>
      <c r="AM7" s="54">
        <f>SUM(AM8:AM31)</f>
        <v>2109</v>
      </c>
      <c r="AN7" s="55">
        <f>IF(ISERROR(AL7/AM7),"",AL7/AM7*100)</f>
        <v>91.60739687055477</v>
      </c>
      <c r="AO7" s="56">
        <v>100</v>
      </c>
      <c r="AP7" s="52">
        <f>SUM(AP8:AP31)</f>
        <v>2378</v>
      </c>
      <c r="AQ7" s="53">
        <f>SUM(AQ8:AQ31)</f>
        <v>1243</v>
      </c>
      <c r="AR7" s="54">
        <f>SUM(AR8:AR31)</f>
        <v>1135</v>
      </c>
      <c r="AS7" s="55">
        <f>IF(ISERROR(AQ7/AR7),"",AQ7/AR7*100)</f>
        <v>109.51541850220264</v>
      </c>
      <c r="AT7" s="56">
        <v>100</v>
      </c>
      <c r="AU7" s="52">
        <f>SUM(AU8:AU31)</f>
        <v>1258</v>
      </c>
      <c r="AV7" s="53">
        <f>SUM(AV8:AV31)</f>
        <v>755</v>
      </c>
      <c r="AW7" s="54">
        <f>SUM(AW8:AW31)</f>
        <v>503</v>
      </c>
      <c r="AX7" s="55">
        <f>IF(ISERROR(AV7/AW7),"",AV7/AW7*100)</f>
        <v>150.09940357852884</v>
      </c>
      <c r="AY7" s="56">
        <v>100</v>
      </c>
      <c r="AZ7" s="52">
        <f>SUM(AZ8:AZ31)</f>
        <v>974</v>
      </c>
      <c r="BA7" s="53">
        <f>SUM(BA8:BA31)</f>
        <v>602</v>
      </c>
      <c r="BB7" s="54">
        <f>SUM(BB8:BB31)</f>
        <v>372</v>
      </c>
      <c r="BC7" s="55">
        <f>IF(ISERROR(BA7/BB7),"",BA7/BB7*100)</f>
        <v>161.8279569892473</v>
      </c>
      <c r="BD7" s="56">
        <v>100</v>
      </c>
      <c r="BE7" s="52">
        <f>SUM(BE8:BE31)</f>
        <v>914</v>
      </c>
      <c r="BF7" s="53">
        <f>SUM(BF8:BF31)</f>
        <v>548</v>
      </c>
      <c r="BG7" s="54">
        <f>SUM(BG8:BG31)</f>
        <v>366</v>
      </c>
      <c r="BH7" s="55">
        <f>IF(ISERROR(BF7/BG7),"",BF7/BG7*100)</f>
        <v>149.72677595628417</v>
      </c>
      <c r="BI7" s="56">
        <v>100</v>
      </c>
      <c r="BJ7" s="52">
        <f>SUM(BJ8:BJ31)</f>
        <v>947</v>
      </c>
      <c r="BK7" s="53">
        <f>SUM(BK8:BK31)</f>
        <v>580</v>
      </c>
      <c r="BL7" s="54">
        <f>SUM(BL8:BL31)</f>
        <v>367</v>
      </c>
      <c r="BM7" s="55">
        <f>IF(ISERROR(BK7/BL7),"",BK7/BL7*100)</f>
        <v>158.03814713896458</v>
      </c>
      <c r="BN7" s="57">
        <v>100</v>
      </c>
      <c r="BO7" s="52">
        <f>SUM(BO8:BO31)</f>
        <v>614</v>
      </c>
      <c r="BP7" s="53">
        <f>SUM(BP8:BP31)</f>
        <v>370</v>
      </c>
      <c r="BQ7" s="54">
        <f>SUM(BQ8:BQ31)</f>
        <v>244</v>
      </c>
      <c r="BR7" s="55">
        <f>IF(ISERROR(BP7/BQ7),"",BP7/BQ7*100)</f>
        <v>151.63934426229508</v>
      </c>
      <c r="BS7" s="56">
        <v>100</v>
      </c>
      <c r="BT7" s="52">
        <f>SUM(BT8:BT31)</f>
        <v>329</v>
      </c>
      <c r="BU7" s="53">
        <f>SUM(BU8:BU31)</f>
        <v>185</v>
      </c>
      <c r="BV7" s="54">
        <f>SUM(BV8:BV31)</f>
        <v>144</v>
      </c>
      <c r="BW7" s="55">
        <f>IF(ISERROR(BU7/BV7),"",BU7/BV7*100)</f>
        <v>128.47222222222223</v>
      </c>
      <c r="BX7" s="56">
        <v>100</v>
      </c>
      <c r="BY7" s="52">
        <f>SUM(BY8:BY31)</f>
        <v>274</v>
      </c>
      <c r="BZ7" s="53">
        <f>SUM(BZ8:BZ31)</f>
        <v>125</v>
      </c>
      <c r="CA7" s="54">
        <f>SUM(CA8:CA31)</f>
        <v>149</v>
      </c>
      <c r="CB7" s="55">
        <f>IF(ISERROR(BZ7/CA7),"",BZ7/CA7*100)</f>
        <v>83.89261744966443</v>
      </c>
      <c r="CC7" s="56">
        <v>100</v>
      </c>
      <c r="CD7" s="52">
        <f>SUM(CD8:CD31)</f>
        <v>215</v>
      </c>
      <c r="CE7" s="53">
        <f>SUM(CE8:CE31)</f>
        <v>97</v>
      </c>
      <c r="CF7" s="54">
        <f>SUM(CF8:CF31)</f>
        <v>118</v>
      </c>
      <c r="CG7" s="55">
        <f>IF(ISERROR(CE7/CF7),"",CE7/CF7*100)</f>
        <v>82.20338983050848</v>
      </c>
      <c r="CH7" s="56">
        <v>100</v>
      </c>
      <c r="CI7" s="52">
        <f>SUM(CI8:CI31)</f>
        <v>187</v>
      </c>
      <c r="CJ7" s="53">
        <f>SUM(CJ8:CJ31)</f>
        <v>65</v>
      </c>
      <c r="CK7" s="54">
        <f>SUM(CK8:CK31)</f>
        <v>122</v>
      </c>
      <c r="CL7" s="55">
        <f>IF(ISERROR(CJ7/CK7),"",CJ7/CK7*100)</f>
        <v>53.278688524590166</v>
      </c>
      <c r="CM7" s="56">
        <v>100</v>
      </c>
      <c r="CN7" s="52">
        <f>SUM(CN8:CN31)</f>
        <v>101</v>
      </c>
      <c r="CO7" s="53">
        <f>SUM(CO8:CO31)</f>
        <v>30</v>
      </c>
      <c r="CP7" s="54">
        <f>SUM(CP8:CP31)</f>
        <v>71</v>
      </c>
      <c r="CQ7" s="55">
        <f>IF(ISERROR(CO7/CP7),"",CO7/CP7*100)</f>
        <v>42.25352112676056</v>
      </c>
      <c r="CR7" s="56">
        <v>100</v>
      </c>
      <c r="CS7" s="52">
        <f aca="true" t="shared" si="1" ref="CS7:CS31">SUM(CT7:CU7)</f>
        <v>73</v>
      </c>
      <c r="CT7" s="53">
        <f>SUM(CT8:CT31)</f>
        <v>21</v>
      </c>
      <c r="CU7" s="53">
        <f>SUM(CU8:CU31)</f>
        <v>52</v>
      </c>
      <c r="CV7" s="55">
        <f aca="true" t="shared" si="2" ref="CV7:CV31">IF(ISERROR(CT7/CU7),"***",CT7/CU7*100)</f>
        <v>40.38461538461539</v>
      </c>
      <c r="CW7" s="58">
        <v>100</v>
      </c>
    </row>
    <row r="8" spans="1:101" ht="13.5">
      <c r="A8" s="13" t="s">
        <v>52</v>
      </c>
      <c r="B8" s="59">
        <f aca="true" t="shared" si="3" ref="B8:B31">SUM(C8:D8)</f>
        <v>9407</v>
      </c>
      <c r="C8" s="60">
        <f aca="true" t="shared" si="4" ref="C8:C31">H8+M8+R8+W8+AB8+AG8+AL8+AQ8+AV8+BA8+BF8+BK8+BP8+BU8+BZ8+CE8+CJ8+CO8+CT8</f>
        <v>4954</v>
      </c>
      <c r="D8" s="60">
        <f aca="true" t="shared" si="5" ref="D8:D31">I8+N8+S8+X8+AC8+AH8+AM8+AR8+AW8+BB8+BG8+BL8+BQ8+BV8+CA8+CF8+CK8+CP8+CU8</f>
        <v>4453</v>
      </c>
      <c r="E8" s="61">
        <f t="shared" si="0"/>
        <v>111.25084212890187</v>
      </c>
      <c r="F8" s="62">
        <f aca="true" t="shared" si="6" ref="F8:F31">B8/$B$7*100</f>
        <v>35.41392162029891</v>
      </c>
      <c r="G8" s="14">
        <v>647</v>
      </c>
      <c r="H8" s="15">
        <v>336</v>
      </c>
      <c r="I8" s="15">
        <v>311</v>
      </c>
      <c r="J8" s="63">
        <v>108.03858520900323</v>
      </c>
      <c r="K8" s="64">
        <v>32.14108296075509</v>
      </c>
      <c r="L8" s="14">
        <v>453</v>
      </c>
      <c r="M8" s="15">
        <v>227</v>
      </c>
      <c r="N8" s="15">
        <v>226</v>
      </c>
      <c r="O8" s="63">
        <v>100.44247787610618</v>
      </c>
      <c r="P8" s="62">
        <v>37.43801652892562</v>
      </c>
      <c r="Q8" s="14">
        <v>240</v>
      </c>
      <c r="R8" s="15">
        <v>107</v>
      </c>
      <c r="S8" s="15">
        <v>133</v>
      </c>
      <c r="T8" s="63">
        <v>80.45112781954887</v>
      </c>
      <c r="U8" s="62">
        <v>41.8848167539267</v>
      </c>
      <c r="V8" s="14">
        <v>450</v>
      </c>
      <c r="W8" s="15">
        <v>216</v>
      </c>
      <c r="X8" s="15">
        <v>234</v>
      </c>
      <c r="Y8" s="63">
        <v>92.3076923076923</v>
      </c>
      <c r="Z8" s="62">
        <v>39.61267605633803</v>
      </c>
      <c r="AA8" s="14">
        <v>1514</v>
      </c>
      <c r="AB8" s="15">
        <v>798</v>
      </c>
      <c r="AC8" s="15">
        <v>716</v>
      </c>
      <c r="AD8" s="63">
        <v>111.45251396648044</v>
      </c>
      <c r="AE8" s="62">
        <v>35.548250763089925</v>
      </c>
      <c r="AF8" s="14">
        <v>1670</v>
      </c>
      <c r="AG8" s="15">
        <v>820</v>
      </c>
      <c r="AH8" s="15">
        <v>850</v>
      </c>
      <c r="AI8" s="63">
        <v>96.47058823529412</v>
      </c>
      <c r="AJ8" s="62">
        <v>32.95835800276298</v>
      </c>
      <c r="AK8" s="14">
        <v>1421</v>
      </c>
      <c r="AL8" s="15">
        <v>725</v>
      </c>
      <c r="AM8" s="15">
        <v>696</v>
      </c>
      <c r="AN8" s="63">
        <v>104.16666666666667</v>
      </c>
      <c r="AO8" s="62">
        <v>35.16456322692403</v>
      </c>
      <c r="AP8" s="14">
        <v>944</v>
      </c>
      <c r="AQ8" s="15">
        <v>511</v>
      </c>
      <c r="AR8" s="15">
        <v>433</v>
      </c>
      <c r="AS8" s="63">
        <v>118.01385681293301</v>
      </c>
      <c r="AT8" s="62">
        <v>39.69722455845248</v>
      </c>
      <c r="AU8" s="14">
        <v>520</v>
      </c>
      <c r="AV8" s="15">
        <v>317</v>
      </c>
      <c r="AW8" s="15">
        <v>203</v>
      </c>
      <c r="AX8" s="63">
        <v>156.1576354679803</v>
      </c>
      <c r="AY8" s="62">
        <v>41.33545310015898</v>
      </c>
      <c r="AZ8" s="14">
        <v>363</v>
      </c>
      <c r="BA8" s="15">
        <v>237</v>
      </c>
      <c r="BB8" s="15">
        <v>126</v>
      </c>
      <c r="BC8" s="63">
        <v>188.0952380952381</v>
      </c>
      <c r="BD8" s="62">
        <v>37.26899383983573</v>
      </c>
      <c r="BE8" s="14">
        <v>306</v>
      </c>
      <c r="BF8" s="15">
        <v>191</v>
      </c>
      <c r="BG8" s="15">
        <v>115</v>
      </c>
      <c r="BH8" s="63">
        <v>166.08695652173913</v>
      </c>
      <c r="BI8" s="62">
        <v>33.479212253829324</v>
      </c>
      <c r="BJ8" s="14">
        <v>315</v>
      </c>
      <c r="BK8" s="15">
        <v>201</v>
      </c>
      <c r="BL8" s="15">
        <v>114</v>
      </c>
      <c r="BM8" s="65">
        <v>176.3157894736842</v>
      </c>
      <c r="BN8" s="62">
        <v>33.262935586061246</v>
      </c>
      <c r="BO8" s="14">
        <v>190</v>
      </c>
      <c r="BP8" s="15">
        <v>109</v>
      </c>
      <c r="BQ8" s="15">
        <v>81</v>
      </c>
      <c r="BR8" s="66">
        <v>134.5679012345679</v>
      </c>
      <c r="BS8" s="62">
        <v>30.944625407166125</v>
      </c>
      <c r="BT8" s="14">
        <v>103</v>
      </c>
      <c r="BU8" s="15">
        <v>55</v>
      </c>
      <c r="BV8" s="15">
        <v>48</v>
      </c>
      <c r="BW8" s="63">
        <v>114.58333333333333</v>
      </c>
      <c r="BX8" s="62">
        <v>31.30699088145897</v>
      </c>
      <c r="BY8" s="14">
        <v>78</v>
      </c>
      <c r="BZ8" s="15">
        <v>32</v>
      </c>
      <c r="CA8" s="15">
        <v>46</v>
      </c>
      <c r="CB8" s="63">
        <v>69.56521739130434</v>
      </c>
      <c r="CC8" s="62">
        <v>28.467153284671532</v>
      </c>
      <c r="CD8" s="14">
        <v>67</v>
      </c>
      <c r="CE8" s="15">
        <v>29</v>
      </c>
      <c r="CF8" s="15">
        <v>38</v>
      </c>
      <c r="CG8" s="63">
        <v>76.31578947368422</v>
      </c>
      <c r="CH8" s="62">
        <v>31.16279069767442</v>
      </c>
      <c r="CI8" s="14">
        <v>65</v>
      </c>
      <c r="CJ8" s="15">
        <v>26</v>
      </c>
      <c r="CK8" s="15">
        <v>39</v>
      </c>
      <c r="CL8" s="63">
        <v>66.66666666666666</v>
      </c>
      <c r="CM8" s="62">
        <v>34.75935828877005</v>
      </c>
      <c r="CN8" s="14">
        <v>37</v>
      </c>
      <c r="CO8" s="15">
        <v>13</v>
      </c>
      <c r="CP8" s="15">
        <v>24</v>
      </c>
      <c r="CQ8" s="63">
        <v>54.166666666666664</v>
      </c>
      <c r="CR8" s="62">
        <v>36.633663366336634</v>
      </c>
      <c r="CS8" s="59">
        <f t="shared" si="1"/>
        <v>24</v>
      </c>
      <c r="CT8" s="60">
        <v>4</v>
      </c>
      <c r="CU8" s="60">
        <v>20</v>
      </c>
      <c r="CV8" s="65">
        <f t="shared" si="2"/>
        <v>20</v>
      </c>
      <c r="CW8" s="67">
        <f aca="true" t="shared" si="7" ref="CW8:CW31">CS8/$CS$7*100</f>
        <v>32.87671232876712</v>
      </c>
    </row>
    <row r="9" spans="1:101" ht="13.5">
      <c r="A9" s="13" t="s">
        <v>53</v>
      </c>
      <c r="B9" s="59">
        <f t="shared" si="3"/>
        <v>2022</v>
      </c>
      <c r="C9" s="60">
        <f t="shared" si="4"/>
        <v>981</v>
      </c>
      <c r="D9" s="60">
        <f t="shared" si="5"/>
        <v>1041</v>
      </c>
      <c r="E9" s="65">
        <f t="shared" si="0"/>
        <v>94.23631123919309</v>
      </c>
      <c r="F9" s="62">
        <f t="shared" si="6"/>
        <v>7.612092007679855</v>
      </c>
      <c r="G9" s="14">
        <v>164</v>
      </c>
      <c r="H9" s="15">
        <v>85</v>
      </c>
      <c r="I9" s="15">
        <v>79</v>
      </c>
      <c r="J9" s="63">
        <v>107.59493670886076</v>
      </c>
      <c r="K9" s="64">
        <v>8.147044212617983</v>
      </c>
      <c r="L9" s="14">
        <v>92</v>
      </c>
      <c r="M9" s="15">
        <v>42</v>
      </c>
      <c r="N9" s="15">
        <v>50</v>
      </c>
      <c r="O9" s="63">
        <v>84</v>
      </c>
      <c r="P9" s="62">
        <v>7.6033057851239665</v>
      </c>
      <c r="Q9" s="14">
        <v>44</v>
      </c>
      <c r="R9" s="15">
        <v>21</v>
      </c>
      <c r="S9" s="15">
        <v>23</v>
      </c>
      <c r="T9" s="63">
        <v>91.30434782608695</v>
      </c>
      <c r="U9" s="62">
        <v>7.678883071553229</v>
      </c>
      <c r="V9" s="14">
        <v>113</v>
      </c>
      <c r="W9" s="15">
        <v>50</v>
      </c>
      <c r="X9" s="15">
        <v>63</v>
      </c>
      <c r="Y9" s="63">
        <v>79.36507936507937</v>
      </c>
      <c r="Z9" s="62">
        <v>9.94718309859155</v>
      </c>
      <c r="AA9" s="14">
        <v>337</v>
      </c>
      <c r="AB9" s="15">
        <v>133</v>
      </c>
      <c r="AC9" s="15">
        <v>204</v>
      </c>
      <c r="AD9" s="63">
        <v>65.19607843137256</v>
      </c>
      <c r="AE9" s="62">
        <v>7.912655552946701</v>
      </c>
      <c r="AF9" s="14">
        <v>363</v>
      </c>
      <c r="AG9" s="15">
        <v>182</v>
      </c>
      <c r="AH9" s="15">
        <v>181</v>
      </c>
      <c r="AI9" s="63">
        <v>100.55248618784532</v>
      </c>
      <c r="AJ9" s="62">
        <v>7.164002368265246</v>
      </c>
      <c r="AK9" s="14">
        <v>288</v>
      </c>
      <c r="AL9" s="15">
        <v>128</v>
      </c>
      <c r="AM9" s="15">
        <v>160</v>
      </c>
      <c r="AN9" s="63">
        <v>80</v>
      </c>
      <c r="AO9" s="62">
        <v>7.126948775055679</v>
      </c>
      <c r="AP9" s="14">
        <v>174</v>
      </c>
      <c r="AQ9" s="15">
        <v>83</v>
      </c>
      <c r="AR9" s="15">
        <v>91</v>
      </c>
      <c r="AS9" s="63">
        <v>91.20879120879121</v>
      </c>
      <c r="AT9" s="62">
        <v>7.317073170731707</v>
      </c>
      <c r="AU9" s="14">
        <v>105</v>
      </c>
      <c r="AV9" s="15">
        <v>61</v>
      </c>
      <c r="AW9" s="15">
        <v>44</v>
      </c>
      <c r="AX9" s="63">
        <v>138.63636363636365</v>
      </c>
      <c r="AY9" s="62">
        <v>8.34658187599364</v>
      </c>
      <c r="AZ9" s="14">
        <v>59</v>
      </c>
      <c r="BA9" s="15">
        <v>36</v>
      </c>
      <c r="BB9" s="15">
        <v>23</v>
      </c>
      <c r="BC9" s="63">
        <v>156.52173913043478</v>
      </c>
      <c r="BD9" s="62">
        <v>6.057494866529774</v>
      </c>
      <c r="BE9" s="14">
        <v>63</v>
      </c>
      <c r="BF9" s="15">
        <v>38</v>
      </c>
      <c r="BG9" s="15">
        <v>25</v>
      </c>
      <c r="BH9" s="63">
        <v>152</v>
      </c>
      <c r="BI9" s="62">
        <v>6.892778993435448</v>
      </c>
      <c r="BJ9" s="14">
        <v>81</v>
      </c>
      <c r="BK9" s="15">
        <v>48</v>
      </c>
      <c r="BL9" s="15">
        <v>33</v>
      </c>
      <c r="BM9" s="65">
        <v>145.45454545454547</v>
      </c>
      <c r="BN9" s="62">
        <v>8.553326293558607</v>
      </c>
      <c r="BO9" s="14">
        <v>55</v>
      </c>
      <c r="BP9" s="15">
        <v>33</v>
      </c>
      <c r="BQ9" s="15">
        <v>22</v>
      </c>
      <c r="BR9" s="66">
        <v>150</v>
      </c>
      <c r="BS9" s="62">
        <v>8.957654723127035</v>
      </c>
      <c r="BT9" s="14">
        <v>25</v>
      </c>
      <c r="BU9" s="15">
        <v>15</v>
      </c>
      <c r="BV9" s="15">
        <v>10</v>
      </c>
      <c r="BW9" s="63">
        <v>150</v>
      </c>
      <c r="BX9" s="62">
        <v>7.598784194528875</v>
      </c>
      <c r="BY9" s="14">
        <v>16</v>
      </c>
      <c r="BZ9" s="15">
        <v>8</v>
      </c>
      <c r="CA9" s="15">
        <v>8</v>
      </c>
      <c r="CB9" s="63">
        <v>100</v>
      </c>
      <c r="CC9" s="62">
        <v>5.839416058394161</v>
      </c>
      <c r="CD9" s="14">
        <v>19</v>
      </c>
      <c r="CE9" s="15">
        <v>10</v>
      </c>
      <c r="CF9" s="15">
        <v>9</v>
      </c>
      <c r="CG9" s="63">
        <v>111.11111111111111</v>
      </c>
      <c r="CH9" s="62">
        <v>8.837209302325581</v>
      </c>
      <c r="CI9" s="14">
        <v>15</v>
      </c>
      <c r="CJ9" s="15">
        <v>6</v>
      </c>
      <c r="CK9" s="15">
        <v>9</v>
      </c>
      <c r="CL9" s="63">
        <v>66.66666666666666</v>
      </c>
      <c r="CM9" s="62">
        <v>8.02139037433155</v>
      </c>
      <c r="CN9" s="14">
        <v>7</v>
      </c>
      <c r="CO9" s="15">
        <v>1</v>
      </c>
      <c r="CP9" s="15">
        <v>6</v>
      </c>
      <c r="CQ9" s="63">
        <v>16.666666666666664</v>
      </c>
      <c r="CR9" s="62">
        <v>6.9306930693069315</v>
      </c>
      <c r="CS9" s="59">
        <f t="shared" si="1"/>
        <v>2</v>
      </c>
      <c r="CT9" s="60">
        <v>1</v>
      </c>
      <c r="CU9" s="60">
        <v>1</v>
      </c>
      <c r="CV9" s="65">
        <f t="shared" si="2"/>
        <v>100</v>
      </c>
      <c r="CW9" s="67">
        <f t="shared" si="7"/>
        <v>2.73972602739726</v>
      </c>
    </row>
    <row r="10" spans="1:101" ht="13.5">
      <c r="A10" s="13" t="s">
        <v>54</v>
      </c>
      <c r="B10" s="59">
        <f t="shared" si="3"/>
        <v>1403</v>
      </c>
      <c r="C10" s="60">
        <f t="shared" si="4"/>
        <v>701</v>
      </c>
      <c r="D10" s="60">
        <f t="shared" si="5"/>
        <v>702</v>
      </c>
      <c r="E10" s="65">
        <f t="shared" si="0"/>
        <v>99.85754985754986</v>
      </c>
      <c r="F10" s="62">
        <f t="shared" si="6"/>
        <v>5.281782931144825</v>
      </c>
      <c r="G10" s="14">
        <v>101</v>
      </c>
      <c r="H10" s="15">
        <v>48</v>
      </c>
      <c r="I10" s="15">
        <v>53</v>
      </c>
      <c r="J10" s="63">
        <v>90.56603773584906</v>
      </c>
      <c r="K10" s="64">
        <v>5.017386984600099</v>
      </c>
      <c r="L10" s="14">
        <v>66</v>
      </c>
      <c r="M10" s="15">
        <v>31</v>
      </c>
      <c r="N10" s="15">
        <v>35</v>
      </c>
      <c r="O10" s="63">
        <v>88.57142857142857</v>
      </c>
      <c r="P10" s="62">
        <v>5.454545454545454</v>
      </c>
      <c r="Q10" s="14">
        <v>36</v>
      </c>
      <c r="R10" s="15">
        <v>13</v>
      </c>
      <c r="S10" s="15">
        <v>23</v>
      </c>
      <c r="T10" s="63">
        <v>56.52173913043478</v>
      </c>
      <c r="U10" s="62">
        <v>6.282722513089005</v>
      </c>
      <c r="V10" s="14">
        <v>55</v>
      </c>
      <c r="W10" s="15">
        <v>28</v>
      </c>
      <c r="X10" s="15">
        <v>27</v>
      </c>
      <c r="Y10" s="63">
        <v>103.7037037037037</v>
      </c>
      <c r="Z10" s="62">
        <v>4.841549295774648</v>
      </c>
      <c r="AA10" s="14">
        <v>228</v>
      </c>
      <c r="AB10" s="15">
        <v>105</v>
      </c>
      <c r="AC10" s="15">
        <v>123</v>
      </c>
      <c r="AD10" s="63">
        <v>85.36585365853658</v>
      </c>
      <c r="AE10" s="62">
        <v>5.353369335524771</v>
      </c>
      <c r="AF10" s="14">
        <v>266</v>
      </c>
      <c r="AG10" s="15">
        <v>127</v>
      </c>
      <c r="AH10" s="15">
        <v>139</v>
      </c>
      <c r="AI10" s="63">
        <v>91.36690647482014</v>
      </c>
      <c r="AJ10" s="62">
        <v>5.2496546279850005</v>
      </c>
      <c r="AK10" s="14">
        <v>217</v>
      </c>
      <c r="AL10" s="15">
        <v>103</v>
      </c>
      <c r="AM10" s="15">
        <v>114</v>
      </c>
      <c r="AN10" s="63">
        <v>90.35087719298247</v>
      </c>
      <c r="AO10" s="62">
        <v>5.369957931205147</v>
      </c>
      <c r="AP10" s="14">
        <v>125</v>
      </c>
      <c r="AQ10" s="15">
        <v>69</v>
      </c>
      <c r="AR10" s="15">
        <v>56</v>
      </c>
      <c r="AS10" s="63">
        <v>123.21428571428572</v>
      </c>
      <c r="AT10" s="62">
        <v>5.256518082422203</v>
      </c>
      <c r="AU10" s="14">
        <v>76</v>
      </c>
      <c r="AV10" s="15">
        <v>44</v>
      </c>
      <c r="AW10" s="15">
        <v>32</v>
      </c>
      <c r="AX10" s="63">
        <v>137.5</v>
      </c>
      <c r="AY10" s="62">
        <v>6.041335453100159</v>
      </c>
      <c r="AZ10" s="14">
        <v>55</v>
      </c>
      <c r="BA10" s="15">
        <v>36</v>
      </c>
      <c r="BB10" s="15">
        <v>19</v>
      </c>
      <c r="BC10" s="63">
        <v>189.4736842105263</v>
      </c>
      <c r="BD10" s="62">
        <v>5.646817248459959</v>
      </c>
      <c r="BE10" s="14">
        <v>47</v>
      </c>
      <c r="BF10" s="15">
        <v>25</v>
      </c>
      <c r="BG10" s="15">
        <v>22</v>
      </c>
      <c r="BH10" s="63">
        <v>113.63636363636364</v>
      </c>
      <c r="BI10" s="62">
        <v>5.142231947483589</v>
      </c>
      <c r="BJ10" s="14">
        <v>43</v>
      </c>
      <c r="BK10" s="15">
        <v>27</v>
      </c>
      <c r="BL10" s="15">
        <v>16</v>
      </c>
      <c r="BM10" s="65">
        <v>168.75</v>
      </c>
      <c r="BN10" s="62">
        <v>4.540654699049631</v>
      </c>
      <c r="BO10" s="14">
        <v>26</v>
      </c>
      <c r="BP10" s="15">
        <v>17</v>
      </c>
      <c r="BQ10" s="15">
        <v>9</v>
      </c>
      <c r="BR10" s="66">
        <v>188.88888888888889</v>
      </c>
      <c r="BS10" s="62">
        <v>4.234527687296417</v>
      </c>
      <c r="BT10" s="14">
        <v>15</v>
      </c>
      <c r="BU10" s="15">
        <v>7</v>
      </c>
      <c r="BV10" s="15">
        <v>8</v>
      </c>
      <c r="BW10" s="63">
        <v>87.5</v>
      </c>
      <c r="BX10" s="62">
        <v>4.5592705167173255</v>
      </c>
      <c r="BY10" s="14">
        <v>17</v>
      </c>
      <c r="BZ10" s="15">
        <v>8</v>
      </c>
      <c r="CA10" s="15">
        <v>9</v>
      </c>
      <c r="CB10" s="63">
        <v>88.88888888888889</v>
      </c>
      <c r="CC10" s="62">
        <v>6.204379562043796</v>
      </c>
      <c r="CD10" s="14">
        <v>13</v>
      </c>
      <c r="CE10" s="15">
        <v>7</v>
      </c>
      <c r="CF10" s="15">
        <v>6</v>
      </c>
      <c r="CG10" s="63">
        <v>116.66666666666667</v>
      </c>
      <c r="CH10" s="62">
        <v>6.046511627906977</v>
      </c>
      <c r="CI10" s="14">
        <v>9</v>
      </c>
      <c r="CJ10" s="15">
        <v>4</v>
      </c>
      <c r="CK10" s="15">
        <v>5</v>
      </c>
      <c r="CL10" s="63">
        <v>80</v>
      </c>
      <c r="CM10" s="62">
        <v>4.81283422459893</v>
      </c>
      <c r="CN10" s="14">
        <v>5</v>
      </c>
      <c r="CO10" s="15">
        <v>1</v>
      </c>
      <c r="CP10" s="15">
        <v>4</v>
      </c>
      <c r="CQ10" s="63">
        <v>25</v>
      </c>
      <c r="CR10" s="62">
        <v>4.9504950495049505</v>
      </c>
      <c r="CS10" s="59">
        <f t="shared" si="1"/>
        <v>3</v>
      </c>
      <c r="CT10" s="60">
        <v>1</v>
      </c>
      <c r="CU10" s="60">
        <v>2</v>
      </c>
      <c r="CV10" s="65">
        <f t="shared" si="2"/>
        <v>50</v>
      </c>
      <c r="CW10" s="67">
        <f t="shared" si="7"/>
        <v>4.10958904109589</v>
      </c>
    </row>
    <row r="11" spans="1:101" ht="13.5">
      <c r="A11" s="13" t="s">
        <v>55</v>
      </c>
      <c r="B11" s="59">
        <f t="shared" si="3"/>
        <v>2141</v>
      </c>
      <c r="C11" s="60">
        <f t="shared" si="4"/>
        <v>1112</v>
      </c>
      <c r="D11" s="60">
        <f t="shared" si="5"/>
        <v>1029</v>
      </c>
      <c r="E11" s="65">
        <f t="shared" si="0"/>
        <v>108.06608357628767</v>
      </c>
      <c r="F11" s="62">
        <f t="shared" si="6"/>
        <v>8.060083574897414</v>
      </c>
      <c r="G11" s="14">
        <v>171</v>
      </c>
      <c r="H11" s="15">
        <v>79</v>
      </c>
      <c r="I11" s="15">
        <v>92</v>
      </c>
      <c r="J11" s="63">
        <v>85.86956521739131</v>
      </c>
      <c r="K11" s="64">
        <v>8.49478390461997</v>
      </c>
      <c r="L11" s="14">
        <v>82</v>
      </c>
      <c r="M11" s="15">
        <v>38</v>
      </c>
      <c r="N11" s="15">
        <v>44</v>
      </c>
      <c r="O11" s="63">
        <v>86.36363636363636</v>
      </c>
      <c r="P11" s="62">
        <v>6.776859504132231</v>
      </c>
      <c r="Q11" s="14">
        <v>27</v>
      </c>
      <c r="R11" s="15">
        <v>14</v>
      </c>
      <c r="S11" s="15">
        <v>13</v>
      </c>
      <c r="T11" s="63">
        <v>107.6923076923077</v>
      </c>
      <c r="U11" s="62">
        <v>4.712041884816754</v>
      </c>
      <c r="V11" s="14">
        <v>78</v>
      </c>
      <c r="W11" s="15">
        <v>41</v>
      </c>
      <c r="X11" s="15">
        <v>37</v>
      </c>
      <c r="Y11" s="63">
        <v>110.8108108108108</v>
      </c>
      <c r="Z11" s="62">
        <v>6.866197183098592</v>
      </c>
      <c r="AA11" s="14">
        <v>434</v>
      </c>
      <c r="AB11" s="15">
        <v>215</v>
      </c>
      <c r="AC11" s="15">
        <v>219</v>
      </c>
      <c r="AD11" s="63">
        <v>98.17351598173516</v>
      </c>
      <c r="AE11" s="62">
        <v>10.190185489551538</v>
      </c>
      <c r="AF11" s="14">
        <v>477</v>
      </c>
      <c r="AG11" s="15">
        <v>243</v>
      </c>
      <c r="AH11" s="15">
        <v>234</v>
      </c>
      <c r="AI11" s="63">
        <v>103.84615384615385</v>
      </c>
      <c r="AJ11" s="62">
        <v>9.41385435168739</v>
      </c>
      <c r="AK11" s="14">
        <v>312</v>
      </c>
      <c r="AL11" s="15">
        <v>156</v>
      </c>
      <c r="AM11" s="15">
        <v>156</v>
      </c>
      <c r="AN11" s="63">
        <v>100</v>
      </c>
      <c r="AO11" s="62">
        <v>7.720861172976985</v>
      </c>
      <c r="AP11" s="14">
        <v>188</v>
      </c>
      <c r="AQ11" s="15">
        <v>108</v>
      </c>
      <c r="AR11" s="15">
        <v>80</v>
      </c>
      <c r="AS11" s="63">
        <v>135</v>
      </c>
      <c r="AT11" s="62">
        <v>7.905803195962995</v>
      </c>
      <c r="AU11" s="14">
        <v>91</v>
      </c>
      <c r="AV11" s="15">
        <v>50</v>
      </c>
      <c r="AW11" s="15">
        <v>41</v>
      </c>
      <c r="AX11" s="63">
        <v>121.95121951219512</v>
      </c>
      <c r="AY11" s="62">
        <v>7.233704292527822</v>
      </c>
      <c r="AZ11" s="14">
        <v>54</v>
      </c>
      <c r="BA11" s="15">
        <v>37</v>
      </c>
      <c r="BB11" s="15">
        <v>17</v>
      </c>
      <c r="BC11" s="63">
        <v>217.6470588235294</v>
      </c>
      <c r="BD11" s="62">
        <v>5.544147843942506</v>
      </c>
      <c r="BE11" s="14">
        <v>52</v>
      </c>
      <c r="BF11" s="15">
        <v>36</v>
      </c>
      <c r="BG11" s="15">
        <v>16</v>
      </c>
      <c r="BH11" s="63">
        <v>225</v>
      </c>
      <c r="BI11" s="62">
        <v>5.689277899343545</v>
      </c>
      <c r="BJ11" s="14">
        <v>61</v>
      </c>
      <c r="BK11" s="15">
        <v>39</v>
      </c>
      <c r="BL11" s="15">
        <v>22</v>
      </c>
      <c r="BM11" s="65">
        <v>177.27272727272728</v>
      </c>
      <c r="BN11" s="62">
        <v>6.441393875395987</v>
      </c>
      <c r="BO11" s="14">
        <v>39</v>
      </c>
      <c r="BP11" s="15">
        <v>22</v>
      </c>
      <c r="BQ11" s="15">
        <v>17</v>
      </c>
      <c r="BR11" s="66">
        <v>129.41176470588235</v>
      </c>
      <c r="BS11" s="62">
        <v>6.351791530944626</v>
      </c>
      <c r="BT11" s="14">
        <v>25</v>
      </c>
      <c r="BU11" s="15">
        <v>16</v>
      </c>
      <c r="BV11" s="15">
        <v>9</v>
      </c>
      <c r="BW11" s="63">
        <v>177.77777777777777</v>
      </c>
      <c r="BX11" s="62">
        <v>7.598784194528875</v>
      </c>
      <c r="BY11" s="14">
        <v>21</v>
      </c>
      <c r="BZ11" s="15">
        <v>9</v>
      </c>
      <c r="CA11" s="15">
        <v>12</v>
      </c>
      <c r="CB11" s="63">
        <v>75</v>
      </c>
      <c r="CC11" s="62">
        <v>7.664233576642336</v>
      </c>
      <c r="CD11" s="14">
        <v>13</v>
      </c>
      <c r="CE11" s="15">
        <v>6</v>
      </c>
      <c r="CF11" s="15">
        <v>7</v>
      </c>
      <c r="CG11" s="63">
        <v>85.71428571428571</v>
      </c>
      <c r="CH11" s="62">
        <v>6.046511627906977</v>
      </c>
      <c r="CI11" s="14">
        <v>6</v>
      </c>
      <c r="CJ11" s="15">
        <v>1</v>
      </c>
      <c r="CK11" s="15">
        <v>5</v>
      </c>
      <c r="CL11" s="63">
        <v>20</v>
      </c>
      <c r="CM11" s="62">
        <v>3.2085561497326207</v>
      </c>
      <c r="CN11" s="14">
        <v>6</v>
      </c>
      <c r="CO11" s="15">
        <v>2</v>
      </c>
      <c r="CP11" s="15">
        <v>4</v>
      </c>
      <c r="CQ11" s="63">
        <v>50</v>
      </c>
      <c r="CR11" s="62">
        <v>5.9405940594059405</v>
      </c>
      <c r="CS11" s="59">
        <f t="shared" si="1"/>
        <v>4</v>
      </c>
      <c r="CT11" s="60"/>
      <c r="CU11" s="60">
        <v>4</v>
      </c>
      <c r="CV11" s="65">
        <f t="shared" si="2"/>
        <v>0</v>
      </c>
      <c r="CW11" s="67">
        <f t="shared" si="7"/>
        <v>5.47945205479452</v>
      </c>
    </row>
    <row r="12" spans="1:101" ht="13.5">
      <c r="A12" s="13" t="s">
        <v>56</v>
      </c>
      <c r="B12" s="59">
        <f t="shared" si="3"/>
        <v>1205</v>
      </c>
      <c r="C12" s="60">
        <f t="shared" si="4"/>
        <v>558</v>
      </c>
      <c r="D12" s="60">
        <f t="shared" si="5"/>
        <v>647</v>
      </c>
      <c r="E12" s="65">
        <f t="shared" si="0"/>
        <v>86.24420401854714</v>
      </c>
      <c r="F12" s="62">
        <f t="shared" si="6"/>
        <v>4.536385197455107</v>
      </c>
      <c r="G12" s="14">
        <v>104</v>
      </c>
      <c r="H12" s="15">
        <v>59</v>
      </c>
      <c r="I12" s="15">
        <v>45</v>
      </c>
      <c r="J12" s="63">
        <v>131.11111111111111</v>
      </c>
      <c r="K12" s="64">
        <v>5.16641828117238</v>
      </c>
      <c r="L12" s="14">
        <v>42</v>
      </c>
      <c r="M12" s="15">
        <v>17</v>
      </c>
      <c r="N12" s="15">
        <v>25</v>
      </c>
      <c r="O12" s="63">
        <v>68</v>
      </c>
      <c r="P12" s="62">
        <v>3.4710743801652892</v>
      </c>
      <c r="Q12" s="14">
        <v>25</v>
      </c>
      <c r="R12" s="15">
        <v>14</v>
      </c>
      <c r="S12" s="15">
        <v>11</v>
      </c>
      <c r="T12" s="63">
        <v>127.27272727272727</v>
      </c>
      <c r="U12" s="62">
        <v>4.363001745200698</v>
      </c>
      <c r="V12" s="14">
        <v>50</v>
      </c>
      <c r="W12" s="15">
        <v>21</v>
      </c>
      <c r="X12" s="15">
        <v>29</v>
      </c>
      <c r="Y12" s="63">
        <v>72.41379310344827</v>
      </c>
      <c r="Z12" s="62">
        <v>4.401408450704225</v>
      </c>
      <c r="AA12" s="14">
        <v>178</v>
      </c>
      <c r="AB12" s="15">
        <v>68</v>
      </c>
      <c r="AC12" s="15">
        <v>110</v>
      </c>
      <c r="AD12" s="63">
        <v>61.81818181818181</v>
      </c>
      <c r="AE12" s="62">
        <v>4.179384832120216</v>
      </c>
      <c r="AF12" s="14">
        <v>240</v>
      </c>
      <c r="AG12" s="15">
        <v>104</v>
      </c>
      <c r="AH12" s="15">
        <v>136</v>
      </c>
      <c r="AI12" s="63">
        <v>76.47058823529412</v>
      </c>
      <c r="AJ12" s="62">
        <v>4.736530491415039</v>
      </c>
      <c r="AK12" s="14">
        <v>171</v>
      </c>
      <c r="AL12" s="15">
        <v>71</v>
      </c>
      <c r="AM12" s="15">
        <v>100</v>
      </c>
      <c r="AN12" s="63">
        <v>71</v>
      </c>
      <c r="AO12" s="62">
        <v>4.231625835189309</v>
      </c>
      <c r="AP12" s="14">
        <v>93</v>
      </c>
      <c r="AQ12" s="15">
        <v>40</v>
      </c>
      <c r="AR12" s="15">
        <v>53</v>
      </c>
      <c r="AS12" s="63">
        <v>75.47169811320755</v>
      </c>
      <c r="AT12" s="62">
        <v>3.9108494533221196</v>
      </c>
      <c r="AU12" s="14">
        <v>45</v>
      </c>
      <c r="AV12" s="15">
        <v>28</v>
      </c>
      <c r="AW12" s="15">
        <v>17</v>
      </c>
      <c r="AX12" s="63">
        <v>164.70588235294116</v>
      </c>
      <c r="AY12" s="62">
        <v>3.5771065182829886</v>
      </c>
      <c r="AZ12" s="14">
        <v>57</v>
      </c>
      <c r="BA12" s="15">
        <v>33</v>
      </c>
      <c r="BB12" s="15">
        <v>24</v>
      </c>
      <c r="BC12" s="63">
        <v>137.5</v>
      </c>
      <c r="BD12" s="62">
        <v>5.852156057494867</v>
      </c>
      <c r="BE12" s="14">
        <v>45</v>
      </c>
      <c r="BF12" s="15">
        <v>30</v>
      </c>
      <c r="BG12" s="15">
        <v>15</v>
      </c>
      <c r="BH12" s="63">
        <v>200</v>
      </c>
      <c r="BI12" s="62">
        <v>4.923413566739606</v>
      </c>
      <c r="BJ12" s="14">
        <v>29</v>
      </c>
      <c r="BK12" s="15">
        <v>11</v>
      </c>
      <c r="BL12" s="15">
        <v>18</v>
      </c>
      <c r="BM12" s="65">
        <v>61.111111111111114</v>
      </c>
      <c r="BN12" s="62">
        <v>3.062302006335797</v>
      </c>
      <c r="BO12" s="14">
        <v>44</v>
      </c>
      <c r="BP12" s="15">
        <v>25</v>
      </c>
      <c r="BQ12" s="15">
        <v>19</v>
      </c>
      <c r="BR12" s="66">
        <v>131.57894736842107</v>
      </c>
      <c r="BS12" s="62">
        <v>7.166123778501629</v>
      </c>
      <c r="BT12" s="14">
        <v>18</v>
      </c>
      <c r="BU12" s="15">
        <v>13</v>
      </c>
      <c r="BV12" s="15">
        <v>5</v>
      </c>
      <c r="BW12" s="63">
        <v>260</v>
      </c>
      <c r="BX12" s="62">
        <v>5.47112462006079</v>
      </c>
      <c r="BY12" s="14">
        <v>19</v>
      </c>
      <c r="BZ12" s="15">
        <v>11</v>
      </c>
      <c r="CA12" s="15">
        <v>8</v>
      </c>
      <c r="CB12" s="63">
        <v>137.5</v>
      </c>
      <c r="CC12" s="62">
        <v>6.934306569343065</v>
      </c>
      <c r="CD12" s="14">
        <v>20</v>
      </c>
      <c r="CE12" s="15">
        <v>7</v>
      </c>
      <c r="CF12" s="15">
        <v>13</v>
      </c>
      <c r="CG12" s="63">
        <v>53.84615384615385</v>
      </c>
      <c r="CH12" s="62">
        <v>9.30232558139535</v>
      </c>
      <c r="CI12" s="14">
        <v>15</v>
      </c>
      <c r="CJ12" s="15">
        <v>5</v>
      </c>
      <c r="CK12" s="15">
        <v>10</v>
      </c>
      <c r="CL12" s="63">
        <v>50</v>
      </c>
      <c r="CM12" s="62">
        <v>8.02139037433155</v>
      </c>
      <c r="CN12" s="14">
        <v>5</v>
      </c>
      <c r="CO12" s="15">
        <v>0</v>
      </c>
      <c r="CP12" s="15">
        <v>5</v>
      </c>
      <c r="CQ12" s="63">
        <v>0</v>
      </c>
      <c r="CR12" s="62">
        <v>4.9504950495049505</v>
      </c>
      <c r="CS12" s="59">
        <f t="shared" si="1"/>
        <v>5</v>
      </c>
      <c r="CT12" s="60">
        <v>1</v>
      </c>
      <c r="CU12" s="60">
        <v>4</v>
      </c>
      <c r="CV12" s="65">
        <f t="shared" si="2"/>
        <v>25</v>
      </c>
      <c r="CW12" s="67">
        <f t="shared" si="7"/>
        <v>6.8493150684931505</v>
      </c>
    </row>
    <row r="13" spans="1:101" ht="13.5">
      <c r="A13" s="13" t="s">
        <v>57</v>
      </c>
      <c r="B13" s="59">
        <f t="shared" si="3"/>
        <v>1064</v>
      </c>
      <c r="C13" s="60">
        <f t="shared" si="4"/>
        <v>474</v>
      </c>
      <c r="D13" s="60">
        <f t="shared" si="5"/>
        <v>590</v>
      </c>
      <c r="E13" s="65">
        <f t="shared" si="0"/>
        <v>80.33898305084746</v>
      </c>
      <c r="F13" s="62">
        <f t="shared" si="6"/>
        <v>4.00557165982758</v>
      </c>
      <c r="G13" s="14">
        <v>96</v>
      </c>
      <c r="H13" s="15">
        <v>44</v>
      </c>
      <c r="I13" s="15">
        <v>52</v>
      </c>
      <c r="J13" s="63">
        <v>84.61538461538461</v>
      </c>
      <c r="K13" s="64">
        <v>4.769001490312966</v>
      </c>
      <c r="L13" s="14">
        <v>49</v>
      </c>
      <c r="M13" s="15">
        <v>28</v>
      </c>
      <c r="N13" s="15">
        <v>21</v>
      </c>
      <c r="O13" s="63">
        <v>133.33333333333331</v>
      </c>
      <c r="P13" s="62">
        <v>4.049586776859504</v>
      </c>
      <c r="Q13" s="14">
        <v>18</v>
      </c>
      <c r="R13" s="15">
        <v>8</v>
      </c>
      <c r="S13" s="15">
        <v>10</v>
      </c>
      <c r="T13" s="63">
        <v>80</v>
      </c>
      <c r="U13" s="62">
        <v>3.1413612565445024</v>
      </c>
      <c r="V13" s="14">
        <v>26</v>
      </c>
      <c r="W13" s="15">
        <v>14</v>
      </c>
      <c r="X13" s="15">
        <v>12</v>
      </c>
      <c r="Y13" s="63">
        <v>116.66666666666667</v>
      </c>
      <c r="Z13" s="62">
        <v>2.2887323943661975</v>
      </c>
      <c r="AA13" s="14">
        <v>169</v>
      </c>
      <c r="AB13" s="15">
        <v>72</v>
      </c>
      <c r="AC13" s="15">
        <v>97</v>
      </c>
      <c r="AD13" s="63">
        <v>74.22680412371135</v>
      </c>
      <c r="AE13" s="62">
        <v>3.9680676215073962</v>
      </c>
      <c r="AF13" s="14">
        <v>229</v>
      </c>
      <c r="AG13" s="15">
        <v>85</v>
      </c>
      <c r="AH13" s="15">
        <v>144</v>
      </c>
      <c r="AI13" s="63">
        <v>59.02777777777778</v>
      </c>
      <c r="AJ13" s="62">
        <v>4.519439510558516</v>
      </c>
      <c r="AK13" s="14">
        <v>178</v>
      </c>
      <c r="AL13" s="15">
        <v>65</v>
      </c>
      <c r="AM13" s="15">
        <v>113</v>
      </c>
      <c r="AN13" s="63">
        <v>57.52212389380531</v>
      </c>
      <c r="AO13" s="62">
        <v>4.404850284583024</v>
      </c>
      <c r="AP13" s="14">
        <v>79</v>
      </c>
      <c r="AQ13" s="15">
        <v>33</v>
      </c>
      <c r="AR13" s="15">
        <v>46</v>
      </c>
      <c r="AS13" s="63">
        <v>71.73913043478261</v>
      </c>
      <c r="AT13" s="62">
        <v>3.322119428090833</v>
      </c>
      <c r="AU13" s="14">
        <v>29</v>
      </c>
      <c r="AV13" s="15">
        <v>19</v>
      </c>
      <c r="AW13" s="15">
        <v>10</v>
      </c>
      <c r="AX13" s="63">
        <v>190</v>
      </c>
      <c r="AY13" s="62">
        <v>2.305246422893482</v>
      </c>
      <c r="AZ13" s="14">
        <v>35</v>
      </c>
      <c r="BA13" s="15">
        <v>18</v>
      </c>
      <c r="BB13" s="15">
        <v>17</v>
      </c>
      <c r="BC13" s="63">
        <v>105.88235294117648</v>
      </c>
      <c r="BD13" s="62">
        <v>3.5934291581108826</v>
      </c>
      <c r="BE13" s="14">
        <v>36</v>
      </c>
      <c r="BF13" s="15">
        <v>16</v>
      </c>
      <c r="BG13" s="15">
        <v>20</v>
      </c>
      <c r="BH13" s="63">
        <v>80</v>
      </c>
      <c r="BI13" s="62">
        <v>3.938730853391685</v>
      </c>
      <c r="BJ13" s="14">
        <v>49</v>
      </c>
      <c r="BK13" s="15">
        <v>30</v>
      </c>
      <c r="BL13" s="15">
        <v>19</v>
      </c>
      <c r="BM13" s="65">
        <v>157.89473684210526</v>
      </c>
      <c r="BN13" s="62">
        <v>5.174234424498416</v>
      </c>
      <c r="BO13" s="14">
        <v>26</v>
      </c>
      <c r="BP13" s="15">
        <v>19</v>
      </c>
      <c r="BQ13" s="15">
        <v>7</v>
      </c>
      <c r="BR13" s="66">
        <v>271.42857142857144</v>
      </c>
      <c r="BS13" s="62">
        <v>4.234527687296417</v>
      </c>
      <c r="BT13" s="14">
        <v>15</v>
      </c>
      <c r="BU13" s="15">
        <v>9</v>
      </c>
      <c r="BV13" s="15">
        <v>6</v>
      </c>
      <c r="BW13" s="63">
        <v>150</v>
      </c>
      <c r="BX13" s="62">
        <v>4.5592705167173255</v>
      </c>
      <c r="BY13" s="14">
        <v>8</v>
      </c>
      <c r="BZ13" s="15">
        <v>4</v>
      </c>
      <c r="CA13" s="15">
        <v>4</v>
      </c>
      <c r="CB13" s="63">
        <v>100</v>
      </c>
      <c r="CC13" s="62">
        <v>2.9197080291970803</v>
      </c>
      <c r="CD13" s="14">
        <v>6</v>
      </c>
      <c r="CE13" s="15">
        <v>2</v>
      </c>
      <c r="CF13" s="15">
        <v>4</v>
      </c>
      <c r="CG13" s="63">
        <v>50</v>
      </c>
      <c r="CH13" s="62">
        <v>2.7906976744186047</v>
      </c>
      <c r="CI13" s="14">
        <v>6</v>
      </c>
      <c r="CJ13" s="15">
        <v>2</v>
      </c>
      <c r="CK13" s="15">
        <v>4</v>
      </c>
      <c r="CL13" s="63">
        <v>50</v>
      </c>
      <c r="CM13" s="62">
        <v>3.2085561497326207</v>
      </c>
      <c r="CN13" s="14">
        <v>4</v>
      </c>
      <c r="CO13" s="15">
        <v>3</v>
      </c>
      <c r="CP13" s="15">
        <v>1</v>
      </c>
      <c r="CQ13" s="63">
        <v>300</v>
      </c>
      <c r="CR13" s="62">
        <v>3.9603960396039604</v>
      </c>
      <c r="CS13" s="59">
        <f t="shared" si="1"/>
        <v>6</v>
      </c>
      <c r="CT13" s="60">
        <v>3</v>
      </c>
      <c r="CU13" s="60">
        <v>3</v>
      </c>
      <c r="CV13" s="65">
        <f t="shared" si="2"/>
        <v>100</v>
      </c>
      <c r="CW13" s="67">
        <f t="shared" si="7"/>
        <v>8.21917808219178</v>
      </c>
    </row>
    <row r="14" spans="1:101" ht="13.5">
      <c r="A14" s="13" t="s">
        <v>58</v>
      </c>
      <c r="B14" s="59">
        <f t="shared" si="3"/>
        <v>876</v>
      </c>
      <c r="C14" s="60">
        <f t="shared" si="4"/>
        <v>421</v>
      </c>
      <c r="D14" s="60">
        <f t="shared" si="5"/>
        <v>455</v>
      </c>
      <c r="E14" s="65">
        <f t="shared" si="0"/>
        <v>92.52747252747253</v>
      </c>
      <c r="F14" s="62">
        <f t="shared" si="6"/>
        <v>3.297820276324211</v>
      </c>
      <c r="G14" s="14">
        <v>59</v>
      </c>
      <c r="H14" s="15">
        <v>28</v>
      </c>
      <c r="I14" s="15">
        <v>31</v>
      </c>
      <c r="J14" s="63">
        <v>90.32258064516128</v>
      </c>
      <c r="K14" s="64">
        <v>2.930948832588177</v>
      </c>
      <c r="L14" s="14">
        <v>44</v>
      </c>
      <c r="M14" s="15">
        <v>28</v>
      </c>
      <c r="N14" s="15">
        <v>16</v>
      </c>
      <c r="O14" s="63">
        <v>175</v>
      </c>
      <c r="P14" s="62">
        <v>3.6363636363636362</v>
      </c>
      <c r="Q14" s="14">
        <v>19</v>
      </c>
      <c r="R14" s="15">
        <v>11</v>
      </c>
      <c r="S14" s="15">
        <v>8</v>
      </c>
      <c r="T14" s="63">
        <v>137.5</v>
      </c>
      <c r="U14" s="62">
        <v>3.315881326352531</v>
      </c>
      <c r="V14" s="14">
        <v>38</v>
      </c>
      <c r="W14" s="15">
        <v>22</v>
      </c>
      <c r="X14" s="15">
        <v>16</v>
      </c>
      <c r="Y14" s="63">
        <v>137.5</v>
      </c>
      <c r="Z14" s="62">
        <v>3.345070422535211</v>
      </c>
      <c r="AA14" s="14">
        <v>141</v>
      </c>
      <c r="AB14" s="15">
        <v>68</v>
      </c>
      <c r="AC14" s="15">
        <v>73</v>
      </c>
      <c r="AD14" s="63">
        <v>93.15068493150685</v>
      </c>
      <c r="AE14" s="62">
        <v>3.310636299600845</v>
      </c>
      <c r="AF14" s="14">
        <v>126</v>
      </c>
      <c r="AG14" s="15">
        <v>51</v>
      </c>
      <c r="AH14" s="15">
        <v>75</v>
      </c>
      <c r="AI14" s="63">
        <v>68</v>
      </c>
      <c r="AJ14" s="62">
        <v>2.4866785079928952</v>
      </c>
      <c r="AK14" s="14">
        <v>137</v>
      </c>
      <c r="AL14" s="15">
        <v>49</v>
      </c>
      <c r="AM14" s="15">
        <v>88</v>
      </c>
      <c r="AN14" s="63">
        <v>55.68181818181818</v>
      </c>
      <c r="AO14" s="62">
        <v>3.3902499381341253</v>
      </c>
      <c r="AP14" s="14">
        <v>70</v>
      </c>
      <c r="AQ14" s="15">
        <v>25</v>
      </c>
      <c r="AR14" s="15">
        <v>45</v>
      </c>
      <c r="AS14" s="63">
        <v>55.55555555555556</v>
      </c>
      <c r="AT14" s="62">
        <v>2.943650126156434</v>
      </c>
      <c r="AU14" s="14">
        <v>32</v>
      </c>
      <c r="AV14" s="15">
        <v>23</v>
      </c>
      <c r="AW14" s="15">
        <v>9</v>
      </c>
      <c r="AX14" s="63">
        <v>255.55555555555554</v>
      </c>
      <c r="AY14" s="62">
        <v>2.5437201907790143</v>
      </c>
      <c r="AZ14" s="14">
        <v>34</v>
      </c>
      <c r="BA14" s="15">
        <v>18</v>
      </c>
      <c r="BB14" s="15">
        <v>16</v>
      </c>
      <c r="BC14" s="63">
        <v>112.5</v>
      </c>
      <c r="BD14" s="62">
        <v>3.4907597535934287</v>
      </c>
      <c r="BE14" s="14">
        <v>47</v>
      </c>
      <c r="BF14" s="15">
        <v>31</v>
      </c>
      <c r="BG14" s="15">
        <v>16</v>
      </c>
      <c r="BH14" s="63">
        <v>193.75</v>
      </c>
      <c r="BI14" s="62">
        <v>5.142231947483589</v>
      </c>
      <c r="BJ14" s="14">
        <v>36</v>
      </c>
      <c r="BK14" s="15">
        <v>24</v>
      </c>
      <c r="BL14" s="15">
        <v>12</v>
      </c>
      <c r="BM14" s="65">
        <v>200</v>
      </c>
      <c r="BN14" s="62">
        <v>3.8014783526927136</v>
      </c>
      <c r="BO14" s="14">
        <v>31</v>
      </c>
      <c r="BP14" s="15">
        <v>17</v>
      </c>
      <c r="BQ14" s="15">
        <v>14</v>
      </c>
      <c r="BR14" s="66">
        <v>121.42857142857142</v>
      </c>
      <c r="BS14" s="62">
        <v>5.048859934853421</v>
      </c>
      <c r="BT14" s="14">
        <v>24</v>
      </c>
      <c r="BU14" s="15">
        <v>10</v>
      </c>
      <c r="BV14" s="15">
        <v>14</v>
      </c>
      <c r="BW14" s="63">
        <v>71.42857142857143</v>
      </c>
      <c r="BX14" s="62">
        <v>7.29483282674772</v>
      </c>
      <c r="BY14" s="14">
        <v>14</v>
      </c>
      <c r="BZ14" s="15">
        <v>8</v>
      </c>
      <c r="CA14" s="15">
        <v>6</v>
      </c>
      <c r="CB14" s="63">
        <v>133.33333333333331</v>
      </c>
      <c r="CC14" s="62">
        <v>5.109489051094891</v>
      </c>
      <c r="CD14" s="14">
        <v>9</v>
      </c>
      <c r="CE14" s="15">
        <v>3</v>
      </c>
      <c r="CF14" s="15">
        <v>6</v>
      </c>
      <c r="CG14" s="63">
        <v>50</v>
      </c>
      <c r="CH14" s="62">
        <v>4.186046511627907</v>
      </c>
      <c r="CI14" s="14">
        <v>6</v>
      </c>
      <c r="CJ14" s="15">
        <v>3</v>
      </c>
      <c r="CK14" s="15">
        <v>3</v>
      </c>
      <c r="CL14" s="63">
        <v>100</v>
      </c>
      <c r="CM14" s="62">
        <v>3.2085561497326207</v>
      </c>
      <c r="CN14" s="14">
        <v>6</v>
      </c>
      <c r="CO14" s="15">
        <v>0</v>
      </c>
      <c r="CP14" s="15">
        <v>6</v>
      </c>
      <c r="CQ14" s="63">
        <v>0</v>
      </c>
      <c r="CR14" s="62">
        <v>5.9405940594059405</v>
      </c>
      <c r="CS14" s="59">
        <f t="shared" si="1"/>
        <v>3</v>
      </c>
      <c r="CT14" s="60">
        <v>2</v>
      </c>
      <c r="CU14" s="60">
        <v>1</v>
      </c>
      <c r="CV14" s="65">
        <f t="shared" si="2"/>
        <v>200</v>
      </c>
      <c r="CW14" s="67">
        <f t="shared" si="7"/>
        <v>4.10958904109589</v>
      </c>
    </row>
    <row r="15" spans="1:101" ht="13.5">
      <c r="A15" s="17" t="s">
        <v>59</v>
      </c>
      <c r="B15" s="68">
        <f t="shared" si="3"/>
        <v>822</v>
      </c>
      <c r="C15" s="69">
        <f t="shared" si="4"/>
        <v>417</v>
      </c>
      <c r="D15" s="69">
        <f t="shared" si="5"/>
        <v>405</v>
      </c>
      <c r="E15" s="65">
        <f t="shared" si="0"/>
        <v>102.96296296296296</v>
      </c>
      <c r="F15" s="70">
        <f t="shared" si="6"/>
        <v>3.0945299853179233</v>
      </c>
      <c r="G15" s="18">
        <v>54</v>
      </c>
      <c r="H15" s="11">
        <v>32</v>
      </c>
      <c r="I15" s="11">
        <v>22</v>
      </c>
      <c r="J15" s="71">
        <v>145.45454545454547</v>
      </c>
      <c r="K15" s="72">
        <v>2.682563338301043</v>
      </c>
      <c r="L15" s="18">
        <v>29</v>
      </c>
      <c r="M15" s="11">
        <v>17</v>
      </c>
      <c r="N15" s="11">
        <v>12</v>
      </c>
      <c r="O15" s="71">
        <v>141.66666666666669</v>
      </c>
      <c r="P15" s="70">
        <v>2.396694214876033</v>
      </c>
      <c r="Q15" s="18">
        <v>10</v>
      </c>
      <c r="R15" s="11">
        <v>8</v>
      </c>
      <c r="S15" s="11">
        <v>2</v>
      </c>
      <c r="T15" s="71">
        <v>400</v>
      </c>
      <c r="U15" s="70">
        <v>1.7452006980802792</v>
      </c>
      <c r="V15" s="18">
        <v>37</v>
      </c>
      <c r="W15" s="11">
        <v>11</v>
      </c>
      <c r="X15" s="11">
        <v>26</v>
      </c>
      <c r="Y15" s="71">
        <v>42.30769230769231</v>
      </c>
      <c r="Z15" s="70">
        <v>3.2570422535211265</v>
      </c>
      <c r="AA15" s="18">
        <v>141</v>
      </c>
      <c r="AB15" s="11">
        <v>55</v>
      </c>
      <c r="AC15" s="11">
        <v>86</v>
      </c>
      <c r="AD15" s="71">
        <v>63.95348837209303</v>
      </c>
      <c r="AE15" s="70">
        <v>3.310636299600845</v>
      </c>
      <c r="AF15" s="18">
        <v>142</v>
      </c>
      <c r="AG15" s="11">
        <v>70</v>
      </c>
      <c r="AH15" s="11">
        <v>72</v>
      </c>
      <c r="AI15" s="71">
        <v>97.22222222222221</v>
      </c>
      <c r="AJ15" s="70">
        <v>2.802447207420564</v>
      </c>
      <c r="AK15" s="18">
        <v>119</v>
      </c>
      <c r="AL15" s="11">
        <v>59</v>
      </c>
      <c r="AM15" s="11">
        <v>60</v>
      </c>
      <c r="AN15" s="71">
        <v>98.33333333333333</v>
      </c>
      <c r="AO15" s="70">
        <v>2.9448156396931453</v>
      </c>
      <c r="AP15" s="18">
        <v>59</v>
      </c>
      <c r="AQ15" s="11">
        <v>36</v>
      </c>
      <c r="AR15" s="11">
        <v>23</v>
      </c>
      <c r="AS15" s="71">
        <v>156.52173913043478</v>
      </c>
      <c r="AT15" s="70">
        <v>2.48107653490328</v>
      </c>
      <c r="AU15" s="18">
        <v>39</v>
      </c>
      <c r="AV15" s="11">
        <v>29</v>
      </c>
      <c r="AW15" s="11">
        <v>10</v>
      </c>
      <c r="AX15" s="71">
        <v>290</v>
      </c>
      <c r="AY15" s="70">
        <v>3.100158982511924</v>
      </c>
      <c r="AZ15" s="18">
        <v>35</v>
      </c>
      <c r="BA15" s="11">
        <v>22</v>
      </c>
      <c r="BB15" s="11">
        <v>13</v>
      </c>
      <c r="BC15" s="71">
        <v>169.23076923076923</v>
      </c>
      <c r="BD15" s="70">
        <v>3.5934291581108826</v>
      </c>
      <c r="BE15" s="18">
        <v>40</v>
      </c>
      <c r="BF15" s="11">
        <v>22</v>
      </c>
      <c r="BG15" s="11">
        <v>18</v>
      </c>
      <c r="BH15" s="71">
        <v>122.22222222222223</v>
      </c>
      <c r="BI15" s="70">
        <v>4.3763676148796495</v>
      </c>
      <c r="BJ15" s="18">
        <v>38</v>
      </c>
      <c r="BK15" s="11">
        <v>21</v>
      </c>
      <c r="BL15" s="11">
        <v>17</v>
      </c>
      <c r="BM15" s="73">
        <v>123.52941176470588</v>
      </c>
      <c r="BN15" s="70">
        <v>4.0126715945089755</v>
      </c>
      <c r="BO15" s="18">
        <v>26</v>
      </c>
      <c r="BP15" s="11">
        <v>14</v>
      </c>
      <c r="BQ15" s="11">
        <v>12</v>
      </c>
      <c r="BR15" s="74">
        <v>116.66666666666667</v>
      </c>
      <c r="BS15" s="70">
        <v>4.234527687296417</v>
      </c>
      <c r="BT15" s="18">
        <v>12</v>
      </c>
      <c r="BU15" s="11">
        <v>8</v>
      </c>
      <c r="BV15" s="11">
        <v>4</v>
      </c>
      <c r="BW15" s="71">
        <v>200</v>
      </c>
      <c r="BX15" s="70">
        <v>3.64741641337386</v>
      </c>
      <c r="BY15" s="18">
        <v>14</v>
      </c>
      <c r="BZ15" s="11">
        <v>6</v>
      </c>
      <c r="CA15" s="11">
        <v>8</v>
      </c>
      <c r="CB15" s="71">
        <v>75</v>
      </c>
      <c r="CC15" s="70">
        <v>5.109489051094891</v>
      </c>
      <c r="CD15" s="18">
        <v>7</v>
      </c>
      <c r="CE15" s="11">
        <v>3</v>
      </c>
      <c r="CF15" s="11">
        <v>4</v>
      </c>
      <c r="CG15" s="71">
        <v>75</v>
      </c>
      <c r="CH15" s="70">
        <v>3.255813953488372</v>
      </c>
      <c r="CI15" s="18">
        <v>12</v>
      </c>
      <c r="CJ15" s="11">
        <v>3</v>
      </c>
      <c r="CK15" s="11">
        <v>9</v>
      </c>
      <c r="CL15" s="71">
        <v>33.33333333333333</v>
      </c>
      <c r="CM15" s="70">
        <v>6.417112299465241</v>
      </c>
      <c r="CN15" s="18">
        <v>3</v>
      </c>
      <c r="CO15" s="11">
        <v>0</v>
      </c>
      <c r="CP15" s="11">
        <v>3</v>
      </c>
      <c r="CQ15" s="71">
        <v>0</v>
      </c>
      <c r="CR15" s="70">
        <v>2.9702970297029703</v>
      </c>
      <c r="CS15" s="68">
        <f t="shared" si="1"/>
        <v>5</v>
      </c>
      <c r="CT15" s="69">
        <v>1</v>
      </c>
      <c r="CU15" s="69">
        <v>4</v>
      </c>
      <c r="CV15" s="73">
        <f t="shared" si="2"/>
        <v>25</v>
      </c>
      <c r="CW15" s="75">
        <f t="shared" si="7"/>
        <v>6.8493150684931505</v>
      </c>
    </row>
    <row r="16" spans="1:101" ht="13.5">
      <c r="A16" s="13" t="s">
        <v>60</v>
      </c>
      <c r="B16" s="59">
        <f t="shared" si="3"/>
        <v>122</v>
      </c>
      <c r="C16" s="60">
        <f t="shared" si="4"/>
        <v>53</v>
      </c>
      <c r="D16" s="60">
        <f t="shared" si="5"/>
        <v>69</v>
      </c>
      <c r="E16" s="61">
        <f t="shared" si="0"/>
        <v>76.81159420289855</v>
      </c>
      <c r="F16" s="62">
        <f t="shared" si="6"/>
        <v>0.4592854722734631</v>
      </c>
      <c r="G16" s="14">
        <v>8</v>
      </c>
      <c r="H16" s="15">
        <v>4</v>
      </c>
      <c r="I16" s="15">
        <v>4</v>
      </c>
      <c r="J16" s="63">
        <v>100</v>
      </c>
      <c r="K16" s="64">
        <v>0.39741679085941384</v>
      </c>
      <c r="L16" s="14">
        <v>10</v>
      </c>
      <c r="M16" s="15">
        <v>6</v>
      </c>
      <c r="N16" s="15">
        <v>4</v>
      </c>
      <c r="O16" s="63">
        <v>150</v>
      </c>
      <c r="P16" s="62">
        <v>0.8264462809917356</v>
      </c>
      <c r="Q16" s="14">
        <v>4</v>
      </c>
      <c r="R16" s="15">
        <v>1</v>
      </c>
      <c r="S16" s="15">
        <v>3</v>
      </c>
      <c r="T16" s="63">
        <v>33.33333333333333</v>
      </c>
      <c r="U16" s="62">
        <v>0.6980802792321117</v>
      </c>
      <c r="V16" s="14">
        <v>9</v>
      </c>
      <c r="W16" s="15">
        <v>6</v>
      </c>
      <c r="X16" s="15">
        <v>3</v>
      </c>
      <c r="Y16" s="63">
        <v>200</v>
      </c>
      <c r="Z16" s="62">
        <v>0.7922535211267605</v>
      </c>
      <c r="AA16" s="14">
        <v>12</v>
      </c>
      <c r="AB16" s="15">
        <v>3</v>
      </c>
      <c r="AC16" s="15">
        <v>9</v>
      </c>
      <c r="AD16" s="63">
        <v>33.33333333333333</v>
      </c>
      <c r="AE16" s="62">
        <v>0.2817562808170932</v>
      </c>
      <c r="AF16" s="14">
        <v>25</v>
      </c>
      <c r="AG16" s="15">
        <v>10</v>
      </c>
      <c r="AH16" s="15">
        <v>15</v>
      </c>
      <c r="AI16" s="63">
        <v>66.66666666666666</v>
      </c>
      <c r="AJ16" s="62">
        <v>0.49338859285573317</v>
      </c>
      <c r="AK16" s="14">
        <v>20</v>
      </c>
      <c r="AL16" s="15">
        <v>7</v>
      </c>
      <c r="AM16" s="15">
        <v>13</v>
      </c>
      <c r="AN16" s="63">
        <v>53.84615384615385</v>
      </c>
      <c r="AO16" s="62">
        <v>0.4949269982677555</v>
      </c>
      <c r="AP16" s="14">
        <v>11</v>
      </c>
      <c r="AQ16" s="15">
        <v>6</v>
      </c>
      <c r="AR16" s="15">
        <v>5</v>
      </c>
      <c r="AS16" s="63">
        <v>120</v>
      </c>
      <c r="AT16" s="62">
        <v>0.4625735912531539</v>
      </c>
      <c r="AU16" s="14">
        <v>8</v>
      </c>
      <c r="AV16" s="15">
        <v>3</v>
      </c>
      <c r="AW16" s="15">
        <v>5</v>
      </c>
      <c r="AX16" s="63">
        <v>60</v>
      </c>
      <c r="AY16" s="62">
        <v>0.6359300476947536</v>
      </c>
      <c r="AZ16" s="14">
        <v>3</v>
      </c>
      <c r="BA16" s="15">
        <v>1</v>
      </c>
      <c r="BB16" s="15">
        <v>2</v>
      </c>
      <c r="BC16" s="63">
        <v>50</v>
      </c>
      <c r="BD16" s="62">
        <v>0.3080082135523614</v>
      </c>
      <c r="BE16" s="14">
        <v>1</v>
      </c>
      <c r="BF16" s="15">
        <v>0</v>
      </c>
      <c r="BG16" s="15">
        <v>1</v>
      </c>
      <c r="BH16" s="63">
        <v>0</v>
      </c>
      <c r="BI16" s="62">
        <v>0.10940919037199125</v>
      </c>
      <c r="BJ16" s="14">
        <v>6</v>
      </c>
      <c r="BK16" s="15">
        <v>4</v>
      </c>
      <c r="BL16" s="15">
        <v>2</v>
      </c>
      <c r="BM16" s="65">
        <v>200</v>
      </c>
      <c r="BN16" s="62">
        <v>0.6335797254487857</v>
      </c>
      <c r="BO16" s="14">
        <v>2</v>
      </c>
      <c r="BP16" s="15">
        <v>1</v>
      </c>
      <c r="BQ16" s="15">
        <v>1</v>
      </c>
      <c r="BR16" s="66">
        <v>100</v>
      </c>
      <c r="BS16" s="62">
        <v>0.32573289902280134</v>
      </c>
      <c r="BT16" s="14"/>
      <c r="BU16" s="15"/>
      <c r="BV16" s="15"/>
      <c r="BW16" s="63" t="s">
        <v>148</v>
      </c>
      <c r="BX16" s="62">
        <v>0</v>
      </c>
      <c r="BY16" s="14">
        <v>2</v>
      </c>
      <c r="BZ16" s="15">
        <v>1</v>
      </c>
      <c r="CA16" s="15">
        <v>1</v>
      </c>
      <c r="CB16" s="63">
        <v>100</v>
      </c>
      <c r="CC16" s="62">
        <v>0.7299270072992701</v>
      </c>
      <c r="CD16" s="14"/>
      <c r="CE16" s="15"/>
      <c r="CF16" s="15"/>
      <c r="CG16" s="63" t="s">
        <v>148</v>
      </c>
      <c r="CH16" s="62">
        <v>0</v>
      </c>
      <c r="CI16" s="14">
        <v>1</v>
      </c>
      <c r="CJ16" s="15">
        <v>0</v>
      </c>
      <c r="CK16" s="15">
        <v>1</v>
      </c>
      <c r="CL16" s="63">
        <v>0</v>
      </c>
      <c r="CM16" s="62">
        <v>0.53475935828877</v>
      </c>
      <c r="CN16" s="14"/>
      <c r="CO16" s="15"/>
      <c r="CP16" s="15"/>
      <c r="CQ16" s="63" t="s">
        <v>148</v>
      </c>
      <c r="CR16" s="62">
        <v>0</v>
      </c>
      <c r="CS16" s="59">
        <f t="shared" si="1"/>
        <v>0</v>
      </c>
      <c r="CT16" s="60"/>
      <c r="CU16" s="60"/>
      <c r="CV16" s="65" t="str">
        <f t="shared" si="2"/>
        <v>***</v>
      </c>
      <c r="CW16" s="67">
        <f t="shared" si="7"/>
        <v>0</v>
      </c>
    </row>
    <row r="17" spans="1:101" ht="13.5">
      <c r="A17" s="17" t="s">
        <v>61</v>
      </c>
      <c r="B17" s="68">
        <f t="shared" si="3"/>
        <v>55</v>
      </c>
      <c r="C17" s="69">
        <f t="shared" si="4"/>
        <v>25</v>
      </c>
      <c r="D17" s="69">
        <f t="shared" si="5"/>
        <v>30</v>
      </c>
      <c r="E17" s="73">
        <f t="shared" si="0"/>
        <v>83.33333333333334</v>
      </c>
      <c r="F17" s="70">
        <f t="shared" si="6"/>
        <v>0.2070549260249219</v>
      </c>
      <c r="G17" s="18">
        <v>5</v>
      </c>
      <c r="H17" s="11">
        <v>3</v>
      </c>
      <c r="I17" s="11">
        <v>2</v>
      </c>
      <c r="J17" s="71">
        <v>150</v>
      </c>
      <c r="K17" s="72">
        <v>0.24838549428713363</v>
      </c>
      <c r="L17" s="18">
        <v>1</v>
      </c>
      <c r="M17" s="11">
        <v>1</v>
      </c>
      <c r="N17" s="11">
        <v>0</v>
      </c>
      <c r="O17" s="71" t="s">
        <v>148</v>
      </c>
      <c r="P17" s="70">
        <v>0.08264462809917356</v>
      </c>
      <c r="Q17" s="18"/>
      <c r="R17" s="11"/>
      <c r="S17" s="11"/>
      <c r="T17" s="71" t="s">
        <v>148</v>
      </c>
      <c r="U17" s="70">
        <v>0</v>
      </c>
      <c r="V17" s="18">
        <v>1</v>
      </c>
      <c r="W17" s="11">
        <v>1</v>
      </c>
      <c r="X17" s="11">
        <v>0</v>
      </c>
      <c r="Y17" s="71" t="s">
        <v>148</v>
      </c>
      <c r="Z17" s="70">
        <v>0.08802816901408451</v>
      </c>
      <c r="AA17" s="18">
        <v>4</v>
      </c>
      <c r="AB17" s="11">
        <v>2</v>
      </c>
      <c r="AC17" s="11">
        <v>2</v>
      </c>
      <c r="AD17" s="71">
        <v>100</v>
      </c>
      <c r="AE17" s="70">
        <v>0.09391876027236441</v>
      </c>
      <c r="AF17" s="18">
        <v>5</v>
      </c>
      <c r="AG17" s="11">
        <v>1</v>
      </c>
      <c r="AH17" s="11">
        <v>4</v>
      </c>
      <c r="AI17" s="71">
        <v>25</v>
      </c>
      <c r="AJ17" s="70">
        <v>0.09867771857114663</v>
      </c>
      <c r="AK17" s="18">
        <v>11</v>
      </c>
      <c r="AL17" s="11">
        <v>3</v>
      </c>
      <c r="AM17" s="11">
        <v>8</v>
      </c>
      <c r="AN17" s="71">
        <v>37.5</v>
      </c>
      <c r="AO17" s="70">
        <v>0.27220984904726553</v>
      </c>
      <c r="AP17" s="18">
        <v>3</v>
      </c>
      <c r="AQ17" s="11">
        <v>2</v>
      </c>
      <c r="AR17" s="11">
        <v>1</v>
      </c>
      <c r="AS17" s="71">
        <v>200</v>
      </c>
      <c r="AT17" s="70">
        <v>0.1261564339781329</v>
      </c>
      <c r="AU17" s="18">
        <v>3</v>
      </c>
      <c r="AV17" s="11">
        <v>1</v>
      </c>
      <c r="AW17" s="11">
        <v>2</v>
      </c>
      <c r="AX17" s="71">
        <v>50</v>
      </c>
      <c r="AY17" s="70">
        <v>0.23847376788553257</v>
      </c>
      <c r="AZ17" s="18">
        <v>3</v>
      </c>
      <c r="BA17" s="11">
        <v>1</v>
      </c>
      <c r="BB17" s="11">
        <v>2</v>
      </c>
      <c r="BC17" s="71">
        <v>50</v>
      </c>
      <c r="BD17" s="70">
        <v>0.3080082135523614</v>
      </c>
      <c r="BE17" s="18">
        <v>2</v>
      </c>
      <c r="BF17" s="11">
        <v>2</v>
      </c>
      <c r="BG17" s="11">
        <v>0</v>
      </c>
      <c r="BH17" s="71" t="s">
        <v>148</v>
      </c>
      <c r="BI17" s="70">
        <v>0.2188183807439825</v>
      </c>
      <c r="BJ17" s="18">
        <v>3</v>
      </c>
      <c r="BK17" s="11">
        <v>2</v>
      </c>
      <c r="BL17" s="11">
        <v>1</v>
      </c>
      <c r="BM17" s="73">
        <v>200</v>
      </c>
      <c r="BN17" s="70">
        <v>0.31678986272439286</v>
      </c>
      <c r="BO17" s="18">
        <v>2</v>
      </c>
      <c r="BP17" s="11">
        <v>1</v>
      </c>
      <c r="BQ17" s="11">
        <v>1</v>
      </c>
      <c r="BR17" s="74">
        <v>100</v>
      </c>
      <c r="BS17" s="70">
        <v>0.32573289902280134</v>
      </c>
      <c r="BT17" s="18">
        <v>2</v>
      </c>
      <c r="BU17" s="11">
        <v>1</v>
      </c>
      <c r="BV17" s="11">
        <v>1</v>
      </c>
      <c r="BW17" s="71">
        <v>100</v>
      </c>
      <c r="BX17" s="70">
        <v>0.60790273556231</v>
      </c>
      <c r="BY17" s="18">
        <v>1</v>
      </c>
      <c r="BZ17" s="11">
        <v>0</v>
      </c>
      <c r="CA17" s="11">
        <v>1</v>
      </c>
      <c r="CB17" s="71"/>
      <c r="CC17" s="70">
        <v>0.36496350364963503</v>
      </c>
      <c r="CD17" s="18">
        <v>2</v>
      </c>
      <c r="CE17" s="11">
        <v>1</v>
      </c>
      <c r="CF17" s="11">
        <v>1</v>
      </c>
      <c r="CG17" s="71">
        <v>100</v>
      </c>
      <c r="CH17" s="70">
        <v>0.9302325581395349</v>
      </c>
      <c r="CI17" s="18">
        <v>3</v>
      </c>
      <c r="CJ17" s="11">
        <v>1</v>
      </c>
      <c r="CK17" s="11">
        <v>2</v>
      </c>
      <c r="CL17" s="71">
        <v>50</v>
      </c>
      <c r="CM17" s="70">
        <v>1.6042780748663104</v>
      </c>
      <c r="CN17" s="18">
        <v>1</v>
      </c>
      <c r="CO17" s="11">
        <v>1</v>
      </c>
      <c r="CP17" s="11">
        <v>0</v>
      </c>
      <c r="CQ17" s="71" t="s">
        <v>148</v>
      </c>
      <c r="CR17" s="70">
        <v>0.9900990099009901</v>
      </c>
      <c r="CS17" s="68">
        <f t="shared" si="1"/>
        <v>3</v>
      </c>
      <c r="CT17" s="69">
        <v>1</v>
      </c>
      <c r="CU17" s="69">
        <v>2</v>
      </c>
      <c r="CV17" s="73">
        <f t="shared" si="2"/>
        <v>50</v>
      </c>
      <c r="CW17" s="75">
        <f t="shared" si="7"/>
        <v>4.10958904109589</v>
      </c>
    </row>
    <row r="18" spans="1:101" ht="13.5">
      <c r="A18" s="17" t="s">
        <v>62</v>
      </c>
      <c r="B18" s="76">
        <f t="shared" si="3"/>
        <v>70</v>
      </c>
      <c r="C18" s="77">
        <f t="shared" si="4"/>
        <v>41</v>
      </c>
      <c r="D18" s="77">
        <f t="shared" si="5"/>
        <v>29</v>
      </c>
      <c r="E18" s="78">
        <f t="shared" si="0"/>
        <v>141.3793103448276</v>
      </c>
      <c r="F18" s="79">
        <f t="shared" si="6"/>
        <v>0.263524451304446</v>
      </c>
      <c r="G18" s="19">
        <v>5</v>
      </c>
      <c r="H18" s="20">
        <v>4</v>
      </c>
      <c r="I18" s="20">
        <v>1</v>
      </c>
      <c r="J18" s="80">
        <v>400</v>
      </c>
      <c r="K18" s="81">
        <v>0.24838549428713363</v>
      </c>
      <c r="L18" s="19">
        <v>1</v>
      </c>
      <c r="M18" s="20">
        <v>1</v>
      </c>
      <c r="N18" s="20">
        <v>0</v>
      </c>
      <c r="O18" s="80" t="s">
        <v>148</v>
      </c>
      <c r="P18" s="79">
        <v>0.08264462809917356</v>
      </c>
      <c r="Q18" s="19">
        <v>5</v>
      </c>
      <c r="R18" s="20">
        <v>4</v>
      </c>
      <c r="S18" s="20">
        <v>1</v>
      </c>
      <c r="T18" s="80">
        <v>400</v>
      </c>
      <c r="U18" s="79">
        <v>0.8726003490401396</v>
      </c>
      <c r="V18" s="19">
        <v>2</v>
      </c>
      <c r="W18" s="20">
        <v>1</v>
      </c>
      <c r="X18" s="20">
        <v>1</v>
      </c>
      <c r="Y18" s="80">
        <v>100</v>
      </c>
      <c r="Z18" s="79">
        <v>0.17605633802816903</v>
      </c>
      <c r="AA18" s="19">
        <v>10</v>
      </c>
      <c r="AB18" s="20">
        <v>5</v>
      </c>
      <c r="AC18" s="20">
        <v>5</v>
      </c>
      <c r="AD18" s="80">
        <v>100</v>
      </c>
      <c r="AE18" s="79">
        <v>0.23479690068091102</v>
      </c>
      <c r="AF18" s="19">
        <v>14</v>
      </c>
      <c r="AG18" s="20">
        <v>9</v>
      </c>
      <c r="AH18" s="20">
        <v>5</v>
      </c>
      <c r="AI18" s="80">
        <v>180</v>
      </c>
      <c r="AJ18" s="79">
        <v>0.2762976119992106</v>
      </c>
      <c r="AK18" s="19">
        <v>8</v>
      </c>
      <c r="AL18" s="20">
        <v>5</v>
      </c>
      <c r="AM18" s="20">
        <v>3</v>
      </c>
      <c r="AN18" s="80">
        <v>166.66666666666669</v>
      </c>
      <c r="AO18" s="79">
        <v>0.1979707993071022</v>
      </c>
      <c r="AP18" s="19">
        <v>10</v>
      </c>
      <c r="AQ18" s="20">
        <v>4</v>
      </c>
      <c r="AR18" s="20">
        <v>6</v>
      </c>
      <c r="AS18" s="80">
        <v>66.66666666666666</v>
      </c>
      <c r="AT18" s="79">
        <v>0.42052144659377627</v>
      </c>
      <c r="AU18" s="19"/>
      <c r="AV18" s="20"/>
      <c r="AW18" s="20"/>
      <c r="AX18" s="80" t="s">
        <v>148</v>
      </c>
      <c r="AY18" s="79">
        <v>0</v>
      </c>
      <c r="AZ18" s="19">
        <v>4</v>
      </c>
      <c r="BA18" s="20">
        <v>3</v>
      </c>
      <c r="BB18" s="20">
        <v>1</v>
      </c>
      <c r="BC18" s="80">
        <v>300</v>
      </c>
      <c r="BD18" s="79">
        <v>0.41067761806981523</v>
      </c>
      <c r="BE18" s="19">
        <v>2</v>
      </c>
      <c r="BF18" s="20">
        <v>1</v>
      </c>
      <c r="BG18" s="20">
        <v>1</v>
      </c>
      <c r="BH18" s="80">
        <v>100</v>
      </c>
      <c r="BI18" s="79">
        <v>0.2188183807439825</v>
      </c>
      <c r="BJ18" s="19">
        <v>1</v>
      </c>
      <c r="BK18" s="20">
        <v>1</v>
      </c>
      <c r="BL18" s="20">
        <v>0</v>
      </c>
      <c r="BM18" s="78" t="s">
        <v>148</v>
      </c>
      <c r="BN18" s="79">
        <v>0.10559662090813093</v>
      </c>
      <c r="BO18" s="19">
        <v>3</v>
      </c>
      <c r="BP18" s="20">
        <v>2</v>
      </c>
      <c r="BQ18" s="20">
        <v>1</v>
      </c>
      <c r="BR18" s="82">
        <v>200</v>
      </c>
      <c r="BS18" s="79">
        <v>0.4885993485342019</v>
      </c>
      <c r="BT18" s="19">
        <v>2</v>
      </c>
      <c r="BU18" s="20">
        <v>1</v>
      </c>
      <c r="BV18" s="20">
        <v>1</v>
      </c>
      <c r="BW18" s="80">
        <v>100</v>
      </c>
      <c r="BX18" s="79">
        <v>0.60790273556231</v>
      </c>
      <c r="BY18" s="19">
        <v>1</v>
      </c>
      <c r="BZ18" s="20">
        <v>0</v>
      </c>
      <c r="CA18" s="20">
        <v>1</v>
      </c>
      <c r="CB18" s="80"/>
      <c r="CC18" s="79">
        <v>0.36496350364963503</v>
      </c>
      <c r="CD18" s="19">
        <v>1</v>
      </c>
      <c r="CE18" s="20">
        <v>0</v>
      </c>
      <c r="CF18" s="20">
        <v>1</v>
      </c>
      <c r="CG18" s="80">
        <v>0</v>
      </c>
      <c r="CH18" s="79">
        <v>0.46511627906976744</v>
      </c>
      <c r="CI18" s="19"/>
      <c r="CJ18" s="20"/>
      <c r="CK18" s="20"/>
      <c r="CL18" s="80" t="s">
        <v>148</v>
      </c>
      <c r="CM18" s="79">
        <v>0</v>
      </c>
      <c r="CN18" s="19">
        <v>1</v>
      </c>
      <c r="CO18" s="20">
        <v>0</v>
      </c>
      <c r="CP18" s="20">
        <v>1</v>
      </c>
      <c r="CQ18" s="80">
        <v>0</v>
      </c>
      <c r="CR18" s="79">
        <v>0.9900990099009901</v>
      </c>
      <c r="CS18" s="76">
        <f t="shared" si="1"/>
        <v>0</v>
      </c>
      <c r="CT18" s="77"/>
      <c r="CU18" s="77"/>
      <c r="CV18" s="78" t="str">
        <f t="shared" si="2"/>
        <v>***</v>
      </c>
      <c r="CW18" s="83">
        <f t="shared" si="7"/>
        <v>0</v>
      </c>
    </row>
    <row r="19" spans="1:101" ht="13.5">
      <c r="A19" s="13" t="s">
        <v>63</v>
      </c>
      <c r="B19" s="59">
        <f t="shared" si="3"/>
        <v>886</v>
      </c>
      <c r="C19" s="60">
        <f t="shared" si="4"/>
        <v>443</v>
      </c>
      <c r="D19" s="60">
        <f t="shared" si="5"/>
        <v>443</v>
      </c>
      <c r="E19" s="65">
        <f t="shared" si="0"/>
        <v>100</v>
      </c>
      <c r="F19" s="62">
        <f t="shared" si="6"/>
        <v>3.3354666265105597</v>
      </c>
      <c r="G19" s="14">
        <v>73</v>
      </c>
      <c r="H19" s="15">
        <v>38</v>
      </c>
      <c r="I19" s="15">
        <v>35</v>
      </c>
      <c r="J19" s="63">
        <v>108.57142857142857</v>
      </c>
      <c r="K19" s="64">
        <v>3.6264282165921506</v>
      </c>
      <c r="L19" s="14">
        <v>38</v>
      </c>
      <c r="M19" s="15">
        <v>22</v>
      </c>
      <c r="N19" s="15">
        <v>16</v>
      </c>
      <c r="O19" s="63">
        <v>137.5</v>
      </c>
      <c r="P19" s="62">
        <v>3.1404958677685952</v>
      </c>
      <c r="Q19" s="14">
        <v>17</v>
      </c>
      <c r="R19" s="15">
        <v>11</v>
      </c>
      <c r="S19" s="15">
        <v>6</v>
      </c>
      <c r="T19" s="63">
        <v>183.33333333333331</v>
      </c>
      <c r="U19" s="62">
        <v>2.966841186736475</v>
      </c>
      <c r="V19" s="14">
        <v>27</v>
      </c>
      <c r="W19" s="15">
        <v>18</v>
      </c>
      <c r="X19" s="15">
        <v>9</v>
      </c>
      <c r="Y19" s="63">
        <v>200</v>
      </c>
      <c r="Z19" s="62">
        <v>2.3767605633802815</v>
      </c>
      <c r="AA19" s="14">
        <v>124</v>
      </c>
      <c r="AB19" s="15">
        <v>47</v>
      </c>
      <c r="AC19" s="15">
        <v>77</v>
      </c>
      <c r="AD19" s="63">
        <v>61.038961038961034</v>
      </c>
      <c r="AE19" s="62">
        <v>2.911481568443296</v>
      </c>
      <c r="AF19" s="14">
        <v>187</v>
      </c>
      <c r="AG19" s="15">
        <v>81</v>
      </c>
      <c r="AH19" s="15">
        <v>106</v>
      </c>
      <c r="AI19" s="63">
        <v>76.41509433962264</v>
      </c>
      <c r="AJ19" s="62">
        <v>3.6905466745608844</v>
      </c>
      <c r="AK19" s="14">
        <v>129</v>
      </c>
      <c r="AL19" s="15">
        <v>64</v>
      </c>
      <c r="AM19" s="15">
        <v>65</v>
      </c>
      <c r="AN19" s="63">
        <v>98.46153846153847</v>
      </c>
      <c r="AO19" s="62">
        <v>3.192279138827023</v>
      </c>
      <c r="AP19" s="14">
        <v>77</v>
      </c>
      <c r="AQ19" s="15">
        <v>38</v>
      </c>
      <c r="AR19" s="15">
        <v>39</v>
      </c>
      <c r="AS19" s="63">
        <v>97.43589743589743</v>
      </c>
      <c r="AT19" s="62">
        <v>3.2380151387720777</v>
      </c>
      <c r="AU19" s="14">
        <v>43</v>
      </c>
      <c r="AV19" s="15">
        <v>29</v>
      </c>
      <c r="AW19" s="15">
        <v>14</v>
      </c>
      <c r="AX19" s="63">
        <v>207.14285714285717</v>
      </c>
      <c r="AY19" s="62">
        <v>3.418124006359301</v>
      </c>
      <c r="AZ19" s="14">
        <v>36</v>
      </c>
      <c r="BA19" s="15">
        <v>19</v>
      </c>
      <c r="BB19" s="15">
        <v>17</v>
      </c>
      <c r="BC19" s="63">
        <v>111.76470588235294</v>
      </c>
      <c r="BD19" s="62">
        <v>3.696098562628337</v>
      </c>
      <c r="BE19" s="14">
        <v>32</v>
      </c>
      <c r="BF19" s="15">
        <v>20</v>
      </c>
      <c r="BG19" s="15">
        <v>12</v>
      </c>
      <c r="BH19" s="63">
        <v>166.66666666666669</v>
      </c>
      <c r="BI19" s="62">
        <v>3.50109409190372</v>
      </c>
      <c r="BJ19" s="14">
        <v>41</v>
      </c>
      <c r="BK19" s="15">
        <v>24</v>
      </c>
      <c r="BL19" s="15">
        <v>17</v>
      </c>
      <c r="BM19" s="65">
        <v>141.1764705882353</v>
      </c>
      <c r="BN19" s="62">
        <v>4.329461457233368</v>
      </c>
      <c r="BO19" s="14">
        <v>20</v>
      </c>
      <c r="BP19" s="15">
        <v>13</v>
      </c>
      <c r="BQ19" s="15">
        <v>7</v>
      </c>
      <c r="BR19" s="66">
        <v>185.71428571428572</v>
      </c>
      <c r="BS19" s="62">
        <v>3.257328990228013</v>
      </c>
      <c r="BT19" s="14">
        <v>9</v>
      </c>
      <c r="BU19" s="15">
        <v>7</v>
      </c>
      <c r="BV19" s="15">
        <v>2</v>
      </c>
      <c r="BW19" s="63">
        <v>350</v>
      </c>
      <c r="BX19" s="62">
        <v>2.735562310030395</v>
      </c>
      <c r="BY19" s="14">
        <v>14</v>
      </c>
      <c r="BZ19" s="15">
        <v>6</v>
      </c>
      <c r="CA19" s="15">
        <v>8</v>
      </c>
      <c r="CB19" s="63">
        <v>75</v>
      </c>
      <c r="CC19" s="62">
        <v>5.109489051094891</v>
      </c>
      <c r="CD19" s="14">
        <v>10</v>
      </c>
      <c r="CE19" s="15">
        <v>3</v>
      </c>
      <c r="CF19" s="15">
        <v>7</v>
      </c>
      <c r="CG19" s="63">
        <v>42.857142857142854</v>
      </c>
      <c r="CH19" s="62">
        <v>4.651162790697675</v>
      </c>
      <c r="CI19" s="14">
        <v>6</v>
      </c>
      <c r="CJ19" s="15">
        <v>1</v>
      </c>
      <c r="CK19" s="15">
        <v>5</v>
      </c>
      <c r="CL19" s="63">
        <v>20</v>
      </c>
      <c r="CM19" s="62">
        <v>3.2085561497326207</v>
      </c>
      <c r="CN19" s="14">
        <v>3</v>
      </c>
      <c r="CO19" s="15">
        <v>2</v>
      </c>
      <c r="CP19" s="15">
        <v>1</v>
      </c>
      <c r="CQ19" s="63">
        <v>200</v>
      </c>
      <c r="CR19" s="62">
        <v>2.9702970297029703</v>
      </c>
      <c r="CS19" s="59">
        <f t="shared" si="1"/>
        <v>0</v>
      </c>
      <c r="CT19" s="60"/>
      <c r="CU19" s="60"/>
      <c r="CV19" s="65" t="str">
        <f t="shared" si="2"/>
        <v>***</v>
      </c>
      <c r="CW19" s="67">
        <f t="shared" si="7"/>
        <v>0</v>
      </c>
    </row>
    <row r="20" spans="1:101" ht="13.5">
      <c r="A20" s="17" t="s">
        <v>64</v>
      </c>
      <c r="B20" s="68">
        <f t="shared" si="3"/>
        <v>147</v>
      </c>
      <c r="C20" s="69">
        <f t="shared" si="4"/>
        <v>71</v>
      </c>
      <c r="D20" s="69">
        <f t="shared" si="5"/>
        <v>76</v>
      </c>
      <c r="E20" s="65">
        <f t="shared" si="0"/>
        <v>93.42105263157895</v>
      </c>
      <c r="F20" s="70">
        <f t="shared" si="6"/>
        <v>0.5534013477393367</v>
      </c>
      <c r="G20" s="18">
        <v>4</v>
      </c>
      <c r="H20" s="11">
        <v>2</v>
      </c>
      <c r="I20" s="11">
        <v>2</v>
      </c>
      <c r="J20" s="71">
        <v>100</v>
      </c>
      <c r="K20" s="72">
        <v>0.19870839542970692</v>
      </c>
      <c r="L20" s="18">
        <v>6</v>
      </c>
      <c r="M20" s="11">
        <v>2</v>
      </c>
      <c r="N20" s="11">
        <v>4</v>
      </c>
      <c r="O20" s="71">
        <v>50</v>
      </c>
      <c r="P20" s="70">
        <v>0.49586776859504134</v>
      </c>
      <c r="Q20" s="18"/>
      <c r="R20" s="11"/>
      <c r="S20" s="11"/>
      <c r="T20" s="71" t="s">
        <v>148</v>
      </c>
      <c r="U20" s="70">
        <v>0</v>
      </c>
      <c r="V20" s="18">
        <v>7</v>
      </c>
      <c r="W20" s="11">
        <v>3</v>
      </c>
      <c r="X20" s="11">
        <v>4</v>
      </c>
      <c r="Y20" s="71">
        <v>75</v>
      </c>
      <c r="Z20" s="70">
        <v>0.6161971830985915</v>
      </c>
      <c r="AA20" s="18">
        <v>27</v>
      </c>
      <c r="AB20" s="11">
        <v>11</v>
      </c>
      <c r="AC20" s="11">
        <v>16</v>
      </c>
      <c r="AD20" s="71">
        <v>68.75</v>
      </c>
      <c r="AE20" s="70">
        <v>0.6339516318384597</v>
      </c>
      <c r="AF20" s="18">
        <v>35</v>
      </c>
      <c r="AG20" s="11">
        <v>17</v>
      </c>
      <c r="AH20" s="11">
        <v>18</v>
      </c>
      <c r="AI20" s="71">
        <v>94.44444444444444</v>
      </c>
      <c r="AJ20" s="70">
        <v>0.6907440299980264</v>
      </c>
      <c r="AK20" s="18">
        <v>23</v>
      </c>
      <c r="AL20" s="11">
        <v>6</v>
      </c>
      <c r="AM20" s="11">
        <v>17</v>
      </c>
      <c r="AN20" s="71">
        <v>35.294117647058826</v>
      </c>
      <c r="AO20" s="70">
        <v>0.5691660480079188</v>
      </c>
      <c r="AP20" s="18">
        <v>5</v>
      </c>
      <c r="AQ20" s="11">
        <v>3</v>
      </c>
      <c r="AR20" s="11">
        <v>2</v>
      </c>
      <c r="AS20" s="71">
        <v>150</v>
      </c>
      <c r="AT20" s="70">
        <v>0.21026072329688814</v>
      </c>
      <c r="AU20" s="18">
        <v>3</v>
      </c>
      <c r="AV20" s="11">
        <v>2</v>
      </c>
      <c r="AW20" s="11">
        <v>1</v>
      </c>
      <c r="AX20" s="71">
        <v>200</v>
      </c>
      <c r="AY20" s="70">
        <v>0.23847376788553257</v>
      </c>
      <c r="AZ20" s="18">
        <v>9</v>
      </c>
      <c r="BA20" s="11">
        <v>7</v>
      </c>
      <c r="BB20" s="11">
        <v>2</v>
      </c>
      <c r="BC20" s="71">
        <v>350</v>
      </c>
      <c r="BD20" s="70">
        <v>0.9240246406570842</v>
      </c>
      <c r="BE20" s="18">
        <v>4</v>
      </c>
      <c r="BF20" s="11">
        <v>2</v>
      </c>
      <c r="BG20" s="11">
        <v>2</v>
      </c>
      <c r="BH20" s="71">
        <v>100</v>
      </c>
      <c r="BI20" s="70">
        <v>0.437636761487965</v>
      </c>
      <c r="BJ20" s="18">
        <v>9</v>
      </c>
      <c r="BK20" s="11">
        <v>5</v>
      </c>
      <c r="BL20" s="11">
        <v>4</v>
      </c>
      <c r="BM20" s="73">
        <v>125</v>
      </c>
      <c r="BN20" s="70">
        <v>0.9503695881731784</v>
      </c>
      <c r="BO20" s="18">
        <v>8</v>
      </c>
      <c r="BP20" s="11">
        <v>6</v>
      </c>
      <c r="BQ20" s="11">
        <v>2</v>
      </c>
      <c r="BR20" s="74">
        <v>300</v>
      </c>
      <c r="BS20" s="70">
        <v>1.3029315960912053</v>
      </c>
      <c r="BT20" s="18">
        <v>3</v>
      </c>
      <c r="BU20" s="11">
        <v>2</v>
      </c>
      <c r="BV20" s="11">
        <v>1</v>
      </c>
      <c r="BW20" s="71">
        <v>200</v>
      </c>
      <c r="BX20" s="70">
        <v>0.911854103343465</v>
      </c>
      <c r="BY20" s="18">
        <v>2</v>
      </c>
      <c r="BZ20" s="11">
        <v>2</v>
      </c>
      <c r="CA20" s="11">
        <v>0</v>
      </c>
      <c r="CB20" s="71" t="s">
        <v>148</v>
      </c>
      <c r="CC20" s="70">
        <v>0.7299270072992701</v>
      </c>
      <c r="CD20" s="18"/>
      <c r="CE20" s="11"/>
      <c r="CF20" s="11"/>
      <c r="CG20" s="71" t="s">
        <v>148</v>
      </c>
      <c r="CH20" s="70">
        <v>0</v>
      </c>
      <c r="CI20" s="18">
        <v>1</v>
      </c>
      <c r="CJ20" s="11">
        <v>1</v>
      </c>
      <c r="CK20" s="11">
        <v>0</v>
      </c>
      <c r="CL20" s="71" t="s">
        <v>148</v>
      </c>
      <c r="CM20" s="70">
        <v>0.53475935828877</v>
      </c>
      <c r="CN20" s="18">
        <v>1</v>
      </c>
      <c r="CO20" s="11">
        <v>0</v>
      </c>
      <c r="CP20" s="11">
        <v>1</v>
      </c>
      <c r="CQ20" s="71">
        <v>0</v>
      </c>
      <c r="CR20" s="70">
        <v>0.9900990099009901</v>
      </c>
      <c r="CS20" s="68">
        <f t="shared" si="1"/>
        <v>0</v>
      </c>
      <c r="CT20" s="69"/>
      <c r="CU20" s="69"/>
      <c r="CV20" s="73" t="str">
        <f t="shared" si="2"/>
        <v>***</v>
      </c>
      <c r="CW20" s="75">
        <f t="shared" si="7"/>
        <v>0</v>
      </c>
    </row>
    <row r="21" spans="1:101" ht="13.5">
      <c r="A21" s="22" t="s">
        <v>65</v>
      </c>
      <c r="B21" s="76">
        <f t="shared" si="3"/>
        <v>193</v>
      </c>
      <c r="C21" s="77">
        <f t="shared" si="4"/>
        <v>111</v>
      </c>
      <c r="D21" s="77">
        <f t="shared" si="5"/>
        <v>82</v>
      </c>
      <c r="E21" s="78">
        <f t="shared" si="0"/>
        <v>135.3658536585366</v>
      </c>
      <c r="F21" s="79">
        <f t="shared" si="6"/>
        <v>0.7265745585965441</v>
      </c>
      <c r="G21" s="19">
        <v>12</v>
      </c>
      <c r="H21" s="20">
        <v>8</v>
      </c>
      <c r="I21" s="20">
        <v>4</v>
      </c>
      <c r="J21" s="80">
        <v>200</v>
      </c>
      <c r="K21" s="81">
        <v>0.5961251862891207</v>
      </c>
      <c r="L21" s="19">
        <v>6</v>
      </c>
      <c r="M21" s="20">
        <v>6</v>
      </c>
      <c r="N21" s="20">
        <v>0</v>
      </c>
      <c r="O21" s="80" t="s">
        <v>148</v>
      </c>
      <c r="P21" s="79">
        <v>0.49586776859504134</v>
      </c>
      <c r="Q21" s="19">
        <v>4</v>
      </c>
      <c r="R21" s="20">
        <v>2</v>
      </c>
      <c r="S21" s="20">
        <v>2</v>
      </c>
      <c r="T21" s="80">
        <v>100</v>
      </c>
      <c r="U21" s="79">
        <v>0.6980802792321117</v>
      </c>
      <c r="V21" s="19">
        <v>9</v>
      </c>
      <c r="W21" s="20">
        <v>7</v>
      </c>
      <c r="X21" s="20">
        <v>2</v>
      </c>
      <c r="Y21" s="80">
        <v>350</v>
      </c>
      <c r="Z21" s="79">
        <v>0.7922535211267605</v>
      </c>
      <c r="AA21" s="19">
        <v>26</v>
      </c>
      <c r="AB21" s="20">
        <v>13</v>
      </c>
      <c r="AC21" s="20">
        <v>13</v>
      </c>
      <c r="AD21" s="80">
        <v>100</v>
      </c>
      <c r="AE21" s="79">
        <v>0.6104719417703687</v>
      </c>
      <c r="AF21" s="19">
        <v>33</v>
      </c>
      <c r="AG21" s="20">
        <v>16</v>
      </c>
      <c r="AH21" s="20">
        <v>17</v>
      </c>
      <c r="AI21" s="80">
        <v>94.11764705882352</v>
      </c>
      <c r="AJ21" s="79">
        <v>0.6512729425695678</v>
      </c>
      <c r="AK21" s="19">
        <v>28</v>
      </c>
      <c r="AL21" s="20">
        <v>15</v>
      </c>
      <c r="AM21" s="20">
        <v>13</v>
      </c>
      <c r="AN21" s="80">
        <v>115.38461538461537</v>
      </c>
      <c r="AO21" s="79">
        <v>0.6928977975748577</v>
      </c>
      <c r="AP21" s="19">
        <v>20</v>
      </c>
      <c r="AQ21" s="20">
        <v>9</v>
      </c>
      <c r="AR21" s="20">
        <v>11</v>
      </c>
      <c r="AS21" s="80">
        <v>81.81818181818183</v>
      </c>
      <c r="AT21" s="79">
        <v>0.8410428931875525</v>
      </c>
      <c r="AU21" s="19">
        <v>7</v>
      </c>
      <c r="AV21" s="20">
        <v>5</v>
      </c>
      <c r="AW21" s="20">
        <v>2</v>
      </c>
      <c r="AX21" s="80">
        <v>250</v>
      </c>
      <c r="AY21" s="79">
        <v>0.5564387917329093</v>
      </c>
      <c r="AZ21" s="19">
        <v>9</v>
      </c>
      <c r="BA21" s="20">
        <v>7</v>
      </c>
      <c r="BB21" s="20">
        <v>2</v>
      </c>
      <c r="BC21" s="80">
        <v>350</v>
      </c>
      <c r="BD21" s="79">
        <v>0.9240246406570842</v>
      </c>
      <c r="BE21" s="19">
        <v>12</v>
      </c>
      <c r="BF21" s="20">
        <v>6</v>
      </c>
      <c r="BG21" s="20">
        <v>6</v>
      </c>
      <c r="BH21" s="80">
        <v>100</v>
      </c>
      <c r="BI21" s="79">
        <v>1.312910284463895</v>
      </c>
      <c r="BJ21" s="19">
        <v>18</v>
      </c>
      <c r="BK21" s="20">
        <v>13</v>
      </c>
      <c r="BL21" s="20">
        <v>5</v>
      </c>
      <c r="BM21" s="78">
        <v>260</v>
      </c>
      <c r="BN21" s="79">
        <v>1.9007391763463568</v>
      </c>
      <c r="BO21" s="19">
        <v>3</v>
      </c>
      <c r="BP21" s="20">
        <v>3</v>
      </c>
      <c r="BQ21" s="20">
        <v>0</v>
      </c>
      <c r="BR21" s="82" t="s">
        <v>148</v>
      </c>
      <c r="BS21" s="79">
        <v>0.4885993485342019</v>
      </c>
      <c r="BT21" s="19">
        <v>4</v>
      </c>
      <c r="BU21" s="20">
        <v>1</v>
      </c>
      <c r="BV21" s="20">
        <v>3</v>
      </c>
      <c r="BW21" s="80">
        <v>33.33333333333333</v>
      </c>
      <c r="BX21" s="79">
        <v>1.21580547112462</v>
      </c>
      <c r="BY21" s="19"/>
      <c r="BZ21" s="20"/>
      <c r="CA21" s="20"/>
      <c r="CB21" s="80" t="s">
        <v>148</v>
      </c>
      <c r="CC21" s="79">
        <v>0</v>
      </c>
      <c r="CD21" s="19">
        <v>1</v>
      </c>
      <c r="CE21" s="20">
        <v>0</v>
      </c>
      <c r="CF21" s="20">
        <v>1</v>
      </c>
      <c r="CG21" s="80">
        <v>0</v>
      </c>
      <c r="CH21" s="79">
        <v>0.46511627906976744</v>
      </c>
      <c r="CI21" s="19"/>
      <c r="CJ21" s="20"/>
      <c r="CK21" s="20"/>
      <c r="CL21" s="80" t="s">
        <v>148</v>
      </c>
      <c r="CM21" s="79">
        <v>0</v>
      </c>
      <c r="CN21" s="19">
        <v>1</v>
      </c>
      <c r="CO21" s="20">
        <v>0</v>
      </c>
      <c r="CP21" s="20">
        <v>1</v>
      </c>
      <c r="CQ21" s="80">
        <v>0</v>
      </c>
      <c r="CR21" s="79">
        <v>0.9900990099009901</v>
      </c>
      <c r="CS21" s="76">
        <f t="shared" si="1"/>
        <v>0</v>
      </c>
      <c r="CT21" s="77"/>
      <c r="CU21" s="77"/>
      <c r="CV21" s="78" t="str">
        <f t="shared" si="2"/>
        <v>***</v>
      </c>
      <c r="CW21" s="83">
        <f t="shared" si="7"/>
        <v>0</v>
      </c>
    </row>
    <row r="22" spans="1:101" ht="13.5">
      <c r="A22" s="13" t="s">
        <v>66</v>
      </c>
      <c r="B22" s="59">
        <f t="shared" si="3"/>
        <v>124</v>
      </c>
      <c r="C22" s="60">
        <f t="shared" si="4"/>
        <v>69</v>
      </c>
      <c r="D22" s="60">
        <f t="shared" si="5"/>
        <v>55</v>
      </c>
      <c r="E22" s="65">
        <f t="shared" si="0"/>
        <v>125.45454545454547</v>
      </c>
      <c r="F22" s="62">
        <f t="shared" si="6"/>
        <v>0.46681474231073294</v>
      </c>
      <c r="G22" s="14">
        <v>11</v>
      </c>
      <c r="H22" s="15">
        <v>9</v>
      </c>
      <c r="I22" s="15">
        <v>2</v>
      </c>
      <c r="J22" s="63">
        <v>450</v>
      </c>
      <c r="K22" s="64">
        <v>0.546448087431694</v>
      </c>
      <c r="L22" s="14">
        <v>4</v>
      </c>
      <c r="M22" s="15">
        <v>2</v>
      </c>
      <c r="N22" s="15">
        <v>2</v>
      </c>
      <c r="O22" s="63">
        <v>100</v>
      </c>
      <c r="P22" s="62">
        <v>0.3305785123966942</v>
      </c>
      <c r="Q22" s="14">
        <v>3</v>
      </c>
      <c r="R22" s="15">
        <v>2</v>
      </c>
      <c r="S22" s="15">
        <v>1</v>
      </c>
      <c r="T22" s="63">
        <v>200</v>
      </c>
      <c r="U22" s="62">
        <v>0.5235602094240838</v>
      </c>
      <c r="V22" s="14">
        <v>3</v>
      </c>
      <c r="W22" s="15">
        <v>1</v>
      </c>
      <c r="X22" s="15">
        <v>2</v>
      </c>
      <c r="Y22" s="63">
        <v>50</v>
      </c>
      <c r="Z22" s="62">
        <v>0.2640845070422535</v>
      </c>
      <c r="AA22" s="14">
        <v>11</v>
      </c>
      <c r="AB22" s="15">
        <v>7</v>
      </c>
      <c r="AC22" s="15">
        <v>4</v>
      </c>
      <c r="AD22" s="63">
        <v>175</v>
      </c>
      <c r="AE22" s="62">
        <v>0.2582765907490021</v>
      </c>
      <c r="AF22" s="14">
        <v>28</v>
      </c>
      <c r="AG22" s="15">
        <v>11</v>
      </c>
      <c r="AH22" s="15">
        <v>17</v>
      </c>
      <c r="AI22" s="63">
        <v>64.70588235294117</v>
      </c>
      <c r="AJ22" s="62">
        <v>0.5525952239984212</v>
      </c>
      <c r="AK22" s="14">
        <v>16</v>
      </c>
      <c r="AL22" s="15">
        <v>7</v>
      </c>
      <c r="AM22" s="15">
        <v>9</v>
      </c>
      <c r="AN22" s="63">
        <v>77.77777777777779</v>
      </c>
      <c r="AO22" s="62">
        <v>0.3959415986142044</v>
      </c>
      <c r="AP22" s="14">
        <v>5</v>
      </c>
      <c r="AQ22" s="15">
        <v>3</v>
      </c>
      <c r="AR22" s="15">
        <v>2</v>
      </c>
      <c r="AS22" s="63">
        <v>150</v>
      </c>
      <c r="AT22" s="62">
        <v>0.21026072329688814</v>
      </c>
      <c r="AU22" s="14">
        <v>5</v>
      </c>
      <c r="AV22" s="15">
        <v>4</v>
      </c>
      <c r="AW22" s="15">
        <v>1</v>
      </c>
      <c r="AX22" s="63">
        <v>400</v>
      </c>
      <c r="AY22" s="62">
        <v>0.39745627980922094</v>
      </c>
      <c r="AZ22" s="14">
        <v>7</v>
      </c>
      <c r="BA22" s="15">
        <v>3</v>
      </c>
      <c r="BB22" s="15">
        <v>4</v>
      </c>
      <c r="BC22" s="63">
        <v>75</v>
      </c>
      <c r="BD22" s="62">
        <v>0.7186858316221766</v>
      </c>
      <c r="BE22" s="14">
        <v>8</v>
      </c>
      <c r="BF22" s="15">
        <v>6</v>
      </c>
      <c r="BG22" s="15">
        <v>2</v>
      </c>
      <c r="BH22" s="63">
        <v>300</v>
      </c>
      <c r="BI22" s="62">
        <v>0.87527352297593</v>
      </c>
      <c r="BJ22" s="14">
        <v>10</v>
      </c>
      <c r="BK22" s="15">
        <v>7</v>
      </c>
      <c r="BL22" s="15">
        <v>3</v>
      </c>
      <c r="BM22" s="65">
        <v>233.33333333333334</v>
      </c>
      <c r="BN22" s="62">
        <v>1.0559662090813093</v>
      </c>
      <c r="BO22" s="14">
        <v>6</v>
      </c>
      <c r="BP22" s="15">
        <v>5</v>
      </c>
      <c r="BQ22" s="15">
        <v>1</v>
      </c>
      <c r="BR22" s="66">
        <v>500</v>
      </c>
      <c r="BS22" s="62">
        <v>0.9771986970684038</v>
      </c>
      <c r="BT22" s="14">
        <v>3</v>
      </c>
      <c r="BU22" s="15">
        <v>1</v>
      </c>
      <c r="BV22" s="15">
        <v>2</v>
      </c>
      <c r="BW22" s="63">
        <v>50</v>
      </c>
      <c r="BX22" s="62">
        <v>0.911854103343465</v>
      </c>
      <c r="BY22" s="14">
        <v>1</v>
      </c>
      <c r="BZ22" s="15">
        <v>1</v>
      </c>
      <c r="CA22" s="15">
        <v>0</v>
      </c>
      <c r="CB22" s="63" t="s">
        <v>148</v>
      </c>
      <c r="CC22" s="62">
        <v>0.36496350364963503</v>
      </c>
      <c r="CD22" s="14">
        <v>1</v>
      </c>
      <c r="CE22" s="15">
        <v>0</v>
      </c>
      <c r="CF22" s="15">
        <v>1</v>
      </c>
      <c r="CG22" s="63">
        <v>0</v>
      </c>
      <c r="CH22" s="62">
        <v>0.46511627906976744</v>
      </c>
      <c r="CI22" s="14"/>
      <c r="CJ22" s="15"/>
      <c r="CK22" s="15"/>
      <c r="CL22" s="63" t="s">
        <v>148</v>
      </c>
      <c r="CM22" s="62">
        <v>0</v>
      </c>
      <c r="CN22" s="14"/>
      <c r="CO22" s="15"/>
      <c r="CP22" s="15"/>
      <c r="CQ22" s="63" t="s">
        <v>148</v>
      </c>
      <c r="CR22" s="62">
        <v>0</v>
      </c>
      <c r="CS22" s="59">
        <f t="shared" si="1"/>
        <v>2</v>
      </c>
      <c r="CT22" s="60"/>
      <c r="CU22" s="60">
        <v>2</v>
      </c>
      <c r="CV22" s="65">
        <f t="shared" si="2"/>
        <v>0</v>
      </c>
      <c r="CW22" s="67">
        <f t="shared" si="7"/>
        <v>2.73972602739726</v>
      </c>
    </row>
    <row r="23" spans="1:101" ht="13.5">
      <c r="A23" s="13" t="s">
        <v>67</v>
      </c>
      <c r="B23" s="59">
        <f t="shared" si="3"/>
        <v>267</v>
      </c>
      <c r="C23" s="60">
        <f t="shared" si="4"/>
        <v>119</v>
      </c>
      <c r="D23" s="60">
        <f t="shared" si="5"/>
        <v>148</v>
      </c>
      <c r="E23" s="65">
        <f t="shared" si="0"/>
        <v>80.4054054054054</v>
      </c>
      <c r="F23" s="62">
        <f t="shared" si="6"/>
        <v>1.0051575499755299</v>
      </c>
      <c r="G23" s="14">
        <v>22</v>
      </c>
      <c r="H23" s="15">
        <v>8</v>
      </c>
      <c r="I23" s="15">
        <v>14</v>
      </c>
      <c r="J23" s="63">
        <v>57.14285714285714</v>
      </c>
      <c r="K23" s="64">
        <v>1.092896174863388</v>
      </c>
      <c r="L23" s="14">
        <v>18</v>
      </c>
      <c r="M23" s="15">
        <v>12</v>
      </c>
      <c r="N23" s="15">
        <v>6</v>
      </c>
      <c r="O23" s="63">
        <v>200</v>
      </c>
      <c r="P23" s="62">
        <v>1.487603305785124</v>
      </c>
      <c r="Q23" s="14">
        <v>8</v>
      </c>
      <c r="R23" s="15">
        <v>2</v>
      </c>
      <c r="S23" s="15">
        <v>6</v>
      </c>
      <c r="T23" s="63">
        <v>33.33333333333333</v>
      </c>
      <c r="U23" s="62">
        <v>1.3961605584642234</v>
      </c>
      <c r="V23" s="14">
        <v>12</v>
      </c>
      <c r="W23" s="15">
        <v>5</v>
      </c>
      <c r="X23" s="15">
        <v>7</v>
      </c>
      <c r="Y23" s="63">
        <v>71.42857142857143</v>
      </c>
      <c r="Z23" s="62">
        <v>1.056338028169014</v>
      </c>
      <c r="AA23" s="14">
        <v>39</v>
      </c>
      <c r="AB23" s="15">
        <v>10</v>
      </c>
      <c r="AC23" s="15">
        <v>29</v>
      </c>
      <c r="AD23" s="63">
        <v>34.48275862068966</v>
      </c>
      <c r="AE23" s="62">
        <v>0.9157079126555531</v>
      </c>
      <c r="AF23" s="14">
        <v>44</v>
      </c>
      <c r="AG23" s="15">
        <v>20</v>
      </c>
      <c r="AH23" s="15">
        <v>24</v>
      </c>
      <c r="AI23" s="63">
        <v>83.33333333333334</v>
      </c>
      <c r="AJ23" s="62">
        <v>0.8683639234260904</v>
      </c>
      <c r="AK23" s="14">
        <v>37</v>
      </c>
      <c r="AL23" s="15">
        <v>16</v>
      </c>
      <c r="AM23" s="15">
        <v>21</v>
      </c>
      <c r="AN23" s="63">
        <v>76.19047619047619</v>
      </c>
      <c r="AO23" s="62">
        <v>0.9156149467953477</v>
      </c>
      <c r="AP23" s="14">
        <v>24</v>
      </c>
      <c r="AQ23" s="15">
        <v>11</v>
      </c>
      <c r="AR23" s="15">
        <v>13</v>
      </c>
      <c r="AS23" s="63">
        <v>84.61538461538461</v>
      </c>
      <c r="AT23" s="62">
        <v>1.0092514718250631</v>
      </c>
      <c r="AU23" s="14">
        <v>10</v>
      </c>
      <c r="AV23" s="15">
        <v>4</v>
      </c>
      <c r="AW23" s="15">
        <v>6</v>
      </c>
      <c r="AX23" s="63">
        <v>66.66666666666666</v>
      </c>
      <c r="AY23" s="62">
        <v>0.7949125596184419</v>
      </c>
      <c r="AZ23" s="14">
        <v>3</v>
      </c>
      <c r="BA23" s="15">
        <v>2</v>
      </c>
      <c r="BB23" s="15">
        <v>1</v>
      </c>
      <c r="BC23" s="63">
        <v>200</v>
      </c>
      <c r="BD23" s="62">
        <v>0.3080082135523614</v>
      </c>
      <c r="BE23" s="14">
        <v>9</v>
      </c>
      <c r="BF23" s="15">
        <v>6</v>
      </c>
      <c r="BG23" s="15">
        <v>3</v>
      </c>
      <c r="BH23" s="63">
        <v>200</v>
      </c>
      <c r="BI23" s="62">
        <v>0.9846827133479212</v>
      </c>
      <c r="BJ23" s="14">
        <v>12</v>
      </c>
      <c r="BK23" s="15">
        <v>9</v>
      </c>
      <c r="BL23" s="15">
        <v>3</v>
      </c>
      <c r="BM23" s="65">
        <v>300</v>
      </c>
      <c r="BN23" s="62">
        <v>1.2671594508975714</v>
      </c>
      <c r="BO23" s="14">
        <v>9</v>
      </c>
      <c r="BP23" s="15">
        <v>6</v>
      </c>
      <c r="BQ23" s="15">
        <v>3</v>
      </c>
      <c r="BR23" s="66">
        <v>200</v>
      </c>
      <c r="BS23" s="62">
        <v>1.4657980456026058</v>
      </c>
      <c r="BT23" s="14">
        <v>4</v>
      </c>
      <c r="BU23" s="15">
        <v>1</v>
      </c>
      <c r="BV23" s="15">
        <v>3</v>
      </c>
      <c r="BW23" s="63">
        <v>33.33333333333333</v>
      </c>
      <c r="BX23" s="62">
        <v>1.21580547112462</v>
      </c>
      <c r="BY23" s="14">
        <v>5</v>
      </c>
      <c r="BZ23" s="15">
        <v>2</v>
      </c>
      <c r="CA23" s="15">
        <v>3</v>
      </c>
      <c r="CB23" s="63">
        <v>66.66666666666666</v>
      </c>
      <c r="CC23" s="62">
        <v>1.824817518248175</v>
      </c>
      <c r="CD23" s="14">
        <v>5</v>
      </c>
      <c r="CE23" s="15">
        <v>2</v>
      </c>
      <c r="CF23" s="15">
        <v>3</v>
      </c>
      <c r="CG23" s="63">
        <v>66.66666666666666</v>
      </c>
      <c r="CH23" s="62">
        <v>2.3255813953488373</v>
      </c>
      <c r="CI23" s="14">
        <v>2</v>
      </c>
      <c r="CJ23" s="15">
        <v>2</v>
      </c>
      <c r="CK23" s="15">
        <v>0</v>
      </c>
      <c r="CL23" s="63" t="s">
        <v>148</v>
      </c>
      <c r="CM23" s="62">
        <v>1.06951871657754</v>
      </c>
      <c r="CN23" s="14"/>
      <c r="CO23" s="15"/>
      <c r="CP23" s="15"/>
      <c r="CQ23" s="63" t="s">
        <v>148</v>
      </c>
      <c r="CR23" s="62">
        <v>0</v>
      </c>
      <c r="CS23" s="59">
        <f t="shared" si="1"/>
        <v>4</v>
      </c>
      <c r="CT23" s="60">
        <v>1</v>
      </c>
      <c r="CU23" s="60">
        <v>3</v>
      </c>
      <c r="CV23" s="65">
        <f t="shared" si="2"/>
        <v>33.33333333333333</v>
      </c>
      <c r="CW23" s="67">
        <f t="shared" si="7"/>
        <v>5.47945205479452</v>
      </c>
    </row>
    <row r="24" spans="1:101" ht="13.5">
      <c r="A24" s="17" t="s">
        <v>68</v>
      </c>
      <c r="B24" s="68">
        <f t="shared" si="3"/>
        <v>339</v>
      </c>
      <c r="C24" s="69">
        <f t="shared" si="4"/>
        <v>175</v>
      </c>
      <c r="D24" s="69">
        <f t="shared" si="5"/>
        <v>164</v>
      </c>
      <c r="E24" s="73">
        <f t="shared" si="0"/>
        <v>106.70731707317074</v>
      </c>
      <c r="F24" s="70">
        <f t="shared" si="6"/>
        <v>1.2762112713172458</v>
      </c>
      <c r="G24" s="18">
        <v>31</v>
      </c>
      <c r="H24" s="11">
        <v>17</v>
      </c>
      <c r="I24" s="11">
        <v>14</v>
      </c>
      <c r="J24" s="71">
        <v>121.42857142857142</v>
      </c>
      <c r="K24" s="72">
        <v>1.5399900645802287</v>
      </c>
      <c r="L24" s="18">
        <v>20</v>
      </c>
      <c r="M24" s="11">
        <v>14</v>
      </c>
      <c r="N24" s="11">
        <v>6</v>
      </c>
      <c r="O24" s="71">
        <v>233.33333333333334</v>
      </c>
      <c r="P24" s="70">
        <v>1.6528925619834711</v>
      </c>
      <c r="Q24" s="18">
        <v>11</v>
      </c>
      <c r="R24" s="11">
        <v>5</v>
      </c>
      <c r="S24" s="11">
        <v>6</v>
      </c>
      <c r="T24" s="71">
        <v>83.33333333333334</v>
      </c>
      <c r="U24" s="70">
        <v>1.9197207678883073</v>
      </c>
      <c r="V24" s="18">
        <v>19</v>
      </c>
      <c r="W24" s="11">
        <v>11</v>
      </c>
      <c r="X24" s="11">
        <v>8</v>
      </c>
      <c r="Y24" s="71">
        <v>137.5</v>
      </c>
      <c r="Z24" s="70">
        <v>1.6725352112676055</v>
      </c>
      <c r="AA24" s="18">
        <v>64</v>
      </c>
      <c r="AB24" s="11">
        <v>30</v>
      </c>
      <c r="AC24" s="11">
        <v>34</v>
      </c>
      <c r="AD24" s="71">
        <v>88.23529411764706</v>
      </c>
      <c r="AE24" s="70">
        <v>1.5027001643578306</v>
      </c>
      <c r="AF24" s="18">
        <v>40</v>
      </c>
      <c r="AG24" s="11">
        <v>17</v>
      </c>
      <c r="AH24" s="11">
        <v>23</v>
      </c>
      <c r="AI24" s="71">
        <v>73.91304347826086</v>
      </c>
      <c r="AJ24" s="70">
        <v>0.789421748569173</v>
      </c>
      <c r="AK24" s="18">
        <v>40</v>
      </c>
      <c r="AL24" s="11">
        <v>19</v>
      </c>
      <c r="AM24" s="11">
        <v>21</v>
      </c>
      <c r="AN24" s="71">
        <v>90.47619047619048</v>
      </c>
      <c r="AO24" s="70">
        <v>0.989853996535511</v>
      </c>
      <c r="AP24" s="18">
        <v>25</v>
      </c>
      <c r="AQ24" s="11">
        <v>11</v>
      </c>
      <c r="AR24" s="11">
        <v>14</v>
      </c>
      <c r="AS24" s="71">
        <v>78.57142857142857</v>
      </c>
      <c r="AT24" s="70">
        <v>1.0513036164844407</v>
      </c>
      <c r="AU24" s="18">
        <v>17</v>
      </c>
      <c r="AV24" s="11">
        <v>9</v>
      </c>
      <c r="AW24" s="11">
        <v>8</v>
      </c>
      <c r="AX24" s="71">
        <v>112.5</v>
      </c>
      <c r="AY24" s="70">
        <v>1.3513513513513513</v>
      </c>
      <c r="AZ24" s="18">
        <v>14</v>
      </c>
      <c r="BA24" s="11">
        <v>10</v>
      </c>
      <c r="BB24" s="11">
        <v>4</v>
      </c>
      <c r="BC24" s="71">
        <v>250</v>
      </c>
      <c r="BD24" s="70">
        <v>1.4373716632443532</v>
      </c>
      <c r="BE24" s="18">
        <v>12</v>
      </c>
      <c r="BF24" s="11">
        <v>7</v>
      </c>
      <c r="BG24" s="11">
        <v>5</v>
      </c>
      <c r="BH24" s="71">
        <v>140</v>
      </c>
      <c r="BI24" s="70">
        <v>1.312910284463895</v>
      </c>
      <c r="BJ24" s="18">
        <v>16</v>
      </c>
      <c r="BK24" s="11">
        <v>10</v>
      </c>
      <c r="BL24" s="11">
        <v>6</v>
      </c>
      <c r="BM24" s="73">
        <v>166.66666666666669</v>
      </c>
      <c r="BN24" s="70">
        <v>1.689545934530095</v>
      </c>
      <c r="BO24" s="18">
        <v>12</v>
      </c>
      <c r="BP24" s="11">
        <v>6</v>
      </c>
      <c r="BQ24" s="11">
        <v>6</v>
      </c>
      <c r="BR24" s="74">
        <v>100</v>
      </c>
      <c r="BS24" s="70">
        <v>1.9543973941368076</v>
      </c>
      <c r="BT24" s="18">
        <v>5</v>
      </c>
      <c r="BU24" s="11">
        <v>3</v>
      </c>
      <c r="BV24" s="11">
        <v>2</v>
      </c>
      <c r="BW24" s="71">
        <v>150</v>
      </c>
      <c r="BX24" s="70">
        <v>1.5197568389057752</v>
      </c>
      <c r="BY24" s="18">
        <v>3</v>
      </c>
      <c r="BZ24" s="11">
        <v>2</v>
      </c>
      <c r="CA24" s="11">
        <v>1</v>
      </c>
      <c r="CB24" s="71">
        <v>200</v>
      </c>
      <c r="CC24" s="70">
        <v>1.094890510948905</v>
      </c>
      <c r="CD24" s="18">
        <v>3</v>
      </c>
      <c r="CE24" s="11">
        <v>1</v>
      </c>
      <c r="CF24" s="11">
        <v>2</v>
      </c>
      <c r="CG24" s="71">
        <v>50</v>
      </c>
      <c r="CH24" s="70">
        <v>1.3953488372093024</v>
      </c>
      <c r="CI24" s="18">
        <v>3</v>
      </c>
      <c r="CJ24" s="11">
        <v>0</v>
      </c>
      <c r="CK24" s="11">
        <v>3</v>
      </c>
      <c r="CL24" s="71">
        <v>0</v>
      </c>
      <c r="CM24" s="70">
        <v>1.6042780748663104</v>
      </c>
      <c r="CN24" s="18">
        <v>3</v>
      </c>
      <c r="CO24" s="11">
        <v>2</v>
      </c>
      <c r="CP24" s="11">
        <v>1</v>
      </c>
      <c r="CQ24" s="71">
        <v>200</v>
      </c>
      <c r="CR24" s="70">
        <v>2.9702970297029703</v>
      </c>
      <c r="CS24" s="68">
        <f t="shared" si="1"/>
        <v>1</v>
      </c>
      <c r="CT24" s="69">
        <v>1</v>
      </c>
      <c r="CU24" s="69"/>
      <c r="CV24" s="73" t="str">
        <f t="shared" si="2"/>
        <v>***</v>
      </c>
      <c r="CW24" s="75">
        <f t="shared" si="7"/>
        <v>1.36986301369863</v>
      </c>
    </row>
    <row r="25" spans="1:101" ht="13.5">
      <c r="A25" s="13" t="s">
        <v>69</v>
      </c>
      <c r="B25" s="59">
        <f t="shared" si="3"/>
        <v>1052</v>
      </c>
      <c r="C25" s="60">
        <f t="shared" si="4"/>
        <v>637</v>
      </c>
      <c r="D25" s="60">
        <f t="shared" si="5"/>
        <v>415</v>
      </c>
      <c r="E25" s="65">
        <f t="shared" si="0"/>
        <v>153.49397590361446</v>
      </c>
      <c r="F25" s="62">
        <f t="shared" si="6"/>
        <v>3.9603960396039604</v>
      </c>
      <c r="G25" s="14">
        <v>70</v>
      </c>
      <c r="H25" s="15">
        <v>34</v>
      </c>
      <c r="I25" s="15">
        <v>36</v>
      </c>
      <c r="J25" s="63">
        <v>94.44444444444444</v>
      </c>
      <c r="K25" s="64">
        <v>3.4773969200198707</v>
      </c>
      <c r="L25" s="14">
        <v>44</v>
      </c>
      <c r="M25" s="15">
        <v>22</v>
      </c>
      <c r="N25" s="15">
        <v>22</v>
      </c>
      <c r="O25" s="63">
        <v>100</v>
      </c>
      <c r="P25" s="62">
        <v>3.6363636363636362</v>
      </c>
      <c r="Q25" s="14">
        <v>21</v>
      </c>
      <c r="R25" s="15">
        <v>10</v>
      </c>
      <c r="S25" s="15">
        <v>11</v>
      </c>
      <c r="T25" s="63">
        <v>90.9090909090909</v>
      </c>
      <c r="U25" s="62">
        <v>3.664921465968586</v>
      </c>
      <c r="V25" s="14">
        <v>46</v>
      </c>
      <c r="W25" s="15">
        <v>28</v>
      </c>
      <c r="X25" s="15">
        <v>18</v>
      </c>
      <c r="Y25" s="63">
        <v>155.55555555555557</v>
      </c>
      <c r="Z25" s="62">
        <v>4.049295774647888</v>
      </c>
      <c r="AA25" s="14">
        <v>191</v>
      </c>
      <c r="AB25" s="15">
        <v>132</v>
      </c>
      <c r="AC25" s="15">
        <v>59</v>
      </c>
      <c r="AD25" s="63">
        <v>223.72881355932202</v>
      </c>
      <c r="AE25" s="62">
        <v>4.4846208030054004</v>
      </c>
      <c r="AF25" s="14">
        <v>243</v>
      </c>
      <c r="AG25" s="15">
        <v>142</v>
      </c>
      <c r="AH25" s="15">
        <v>101</v>
      </c>
      <c r="AI25" s="63">
        <v>140.59405940594058</v>
      </c>
      <c r="AJ25" s="62">
        <v>4.7957371225577266</v>
      </c>
      <c r="AK25" s="14">
        <v>163</v>
      </c>
      <c r="AL25" s="15">
        <v>93</v>
      </c>
      <c r="AM25" s="15">
        <v>70</v>
      </c>
      <c r="AN25" s="63">
        <v>132.85714285714286</v>
      </c>
      <c r="AO25" s="62">
        <v>4.033655035882208</v>
      </c>
      <c r="AP25" s="14">
        <v>70</v>
      </c>
      <c r="AQ25" s="15">
        <v>41</v>
      </c>
      <c r="AR25" s="15">
        <v>29</v>
      </c>
      <c r="AS25" s="63">
        <v>141.3793103448276</v>
      </c>
      <c r="AT25" s="62">
        <v>2.943650126156434</v>
      </c>
      <c r="AU25" s="14">
        <v>50</v>
      </c>
      <c r="AV25" s="15">
        <v>36</v>
      </c>
      <c r="AW25" s="15">
        <v>14</v>
      </c>
      <c r="AX25" s="63">
        <v>257.14285714285717</v>
      </c>
      <c r="AY25" s="62">
        <v>3.97456279809221</v>
      </c>
      <c r="AZ25" s="14">
        <v>40</v>
      </c>
      <c r="BA25" s="15">
        <v>29</v>
      </c>
      <c r="BB25" s="15">
        <v>11</v>
      </c>
      <c r="BC25" s="63">
        <v>263.6363636363636</v>
      </c>
      <c r="BD25" s="62">
        <v>4.1067761806981515</v>
      </c>
      <c r="BE25" s="14">
        <v>44</v>
      </c>
      <c r="BF25" s="15">
        <v>32</v>
      </c>
      <c r="BG25" s="15">
        <v>12</v>
      </c>
      <c r="BH25" s="63">
        <v>266.66666666666663</v>
      </c>
      <c r="BI25" s="62">
        <v>4.814004376367615</v>
      </c>
      <c r="BJ25" s="14">
        <v>24</v>
      </c>
      <c r="BK25" s="15">
        <v>15</v>
      </c>
      <c r="BL25" s="15">
        <v>9</v>
      </c>
      <c r="BM25" s="65">
        <v>166.66666666666669</v>
      </c>
      <c r="BN25" s="62">
        <v>2.534318901795143</v>
      </c>
      <c r="BO25" s="14">
        <v>16</v>
      </c>
      <c r="BP25" s="15">
        <v>8</v>
      </c>
      <c r="BQ25" s="15">
        <v>8</v>
      </c>
      <c r="BR25" s="66">
        <v>100</v>
      </c>
      <c r="BS25" s="62">
        <v>2.6058631921824107</v>
      </c>
      <c r="BT25" s="14">
        <v>9</v>
      </c>
      <c r="BU25" s="15">
        <v>7</v>
      </c>
      <c r="BV25" s="15">
        <v>2</v>
      </c>
      <c r="BW25" s="63">
        <v>350</v>
      </c>
      <c r="BX25" s="62">
        <v>2.735562310030395</v>
      </c>
      <c r="BY25" s="14">
        <v>7</v>
      </c>
      <c r="BZ25" s="15">
        <v>4</v>
      </c>
      <c r="CA25" s="15">
        <v>3</v>
      </c>
      <c r="CB25" s="63">
        <v>133.33333333333331</v>
      </c>
      <c r="CC25" s="62">
        <v>2.5547445255474455</v>
      </c>
      <c r="CD25" s="14">
        <v>3</v>
      </c>
      <c r="CE25" s="15">
        <v>1</v>
      </c>
      <c r="CF25" s="15">
        <v>2</v>
      </c>
      <c r="CG25" s="63">
        <v>50</v>
      </c>
      <c r="CH25" s="62">
        <v>1.3953488372093024</v>
      </c>
      <c r="CI25" s="14">
        <v>7</v>
      </c>
      <c r="CJ25" s="15">
        <v>2</v>
      </c>
      <c r="CK25" s="15">
        <v>5</v>
      </c>
      <c r="CL25" s="63">
        <v>40</v>
      </c>
      <c r="CM25" s="62">
        <v>3.7433155080213902</v>
      </c>
      <c r="CN25" s="14">
        <v>2</v>
      </c>
      <c r="CO25" s="15">
        <v>1</v>
      </c>
      <c r="CP25" s="15">
        <v>1</v>
      </c>
      <c r="CQ25" s="63">
        <v>100</v>
      </c>
      <c r="CR25" s="62">
        <v>1.9801980198019802</v>
      </c>
      <c r="CS25" s="59">
        <f t="shared" si="1"/>
        <v>2</v>
      </c>
      <c r="CT25" s="60"/>
      <c r="CU25" s="60">
        <v>2</v>
      </c>
      <c r="CV25" s="65">
        <f t="shared" si="2"/>
        <v>0</v>
      </c>
      <c r="CW25" s="67">
        <f t="shared" si="7"/>
        <v>2.73972602739726</v>
      </c>
    </row>
    <row r="26" spans="1:101" ht="13.5">
      <c r="A26" s="13" t="s">
        <v>70</v>
      </c>
      <c r="B26" s="59">
        <f t="shared" si="3"/>
        <v>1220</v>
      </c>
      <c r="C26" s="60">
        <f t="shared" si="4"/>
        <v>634</v>
      </c>
      <c r="D26" s="60">
        <f t="shared" si="5"/>
        <v>586</v>
      </c>
      <c r="E26" s="65">
        <f t="shared" si="0"/>
        <v>108.1911262798635</v>
      </c>
      <c r="F26" s="62">
        <f t="shared" si="6"/>
        <v>4.592854722734631</v>
      </c>
      <c r="G26" s="14">
        <v>110</v>
      </c>
      <c r="H26" s="15">
        <v>64</v>
      </c>
      <c r="I26" s="15">
        <v>46</v>
      </c>
      <c r="J26" s="63">
        <v>139.1304347826087</v>
      </c>
      <c r="K26" s="64">
        <v>5.46448087431694</v>
      </c>
      <c r="L26" s="14">
        <v>74</v>
      </c>
      <c r="M26" s="15">
        <v>37</v>
      </c>
      <c r="N26" s="15">
        <v>37</v>
      </c>
      <c r="O26" s="63">
        <v>100</v>
      </c>
      <c r="P26" s="62">
        <v>6.115702479338843</v>
      </c>
      <c r="Q26" s="14">
        <v>21</v>
      </c>
      <c r="R26" s="15">
        <v>10</v>
      </c>
      <c r="S26" s="15">
        <v>11</v>
      </c>
      <c r="T26" s="63">
        <v>90.9090909090909</v>
      </c>
      <c r="U26" s="62">
        <v>3.664921465968586</v>
      </c>
      <c r="V26" s="14">
        <v>31</v>
      </c>
      <c r="W26" s="15">
        <v>11</v>
      </c>
      <c r="X26" s="15">
        <v>20</v>
      </c>
      <c r="Y26" s="63">
        <v>55</v>
      </c>
      <c r="Z26" s="62">
        <v>2.7288732394366195</v>
      </c>
      <c r="AA26" s="14">
        <v>149</v>
      </c>
      <c r="AB26" s="15">
        <v>75</v>
      </c>
      <c r="AC26" s="15">
        <v>74</v>
      </c>
      <c r="AD26" s="63">
        <v>101.35135135135135</v>
      </c>
      <c r="AE26" s="62">
        <v>3.4984738201455743</v>
      </c>
      <c r="AF26" s="14">
        <v>256</v>
      </c>
      <c r="AG26" s="15">
        <v>134</v>
      </c>
      <c r="AH26" s="15">
        <v>122</v>
      </c>
      <c r="AI26" s="63">
        <v>109.8360655737705</v>
      </c>
      <c r="AJ26" s="62">
        <v>5.052299190842708</v>
      </c>
      <c r="AK26" s="14">
        <v>229</v>
      </c>
      <c r="AL26" s="15">
        <v>125</v>
      </c>
      <c r="AM26" s="15">
        <v>104</v>
      </c>
      <c r="AN26" s="63">
        <v>120.1923076923077</v>
      </c>
      <c r="AO26" s="62">
        <v>5.6669141301658</v>
      </c>
      <c r="AP26" s="14">
        <v>131</v>
      </c>
      <c r="AQ26" s="15">
        <v>71</v>
      </c>
      <c r="AR26" s="15">
        <v>60</v>
      </c>
      <c r="AS26" s="63">
        <v>118.33333333333333</v>
      </c>
      <c r="AT26" s="62">
        <v>5.50883095037847</v>
      </c>
      <c r="AU26" s="14">
        <v>60</v>
      </c>
      <c r="AV26" s="15">
        <v>32</v>
      </c>
      <c r="AW26" s="15">
        <v>28</v>
      </c>
      <c r="AX26" s="63">
        <v>114.28571428571428</v>
      </c>
      <c r="AY26" s="62">
        <v>4.769475357710652</v>
      </c>
      <c r="AZ26" s="14">
        <v>45</v>
      </c>
      <c r="BA26" s="15">
        <v>21</v>
      </c>
      <c r="BB26" s="15">
        <v>24</v>
      </c>
      <c r="BC26" s="63">
        <v>87.5</v>
      </c>
      <c r="BD26" s="62">
        <v>4.620123203285421</v>
      </c>
      <c r="BE26" s="14">
        <v>41</v>
      </c>
      <c r="BF26" s="15">
        <v>19</v>
      </c>
      <c r="BG26" s="15">
        <v>22</v>
      </c>
      <c r="BH26" s="63">
        <v>86.36363636363636</v>
      </c>
      <c r="BI26" s="62">
        <v>4.485776805251642</v>
      </c>
      <c r="BJ26" s="14">
        <v>23</v>
      </c>
      <c r="BK26" s="15">
        <v>15</v>
      </c>
      <c r="BL26" s="15">
        <v>8</v>
      </c>
      <c r="BM26" s="65">
        <v>187.5</v>
      </c>
      <c r="BN26" s="62">
        <v>2.428722280887012</v>
      </c>
      <c r="BO26" s="14">
        <v>18</v>
      </c>
      <c r="BP26" s="15">
        <v>10</v>
      </c>
      <c r="BQ26" s="15">
        <v>8</v>
      </c>
      <c r="BR26" s="66">
        <v>125</v>
      </c>
      <c r="BS26" s="62">
        <v>2.9315960912052117</v>
      </c>
      <c r="BT26" s="14">
        <v>8</v>
      </c>
      <c r="BU26" s="15">
        <v>1</v>
      </c>
      <c r="BV26" s="15">
        <v>7</v>
      </c>
      <c r="BW26" s="63">
        <v>14.285714285714285</v>
      </c>
      <c r="BX26" s="62">
        <v>2.43161094224924</v>
      </c>
      <c r="BY26" s="14">
        <v>10</v>
      </c>
      <c r="BZ26" s="15">
        <v>4</v>
      </c>
      <c r="CA26" s="15">
        <v>6</v>
      </c>
      <c r="CB26" s="63">
        <v>66.66666666666666</v>
      </c>
      <c r="CC26" s="62">
        <v>3.64963503649635</v>
      </c>
      <c r="CD26" s="14">
        <v>8</v>
      </c>
      <c r="CE26" s="15">
        <v>4</v>
      </c>
      <c r="CF26" s="15">
        <v>4</v>
      </c>
      <c r="CG26" s="63">
        <v>100</v>
      </c>
      <c r="CH26" s="62">
        <v>3.7209302325581395</v>
      </c>
      <c r="CI26" s="14">
        <v>1</v>
      </c>
      <c r="CJ26" s="15">
        <v>0</v>
      </c>
      <c r="CK26" s="15">
        <v>1</v>
      </c>
      <c r="CL26" s="63">
        <v>0</v>
      </c>
      <c r="CM26" s="62">
        <v>0.53475935828877</v>
      </c>
      <c r="CN26" s="14">
        <v>4</v>
      </c>
      <c r="CO26" s="15">
        <v>1</v>
      </c>
      <c r="CP26" s="15">
        <v>3</v>
      </c>
      <c r="CQ26" s="63">
        <v>33.33333333333333</v>
      </c>
      <c r="CR26" s="62">
        <v>3.9603960396039604</v>
      </c>
      <c r="CS26" s="59">
        <f t="shared" si="1"/>
        <v>1</v>
      </c>
      <c r="CT26" s="60"/>
      <c r="CU26" s="60">
        <v>1</v>
      </c>
      <c r="CV26" s="65">
        <f t="shared" si="2"/>
        <v>0</v>
      </c>
      <c r="CW26" s="67">
        <f t="shared" si="7"/>
        <v>1.36986301369863</v>
      </c>
    </row>
    <row r="27" spans="1:101" ht="13.5">
      <c r="A27" s="13" t="s">
        <v>71</v>
      </c>
      <c r="B27" s="59">
        <f t="shared" si="3"/>
        <v>1437</v>
      </c>
      <c r="C27" s="60">
        <f t="shared" si="4"/>
        <v>689</v>
      </c>
      <c r="D27" s="60">
        <f t="shared" si="5"/>
        <v>748</v>
      </c>
      <c r="E27" s="65">
        <f t="shared" si="0"/>
        <v>92.11229946524064</v>
      </c>
      <c r="F27" s="62">
        <f t="shared" si="6"/>
        <v>5.409780521778414</v>
      </c>
      <c r="G27" s="14">
        <v>135</v>
      </c>
      <c r="H27" s="15">
        <v>59</v>
      </c>
      <c r="I27" s="15">
        <v>76</v>
      </c>
      <c r="J27" s="63">
        <v>77.63157894736842</v>
      </c>
      <c r="K27" s="64">
        <v>6.7064083457526085</v>
      </c>
      <c r="L27" s="14">
        <v>65</v>
      </c>
      <c r="M27" s="15">
        <v>32</v>
      </c>
      <c r="N27" s="15">
        <v>33</v>
      </c>
      <c r="O27" s="63">
        <v>96.96969696969697</v>
      </c>
      <c r="P27" s="62">
        <v>5.371900826446281</v>
      </c>
      <c r="Q27" s="14">
        <v>27</v>
      </c>
      <c r="R27" s="15">
        <v>17</v>
      </c>
      <c r="S27" s="15">
        <v>10</v>
      </c>
      <c r="T27" s="63">
        <v>170</v>
      </c>
      <c r="U27" s="62">
        <v>4.712041884816754</v>
      </c>
      <c r="V27" s="14">
        <v>43</v>
      </c>
      <c r="W27" s="15">
        <v>18</v>
      </c>
      <c r="X27" s="15">
        <v>25</v>
      </c>
      <c r="Y27" s="63">
        <v>72</v>
      </c>
      <c r="Z27" s="62">
        <v>3.7852112676056335</v>
      </c>
      <c r="AA27" s="14">
        <v>196</v>
      </c>
      <c r="AB27" s="15">
        <v>97</v>
      </c>
      <c r="AC27" s="15">
        <v>99</v>
      </c>
      <c r="AD27" s="63">
        <v>97.97979797979798</v>
      </c>
      <c r="AE27" s="62">
        <v>4.602019253345856</v>
      </c>
      <c r="AF27" s="14">
        <v>331</v>
      </c>
      <c r="AG27" s="15">
        <v>157</v>
      </c>
      <c r="AH27" s="15">
        <v>174</v>
      </c>
      <c r="AI27" s="63">
        <v>90.22988505747126</v>
      </c>
      <c r="AJ27" s="62">
        <v>6.532464969409907</v>
      </c>
      <c r="AK27" s="14">
        <v>267</v>
      </c>
      <c r="AL27" s="15">
        <v>114</v>
      </c>
      <c r="AM27" s="15">
        <v>153</v>
      </c>
      <c r="AN27" s="63">
        <v>74.50980392156863</v>
      </c>
      <c r="AO27" s="62">
        <v>6.607275426874535</v>
      </c>
      <c r="AP27" s="14">
        <v>137</v>
      </c>
      <c r="AQ27" s="15">
        <v>79</v>
      </c>
      <c r="AR27" s="15">
        <v>58</v>
      </c>
      <c r="AS27" s="63">
        <v>136.20689655172413</v>
      </c>
      <c r="AT27" s="62">
        <v>5.761143818334736</v>
      </c>
      <c r="AU27" s="14">
        <v>49</v>
      </c>
      <c r="AV27" s="15">
        <v>23</v>
      </c>
      <c r="AW27" s="15">
        <v>26</v>
      </c>
      <c r="AX27" s="63">
        <v>88.46153846153845</v>
      </c>
      <c r="AY27" s="62">
        <v>3.8950715421303657</v>
      </c>
      <c r="AZ27" s="14">
        <v>36</v>
      </c>
      <c r="BA27" s="15">
        <v>19</v>
      </c>
      <c r="BB27" s="15">
        <v>17</v>
      </c>
      <c r="BC27" s="63">
        <v>111.76470588235294</v>
      </c>
      <c r="BD27" s="62">
        <v>3.696098562628337</v>
      </c>
      <c r="BE27" s="14">
        <v>37</v>
      </c>
      <c r="BF27" s="15">
        <v>19</v>
      </c>
      <c r="BG27" s="15">
        <v>18</v>
      </c>
      <c r="BH27" s="63">
        <v>105.55555555555556</v>
      </c>
      <c r="BI27" s="62">
        <v>4.048140043763676</v>
      </c>
      <c r="BJ27" s="14">
        <v>38</v>
      </c>
      <c r="BK27" s="15">
        <v>20</v>
      </c>
      <c r="BL27" s="15">
        <v>18</v>
      </c>
      <c r="BM27" s="65">
        <v>111.11111111111111</v>
      </c>
      <c r="BN27" s="62">
        <v>4.0126715945089755</v>
      </c>
      <c r="BO27" s="14">
        <v>20</v>
      </c>
      <c r="BP27" s="15">
        <v>11</v>
      </c>
      <c r="BQ27" s="15">
        <v>9</v>
      </c>
      <c r="BR27" s="66">
        <v>122.22222222222223</v>
      </c>
      <c r="BS27" s="62">
        <v>3.257328990228013</v>
      </c>
      <c r="BT27" s="14">
        <v>16</v>
      </c>
      <c r="BU27" s="15">
        <v>9</v>
      </c>
      <c r="BV27" s="15">
        <v>7</v>
      </c>
      <c r="BW27" s="63">
        <v>128.57142857142858</v>
      </c>
      <c r="BX27" s="62">
        <v>4.86322188449848</v>
      </c>
      <c r="BY27" s="14">
        <v>9</v>
      </c>
      <c r="BZ27" s="15">
        <v>3</v>
      </c>
      <c r="CA27" s="15">
        <v>6</v>
      </c>
      <c r="CB27" s="63">
        <v>50</v>
      </c>
      <c r="CC27" s="62">
        <v>3.2846715328467155</v>
      </c>
      <c r="CD27" s="14">
        <v>9</v>
      </c>
      <c r="CE27" s="15">
        <v>6</v>
      </c>
      <c r="CF27" s="15">
        <v>3</v>
      </c>
      <c r="CG27" s="63">
        <v>200</v>
      </c>
      <c r="CH27" s="62">
        <v>4.186046511627907</v>
      </c>
      <c r="CI27" s="14">
        <v>12</v>
      </c>
      <c r="CJ27" s="15">
        <v>3</v>
      </c>
      <c r="CK27" s="15">
        <v>9</v>
      </c>
      <c r="CL27" s="63">
        <v>33.33333333333333</v>
      </c>
      <c r="CM27" s="62">
        <v>6.417112299465241</v>
      </c>
      <c r="CN27" s="14">
        <v>7</v>
      </c>
      <c r="CO27" s="15">
        <v>1</v>
      </c>
      <c r="CP27" s="15">
        <v>6</v>
      </c>
      <c r="CQ27" s="63">
        <v>16.666666666666664</v>
      </c>
      <c r="CR27" s="62">
        <v>6.9306930693069315</v>
      </c>
      <c r="CS27" s="59">
        <f t="shared" si="1"/>
        <v>3</v>
      </c>
      <c r="CT27" s="60">
        <v>2</v>
      </c>
      <c r="CU27" s="60">
        <v>1</v>
      </c>
      <c r="CV27" s="65">
        <f t="shared" si="2"/>
        <v>200</v>
      </c>
      <c r="CW27" s="67">
        <f t="shared" si="7"/>
        <v>4.10958904109589</v>
      </c>
    </row>
    <row r="28" spans="1:101" ht="13.5">
      <c r="A28" s="13" t="s">
        <v>72</v>
      </c>
      <c r="B28" s="59">
        <f t="shared" si="3"/>
        <v>519</v>
      </c>
      <c r="C28" s="60">
        <f t="shared" si="4"/>
        <v>255</v>
      </c>
      <c r="D28" s="60">
        <f t="shared" si="5"/>
        <v>264</v>
      </c>
      <c r="E28" s="65">
        <f t="shared" si="0"/>
        <v>96.5909090909091</v>
      </c>
      <c r="F28" s="62">
        <f t="shared" si="6"/>
        <v>1.9538455746715355</v>
      </c>
      <c r="G28" s="14">
        <v>43</v>
      </c>
      <c r="H28" s="15">
        <v>20</v>
      </c>
      <c r="I28" s="15">
        <v>23</v>
      </c>
      <c r="J28" s="63">
        <v>86.95652173913044</v>
      </c>
      <c r="K28" s="64">
        <v>2.136115250869349</v>
      </c>
      <c r="L28" s="14">
        <v>19</v>
      </c>
      <c r="M28" s="15">
        <v>8</v>
      </c>
      <c r="N28" s="15">
        <v>11</v>
      </c>
      <c r="O28" s="63">
        <v>72.72727272727273</v>
      </c>
      <c r="P28" s="62">
        <v>1.5702479338842976</v>
      </c>
      <c r="Q28" s="14">
        <v>4</v>
      </c>
      <c r="R28" s="15">
        <v>2</v>
      </c>
      <c r="S28" s="15">
        <v>2</v>
      </c>
      <c r="T28" s="63">
        <v>100</v>
      </c>
      <c r="U28" s="62">
        <v>0.6980802792321117</v>
      </c>
      <c r="V28" s="14">
        <v>23</v>
      </c>
      <c r="W28" s="15">
        <v>14</v>
      </c>
      <c r="X28" s="15">
        <v>9</v>
      </c>
      <c r="Y28" s="63">
        <v>155.55555555555557</v>
      </c>
      <c r="Z28" s="62">
        <v>2.024647887323944</v>
      </c>
      <c r="AA28" s="14">
        <v>84</v>
      </c>
      <c r="AB28" s="15">
        <v>37</v>
      </c>
      <c r="AC28" s="15">
        <v>47</v>
      </c>
      <c r="AD28" s="63">
        <v>78.72340425531915</v>
      </c>
      <c r="AE28" s="62">
        <v>1.9722939657196525</v>
      </c>
      <c r="AF28" s="14">
        <v>87</v>
      </c>
      <c r="AG28" s="15">
        <v>38</v>
      </c>
      <c r="AH28" s="15">
        <v>49</v>
      </c>
      <c r="AI28" s="63">
        <v>77.55102040816327</v>
      </c>
      <c r="AJ28" s="62">
        <v>1.7169923031379515</v>
      </c>
      <c r="AK28" s="14">
        <v>70</v>
      </c>
      <c r="AL28" s="15">
        <v>34</v>
      </c>
      <c r="AM28" s="15">
        <v>36</v>
      </c>
      <c r="AN28" s="63">
        <v>94.44444444444444</v>
      </c>
      <c r="AO28" s="62">
        <v>1.7322444939371442</v>
      </c>
      <c r="AP28" s="14">
        <v>46</v>
      </c>
      <c r="AQ28" s="15">
        <v>24</v>
      </c>
      <c r="AR28" s="15">
        <v>22</v>
      </c>
      <c r="AS28" s="63">
        <v>109.09090909090908</v>
      </c>
      <c r="AT28" s="62">
        <v>1.9343986543313711</v>
      </c>
      <c r="AU28" s="14">
        <v>19</v>
      </c>
      <c r="AV28" s="15">
        <v>12</v>
      </c>
      <c r="AW28" s="15">
        <v>7</v>
      </c>
      <c r="AX28" s="63">
        <v>171.42857142857142</v>
      </c>
      <c r="AY28" s="62">
        <v>1.5103338632750398</v>
      </c>
      <c r="AZ28" s="14">
        <v>27</v>
      </c>
      <c r="BA28" s="15">
        <v>16</v>
      </c>
      <c r="BB28" s="15">
        <v>11</v>
      </c>
      <c r="BC28" s="63">
        <v>145.45454545454547</v>
      </c>
      <c r="BD28" s="62">
        <v>2.772073921971253</v>
      </c>
      <c r="BE28" s="14">
        <v>20</v>
      </c>
      <c r="BF28" s="15">
        <v>10</v>
      </c>
      <c r="BG28" s="15">
        <v>10</v>
      </c>
      <c r="BH28" s="63">
        <v>100</v>
      </c>
      <c r="BI28" s="62">
        <v>2.1881838074398248</v>
      </c>
      <c r="BJ28" s="14">
        <v>31</v>
      </c>
      <c r="BK28" s="15">
        <v>14</v>
      </c>
      <c r="BL28" s="15">
        <v>17</v>
      </c>
      <c r="BM28" s="65">
        <v>82.35294117647058</v>
      </c>
      <c r="BN28" s="62">
        <v>3.2734952481520594</v>
      </c>
      <c r="BO28" s="14">
        <v>15</v>
      </c>
      <c r="BP28" s="15">
        <v>12</v>
      </c>
      <c r="BQ28" s="15">
        <v>3</v>
      </c>
      <c r="BR28" s="66">
        <v>400</v>
      </c>
      <c r="BS28" s="62">
        <v>2.44299674267101</v>
      </c>
      <c r="BT28" s="14">
        <v>6</v>
      </c>
      <c r="BU28" s="15">
        <v>4</v>
      </c>
      <c r="BV28" s="15">
        <v>2</v>
      </c>
      <c r="BW28" s="63">
        <v>200</v>
      </c>
      <c r="BX28" s="62">
        <v>1.82370820668693</v>
      </c>
      <c r="BY28" s="14">
        <v>9</v>
      </c>
      <c r="BZ28" s="15">
        <v>2</v>
      </c>
      <c r="CA28" s="15">
        <v>7</v>
      </c>
      <c r="CB28" s="63">
        <v>28.57142857142857</v>
      </c>
      <c r="CC28" s="62">
        <v>3.2846715328467155</v>
      </c>
      <c r="CD28" s="14">
        <v>7</v>
      </c>
      <c r="CE28" s="15">
        <v>5</v>
      </c>
      <c r="CF28" s="15">
        <v>2</v>
      </c>
      <c r="CG28" s="63">
        <v>250</v>
      </c>
      <c r="CH28" s="62">
        <v>3.255813953488372</v>
      </c>
      <c r="CI28" s="14">
        <v>6</v>
      </c>
      <c r="CJ28" s="15">
        <v>1</v>
      </c>
      <c r="CK28" s="15">
        <v>5</v>
      </c>
      <c r="CL28" s="63">
        <v>20</v>
      </c>
      <c r="CM28" s="62">
        <v>3.2085561497326207</v>
      </c>
      <c r="CN28" s="14"/>
      <c r="CO28" s="15"/>
      <c r="CP28" s="15"/>
      <c r="CQ28" s="63" t="s">
        <v>148</v>
      </c>
      <c r="CR28" s="62">
        <v>0</v>
      </c>
      <c r="CS28" s="59">
        <f t="shared" si="1"/>
        <v>3</v>
      </c>
      <c r="CT28" s="60">
        <v>2</v>
      </c>
      <c r="CU28" s="60">
        <v>1</v>
      </c>
      <c r="CV28" s="65">
        <f t="shared" si="2"/>
        <v>200</v>
      </c>
      <c r="CW28" s="67">
        <f t="shared" si="7"/>
        <v>4.10958904109589</v>
      </c>
    </row>
    <row r="29" spans="1:101" ht="13.5">
      <c r="A29" s="17" t="s">
        <v>73</v>
      </c>
      <c r="B29" s="68">
        <f t="shared" si="3"/>
        <v>434</v>
      </c>
      <c r="C29" s="69">
        <f t="shared" si="4"/>
        <v>200</v>
      </c>
      <c r="D29" s="69">
        <f t="shared" si="5"/>
        <v>234</v>
      </c>
      <c r="E29" s="65">
        <f t="shared" si="0"/>
        <v>85.47008547008546</v>
      </c>
      <c r="F29" s="70">
        <f t="shared" si="6"/>
        <v>1.6338515980875652</v>
      </c>
      <c r="G29" s="18">
        <v>38</v>
      </c>
      <c r="H29" s="11">
        <v>19</v>
      </c>
      <c r="I29" s="11">
        <v>19</v>
      </c>
      <c r="J29" s="71">
        <v>100</v>
      </c>
      <c r="K29" s="72">
        <v>1.8877297565822158</v>
      </c>
      <c r="L29" s="18">
        <v>16</v>
      </c>
      <c r="M29" s="11">
        <v>5</v>
      </c>
      <c r="N29" s="11">
        <v>11</v>
      </c>
      <c r="O29" s="71">
        <v>45.45454545454545</v>
      </c>
      <c r="P29" s="70">
        <v>1.322314049586777</v>
      </c>
      <c r="Q29" s="18">
        <v>7</v>
      </c>
      <c r="R29" s="11">
        <v>3</v>
      </c>
      <c r="S29" s="11">
        <v>4</v>
      </c>
      <c r="T29" s="71">
        <v>75</v>
      </c>
      <c r="U29" s="70">
        <v>1.2216404886561953</v>
      </c>
      <c r="V29" s="18">
        <v>19</v>
      </c>
      <c r="W29" s="11">
        <v>7</v>
      </c>
      <c r="X29" s="11">
        <v>12</v>
      </c>
      <c r="Y29" s="71">
        <v>58.333333333333336</v>
      </c>
      <c r="Z29" s="70">
        <v>1.6725352112676055</v>
      </c>
      <c r="AA29" s="18">
        <v>54</v>
      </c>
      <c r="AB29" s="11">
        <v>20</v>
      </c>
      <c r="AC29" s="11">
        <v>34</v>
      </c>
      <c r="AD29" s="71">
        <v>58.82352941176471</v>
      </c>
      <c r="AE29" s="70">
        <v>1.2679032636769194</v>
      </c>
      <c r="AF29" s="18">
        <v>93</v>
      </c>
      <c r="AG29" s="11">
        <v>40</v>
      </c>
      <c r="AH29" s="11">
        <v>53</v>
      </c>
      <c r="AI29" s="71">
        <v>75.47169811320755</v>
      </c>
      <c r="AJ29" s="70">
        <v>1.8354055654233272</v>
      </c>
      <c r="AK29" s="18">
        <v>65</v>
      </c>
      <c r="AL29" s="11">
        <v>33</v>
      </c>
      <c r="AM29" s="11">
        <v>32</v>
      </c>
      <c r="AN29" s="71">
        <v>103.125</v>
      </c>
      <c r="AO29" s="70">
        <v>1.6085127443702056</v>
      </c>
      <c r="AP29" s="18">
        <v>33</v>
      </c>
      <c r="AQ29" s="11">
        <v>16</v>
      </c>
      <c r="AR29" s="11">
        <v>17</v>
      </c>
      <c r="AS29" s="71">
        <v>94.11764705882352</v>
      </c>
      <c r="AT29" s="70">
        <v>1.387720773759462</v>
      </c>
      <c r="AU29" s="18">
        <v>18</v>
      </c>
      <c r="AV29" s="11">
        <v>10</v>
      </c>
      <c r="AW29" s="11">
        <v>8</v>
      </c>
      <c r="AX29" s="71">
        <v>125</v>
      </c>
      <c r="AY29" s="70">
        <v>1.4308426073131957</v>
      </c>
      <c r="AZ29" s="18">
        <v>13</v>
      </c>
      <c r="BA29" s="11">
        <v>6</v>
      </c>
      <c r="BB29" s="11">
        <v>7</v>
      </c>
      <c r="BC29" s="71">
        <v>85.71428571428571</v>
      </c>
      <c r="BD29" s="70">
        <v>1.3347022587268993</v>
      </c>
      <c r="BE29" s="18">
        <v>26</v>
      </c>
      <c r="BF29" s="11">
        <v>11</v>
      </c>
      <c r="BG29" s="11">
        <v>15</v>
      </c>
      <c r="BH29" s="71">
        <v>73.33333333333333</v>
      </c>
      <c r="BI29" s="70">
        <v>2.8446389496717726</v>
      </c>
      <c r="BJ29" s="18">
        <v>21</v>
      </c>
      <c r="BK29" s="11">
        <v>12</v>
      </c>
      <c r="BL29" s="11">
        <v>9</v>
      </c>
      <c r="BM29" s="73">
        <v>133.33333333333331</v>
      </c>
      <c r="BN29" s="70">
        <v>2.2175290390707496</v>
      </c>
      <c r="BO29" s="18">
        <v>13</v>
      </c>
      <c r="BP29" s="11">
        <v>8</v>
      </c>
      <c r="BQ29" s="11">
        <v>5</v>
      </c>
      <c r="BR29" s="74">
        <v>160</v>
      </c>
      <c r="BS29" s="70">
        <v>2.1172638436482085</v>
      </c>
      <c r="BT29" s="18">
        <v>6</v>
      </c>
      <c r="BU29" s="11">
        <v>5</v>
      </c>
      <c r="BV29" s="11">
        <v>1</v>
      </c>
      <c r="BW29" s="71">
        <v>500</v>
      </c>
      <c r="BX29" s="70">
        <v>1.82370820668693</v>
      </c>
      <c r="BY29" s="18">
        <v>2</v>
      </c>
      <c r="BZ29" s="11">
        <v>1</v>
      </c>
      <c r="CA29" s="11">
        <v>1</v>
      </c>
      <c r="CB29" s="71">
        <v>100</v>
      </c>
      <c r="CC29" s="70">
        <v>0.7299270072992701</v>
      </c>
      <c r="CD29" s="18">
        <v>2</v>
      </c>
      <c r="CE29" s="11">
        <v>2</v>
      </c>
      <c r="CF29" s="11">
        <v>0</v>
      </c>
      <c r="CG29" s="71" t="s">
        <v>148</v>
      </c>
      <c r="CH29" s="70">
        <v>0.9302325581395349</v>
      </c>
      <c r="CI29" s="18">
        <v>4</v>
      </c>
      <c r="CJ29" s="11">
        <v>1</v>
      </c>
      <c r="CK29" s="11">
        <v>3</v>
      </c>
      <c r="CL29" s="71">
        <v>33.33333333333333</v>
      </c>
      <c r="CM29" s="70">
        <v>2.13903743315508</v>
      </c>
      <c r="CN29" s="18">
        <v>4</v>
      </c>
      <c r="CO29" s="11">
        <v>1</v>
      </c>
      <c r="CP29" s="11">
        <v>3</v>
      </c>
      <c r="CQ29" s="71">
        <v>33.33333333333333</v>
      </c>
      <c r="CR29" s="70">
        <v>3.9603960396039604</v>
      </c>
      <c r="CS29" s="68">
        <f t="shared" si="1"/>
        <v>0</v>
      </c>
      <c r="CT29" s="69"/>
      <c r="CU29" s="69"/>
      <c r="CV29" s="73" t="str">
        <f t="shared" si="2"/>
        <v>***</v>
      </c>
      <c r="CW29" s="75">
        <f t="shared" si="7"/>
        <v>0</v>
      </c>
    </row>
    <row r="30" spans="1:101" ht="13.5">
      <c r="A30" s="17" t="s">
        <v>74</v>
      </c>
      <c r="B30" s="76">
        <f t="shared" si="3"/>
        <v>243</v>
      </c>
      <c r="C30" s="77">
        <f t="shared" si="4"/>
        <v>122</v>
      </c>
      <c r="D30" s="77">
        <f t="shared" si="5"/>
        <v>121</v>
      </c>
      <c r="E30" s="78">
        <f t="shared" si="0"/>
        <v>100.82644628099173</v>
      </c>
      <c r="F30" s="79">
        <f t="shared" si="6"/>
        <v>0.9148063095282913</v>
      </c>
      <c r="G30" s="19">
        <v>16</v>
      </c>
      <c r="H30" s="20">
        <v>9</v>
      </c>
      <c r="I30" s="20">
        <v>7</v>
      </c>
      <c r="J30" s="80">
        <v>128.57142857142858</v>
      </c>
      <c r="K30" s="81">
        <v>0.7948335817188277</v>
      </c>
      <c r="L30" s="19">
        <v>10</v>
      </c>
      <c r="M30" s="20">
        <v>6</v>
      </c>
      <c r="N30" s="20">
        <v>4</v>
      </c>
      <c r="O30" s="80">
        <v>150</v>
      </c>
      <c r="P30" s="79">
        <v>0.8264462809917356</v>
      </c>
      <c r="Q30" s="19"/>
      <c r="R30" s="20"/>
      <c r="S30" s="20"/>
      <c r="T30" s="80" t="s">
        <v>148</v>
      </c>
      <c r="U30" s="79">
        <v>0</v>
      </c>
      <c r="V30" s="19">
        <v>8</v>
      </c>
      <c r="W30" s="20">
        <v>5</v>
      </c>
      <c r="X30" s="20">
        <v>3</v>
      </c>
      <c r="Y30" s="80">
        <v>166.66666666666669</v>
      </c>
      <c r="Z30" s="79">
        <v>0.7042253521126761</v>
      </c>
      <c r="AA30" s="19">
        <v>41</v>
      </c>
      <c r="AB30" s="20">
        <v>16</v>
      </c>
      <c r="AC30" s="20">
        <v>25</v>
      </c>
      <c r="AD30" s="80">
        <v>64</v>
      </c>
      <c r="AE30" s="79">
        <v>0.9626672927917351</v>
      </c>
      <c r="AF30" s="19">
        <v>49</v>
      </c>
      <c r="AG30" s="20">
        <v>22</v>
      </c>
      <c r="AH30" s="20">
        <v>27</v>
      </c>
      <c r="AI30" s="80">
        <v>81.48148148148148</v>
      </c>
      <c r="AJ30" s="79">
        <v>0.9670416419972371</v>
      </c>
      <c r="AK30" s="19">
        <v>30</v>
      </c>
      <c r="AL30" s="20">
        <v>12</v>
      </c>
      <c r="AM30" s="20">
        <v>18</v>
      </c>
      <c r="AN30" s="80">
        <v>66.66666666666666</v>
      </c>
      <c r="AO30" s="79">
        <v>0.7423904974016332</v>
      </c>
      <c r="AP30" s="19">
        <v>21</v>
      </c>
      <c r="AQ30" s="20">
        <v>7</v>
      </c>
      <c r="AR30" s="20">
        <v>14</v>
      </c>
      <c r="AS30" s="80">
        <v>50</v>
      </c>
      <c r="AT30" s="79">
        <v>0.8830950378469302</v>
      </c>
      <c r="AU30" s="19">
        <v>7</v>
      </c>
      <c r="AV30" s="20">
        <v>4</v>
      </c>
      <c r="AW30" s="20">
        <v>3</v>
      </c>
      <c r="AX30" s="80">
        <v>133.33333333333331</v>
      </c>
      <c r="AY30" s="79">
        <v>0.5564387917329093</v>
      </c>
      <c r="AZ30" s="19">
        <v>12</v>
      </c>
      <c r="BA30" s="20">
        <v>10</v>
      </c>
      <c r="BB30" s="20">
        <v>2</v>
      </c>
      <c r="BC30" s="80">
        <v>500</v>
      </c>
      <c r="BD30" s="79">
        <v>1.2320328542094456</v>
      </c>
      <c r="BE30" s="19">
        <v>8</v>
      </c>
      <c r="BF30" s="20">
        <v>6</v>
      </c>
      <c r="BG30" s="20">
        <v>2</v>
      </c>
      <c r="BH30" s="80">
        <v>300</v>
      </c>
      <c r="BI30" s="79">
        <v>0.87527352297593</v>
      </c>
      <c r="BJ30" s="19">
        <v>15</v>
      </c>
      <c r="BK30" s="20">
        <v>10</v>
      </c>
      <c r="BL30" s="20">
        <v>5</v>
      </c>
      <c r="BM30" s="78">
        <v>200</v>
      </c>
      <c r="BN30" s="79">
        <v>1.583949313621964</v>
      </c>
      <c r="BO30" s="19">
        <v>12</v>
      </c>
      <c r="BP30" s="20">
        <v>9</v>
      </c>
      <c r="BQ30" s="20">
        <v>3</v>
      </c>
      <c r="BR30" s="82">
        <v>300</v>
      </c>
      <c r="BS30" s="79">
        <v>1.9543973941368076</v>
      </c>
      <c r="BT30" s="19">
        <v>6</v>
      </c>
      <c r="BU30" s="20">
        <v>3</v>
      </c>
      <c r="BV30" s="20">
        <v>3</v>
      </c>
      <c r="BW30" s="80">
        <v>100</v>
      </c>
      <c r="BX30" s="79">
        <v>1.82370820668693</v>
      </c>
      <c r="BY30" s="19">
        <v>5</v>
      </c>
      <c r="BZ30" s="20">
        <v>2</v>
      </c>
      <c r="CA30" s="20">
        <v>3</v>
      </c>
      <c r="CB30" s="80">
        <v>66.66666666666666</v>
      </c>
      <c r="CC30" s="79">
        <v>1.824817518248175</v>
      </c>
      <c r="CD30" s="19">
        <v>1</v>
      </c>
      <c r="CE30" s="20">
        <v>1</v>
      </c>
      <c r="CF30" s="20">
        <v>0</v>
      </c>
      <c r="CG30" s="80" t="s">
        <v>148</v>
      </c>
      <c r="CH30" s="79">
        <v>0.46511627906976744</v>
      </c>
      <c r="CI30" s="19">
        <v>2</v>
      </c>
      <c r="CJ30" s="20">
        <v>0</v>
      </c>
      <c r="CK30" s="20">
        <v>2</v>
      </c>
      <c r="CL30" s="80">
        <v>0</v>
      </c>
      <c r="CM30" s="79">
        <v>1.06951871657754</v>
      </c>
      <c r="CN30" s="19"/>
      <c r="CO30" s="20"/>
      <c r="CP30" s="20"/>
      <c r="CQ30" s="80" t="s">
        <v>148</v>
      </c>
      <c r="CR30" s="79">
        <v>0</v>
      </c>
      <c r="CS30" s="76">
        <f t="shared" si="1"/>
        <v>0</v>
      </c>
      <c r="CT30" s="77"/>
      <c r="CU30" s="77"/>
      <c r="CV30" s="78" t="str">
        <f t="shared" si="2"/>
        <v>***</v>
      </c>
      <c r="CW30" s="83">
        <f t="shared" si="7"/>
        <v>0</v>
      </c>
    </row>
    <row r="31" spans="1:101" ht="14.25" thickBot="1">
      <c r="A31" s="23" t="s">
        <v>75</v>
      </c>
      <c r="B31" s="84">
        <f t="shared" si="3"/>
        <v>515</v>
      </c>
      <c r="C31" s="85">
        <f t="shared" si="4"/>
        <v>250</v>
      </c>
      <c r="D31" s="85">
        <f t="shared" si="5"/>
        <v>265</v>
      </c>
      <c r="E31" s="86">
        <f t="shared" si="0"/>
        <v>94.33962264150944</v>
      </c>
      <c r="F31" s="87">
        <f t="shared" si="6"/>
        <v>1.938787034596996</v>
      </c>
      <c r="G31" s="24">
        <v>34</v>
      </c>
      <c r="H31" s="25">
        <v>18</v>
      </c>
      <c r="I31" s="25">
        <v>16</v>
      </c>
      <c r="J31" s="88">
        <v>112.5</v>
      </c>
      <c r="K31" s="89">
        <v>1.689021361152509</v>
      </c>
      <c r="L31" s="24">
        <v>21</v>
      </c>
      <c r="M31" s="25">
        <v>11</v>
      </c>
      <c r="N31" s="25">
        <v>10</v>
      </c>
      <c r="O31" s="88">
        <v>110</v>
      </c>
      <c r="P31" s="87">
        <v>1.7355371900826446</v>
      </c>
      <c r="Q31" s="24">
        <v>22</v>
      </c>
      <c r="R31" s="25">
        <v>11</v>
      </c>
      <c r="S31" s="25">
        <v>11</v>
      </c>
      <c r="T31" s="88">
        <v>100</v>
      </c>
      <c r="U31" s="87">
        <v>3.8394415357766145</v>
      </c>
      <c r="V31" s="24">
        <v>30</v>
      </c>
      <c r="W31" s="25">
        <v>13</v>
      </c>
      <c r="X31" s="25">
        <v>17</v>
      </c>
      <c r="Y31" s="88">
        <v>76.47058823529412</v>
      </c>
      <c r="Z31" s="87">
        <v>2.640845070422535</v>
      </c>
      <c r="AA31" s="24">
        <v>85</v>
      </c>
      <c r="AB31" s="25">
        <v>38</v>
      </c>
      <c r="AC31" s="25">
        <v>47</v>
      </c>
      <c r="AD31" s="88">
        <v>80.85106382978722</v>
      </c>
      <c r="AE31" s="87">
        <v>1.9957736557877435</v>
      </c>
      <c r="AF31" s="24">
        <v>84</v>
      </c>
      <c r="AG31" s="25">
        <v>35</v>
      </c>
      <c r="AH31" s="25">
        <v>49</v>
      </c>
      <c r="AI31" s="88">
        <v>71.42857142857143</v>
      </c>
      <c r="AJ31" s="87">
        <v>1.6577856719952635</v>
      </c>
      <c r="AK31" s="24">
        <v>62</v>
      </c>
      <c r="AL31" s="25">
        <v>23</v>
      </c>
      <c r="AM31" s="25">
        <v>39</v>
      </c>
      <c r="AN31" s="88">
        <v>58.97435897435898</v>
      </c>
      <c r="AO31" s="87">
        <v>1.5342736946300422</v>
      </c>
      <c r="AP31" s="24">
        <v>28</v>
      </c>
      <c r="AQ31" s="25">
        <v>13</v>
      </c>
      <c r="AR31" s="25">
        <v>15</v>
      </c>
      <c r="AS31" s="88">
        <v>86.66666666666667</v>
      </c>
      <c r="AT31" s="87">
        <v>1.1774600504625736</v>
      </c>
      <c r="AU31" s="24">
        <v>22</v>
      </c>
      <c r="AV31" s="25">
        <v>10</v>
      </c>
      <c r="AW31" s="25">
        <v>12</v>
      </c>
      <c r="AX31" s="88">
        <v>83.33333333333334</v>
      </c>
      <c r="AY31" s="87">
        <v>1.7488076311605723</v>
      </c>
      <c r="AZ31" s="24">
        <v>21</v>
      </c>
      <c r="BA31" s="25">
        <v>11</v>
      </c>
      <c r="BB31" s="25">
        <v>10</v>
      </c>
      <c r="BC31" s="88">
        <v>110</v>
      </c>
      <c r="BD31" s="87">
        <v>2.1560574948665296</v>
      </c>
      <c r="BE31" s="24">
        <v>20</v>
      </c>
      <c r="BF31" s="25">
        <v>12</v>
      </c>
      <c r="BG31" s="25">
        <v>8</v>
      </c>
      <c r="BH31" s="88">
        <v>150</v>
      </c>
      <c r="BI31" s="87">
        <v>2.1881838074398248</v>
      </c>
      <c r="BJ31" s="24">
        <v>27</v>
      </c>
      <c r="BK31" s="25">
        <v>18</v>
      </c>
      <c r="BL31" s="25">
        <v>9</v>
      </c>
      <c r="BM31" s="86">
        <v>200</v>
      </c>
      <c r="BN31" s="87">
        <v>2.851108764519535</v>
      </c>
      <c r="BO31" s="24">
        <v>18</v>
      </c>
      <c r="BP31" s="25">
        <v>13</v>
      </c>
      <c r="BQ31" s="25">
        <v>5</v>
      </c>
      <c r="BR31" s="90">
        <v>260</v>
      </c>
      <c r="BS31" s="87">
        <v>2.9315960912052117</v>
      </c>
      <c r="BT31" s="24">
        <v>9</v>
      </c>
      <c r="BU31" s="25">
        <v>6</v>
      </c>
      <c r="BV31" s="25">
        <v>3</v>
      </c>
      <c r="BW31" s="88">
        <v>200</v>
      </c>
      <c r="BX31" s="87">
        <v>2.735562310030395</v>
      </c>
      <c r="BY31" s="24">
        <v>16</v>
      </c>
      <c r="BZ31" s="25">
        <v>9</v>
      </c>
      <c r="CA31" s="25">
        <v>7</v>
      </c>
      <c r="CB31" s="88">
        <v>128.57142857142858</v>
      </c>
      <c r="CC31" s="87">
        <v>5.839416058394161</v>
      </c>
      <c r="CD31" s="24">
        <v>8</v>
      </c>
      <c r="CE31" s="25">
        <v>4</v>
      </c>
      <c r="CF31" s="25">
        <v>4</v>
      </c>
      <c r="CG31" s="88">
        <v>100</v>
      </c>
      <c r="CH31" s="87">
        <v>3.7209302325581395</v>
      </c>
      <c r="CI31" s="24">
        <v>5</v>
      </c>
      <c r="CJ31" s="25">
        <v>3</v>
      </c>
      <c r="CK31" s="25">
        <v>2</v>
      </c>
      <c r="CL31" s="88">
        <v>150</v>
      </c>
      <c r="CM31" s="87">
        <v>2.6737967914438503</v>
      </c>
      <c r="CN31" s="24">
        <v>1</v>
      </c>
      <c r="CO31" s="25">
        <v>1</v>
      </c>
      <c r="CP31" s="25">
        <v>0</v>
      </c>
      <c r="CQ31" s="88" t="s">
        <v>148</v>
      </c>
      <c r="CR31" s="87">
        <v>0.9900990099009901</v>
      </c>
      <c r="CS31" s="84">
        <f t="shared" si="1"/>
        <v>2</v>
      </c>
      <c r="CT31" s="85">
        <v>1</v>
      </c>
      <c r="CU31" s="85">
        <v>1</v>
      </c>
      <c r="CV31" s="86">
        <f t="shared" si="2"/>
        <v>100</v>
      </c>
      <c r="CW31" s="91">
        <f t="shared" si="7"/>
        <v>2.73972602739726</v>
      </c>
    </row>
    <row r="32" spans="5:102" s="4" customFormat="1" ht="12.75" customHeight="1">
      <c r="E32" s="37"/>
      <c r="F32" s="38"/>
      <c r="J32" s="37"/>
      <c r="K32" s="38"/>
      <c r="O32" s="37"/>
      <c r="P32" s="38"/>
      <c r="T32" s="37"/>
      <c r="U32" s="38"/>
      <c r="Y32" s="37"/>
      <c r="Z32" s="38"/>
      <c r="AD32" s="37"/>
      <c r="AE32" s="38"/>
      <c r="AI32" s="37"/>
      <c r="AJ32" s="38"/>
      <c r="AN32" s="37"/>
      <c r="AO32" s="38"/>
      <c r="AS32" s="37"/>
      <c r="AT32" s="38"/>
      <c r="AX32" s="37"/>
      <c r="AY32" s="38"/>
      <c r="BC32" s="37"/>
      <c r="BD32" s="38"/>
      <c r="BH32" s="37"/>
      <c r="BI32" s="38"/>
      <c r="BM32" s="37"/>
      <c r="BN32" s="39"/>
      <c r="BR32" s="37"/>
      <c r="BS32" s="38"/>
      <c r="BW32" s="37"/>
      <c r="BX32" s="38"/>
      <c r="CB32" s="37"/>
      <c r="CC32" s="38"/>
      <c r="CG32" s="37"/>
      <c r="CH32" s="38"/>
      <c r="CL32" s="37"/>
      <c r="CM32" s="38"/>
      <c r="CQ32" s="37"/>
      <c r="CR32" s="38"/>
      <c r="CV32" s="37"/>
      <c r="CW32" s="38"/>
      <c r="CX32" s="40"/>
    </row>
    <row r="33" spans="1:102" s="4" customFormat="1" ht="12.75" customHeight="1">
      <c r="A33" s="6"/>
      <c r="E33" s="37"/>
      <c r="F33" s="38"/>
      <c r="J33" s="37"/>
      <c r="K33" s="38"/>
      <c r="O33" s="37"/>
      <c r="P33" s="38"/>
      <c r="T33" s="37"/>
      <c r="U33" s="38"/>
      <c r="Y33" s="37"/>
      <c r="Z33" s="38"/>
      <c r="AD33" s="37"/>
      <c r="AE33" s="38"/>
      <c r="AI33" s="37"/>
      <c r="AJ33" s="38"/>
      <c r="AN33" s="37"/>
      <c r="AO33" s="38"/>
      <c r="AS33" s="37"/>
      <c r="AT33" s="38"/>
      <c r="AX33" s="37"/>
      <c r="AY33" s="38"/>
      <c r="BC33" s="37"/>
      <c r="BD33" s="38"/>
      <c r="BH33" s="37"/>
      <c r="BI33" s="38"/>
      <c r="BM33" s="37"/>
      <c r="BN33" s="39"/>
      <c r="BR33" s="37"/>
      <c r="BS33" s="38"/>
      <c r="BW33" s="37"/>
      <c r="BX33" s="38"/>
      <c r="CB33" s="37"/>
      <c r="CC33" s="38"/>
      <c r="CG33" s="37"/>
      <c r="CH33" s="38"/>
      <c r="CL33" s="37"/>
      <c r="CM33" s="38"/>
      <c r="CQ33" s="37"/>
      <c r="CR33" s="38"/>
      <c r="CV33" s="37"/>
      <c r="CW33" s="38"/>
      <c r="CX33" s="40"/>
    </row>
    <row r="34" spans="1:102" s="4" customFormat="1" ht="12.75" customHeight="1">
      <c r="A34" s="6"/>
      <c r="E34" s="37"/>
      <c r="F34" s="38"/>
      <c r="J34" s="37"/>
      <c r="K34" s="38"/>
      <c r="O34" s="37"/>
      <c r="P34" s="38"/>
      <c r="T34" s="37"/>
      <c r="U34" s="38"/>
      <c r="Y34" s="37"/>
      <c r="Z34" s="38"/>
      <c r="AD34" s="37"/>
      <c r="AE34" s="38"/>
      <c r="AI34" s="37"/>
      <c r="AJ34" s="38"/>
      <c r="AN34" s="37"/>
      <c r="AO34" s="38"/>
      <c r="AS34" s="37"/>
      <c r="AT34" s="38"/>
      <c r="AX34" s="37"/>
      <c r="AY34" s="38"/>
      <c r="BC34" s="37"/>
      <c r="BD34" s="38"/>
      <c r="BH34" s="37"/>
      <c r="BI34" s="38"/>
      <c r="BM34" s="37"/>
      <c r="BN34" s="39"/>
      <c r="BR34" s="37"/>
      <c r="BS34" s="38"/>
      <c r="BW34" s="37"/>
      <c r="BX34" s="38"/>
      <c r="CB34" s="37"/>
      <c r="CC34" s="38"/>
      <c r="CG34" s="37"/>
      <c r="CH34" s="38"/>
      <c r="CL34" s="37"/>
      <c r="CM34" s="38"/>
      <c r="CQ34" s="37"/>
      <c r="CR34" s="38"/>
      <c r="CV34" s="37"/>
      <c r="CW34" s="38"/>
      <c r="CX34" s="40"/>
    </row>
    <row r="36" spans="1:102" s="1" customFormat="1" ht="24.75" customHeight="1">
      <c r="A36" s="1" t="s">
        <v>149</v>
      </c>
      <c r="E36" s="37"/>
      <c r="F36" s="92"/>
      <c r="G36" s="28"/>
      <c r="J36" s="37"/>
      <c r="K36" s="92"/>
      <c r="M36" s="28"/>
      <c r="N36" s="28"/>
      <c r="O36" s="37"/>
      <c r="P36" s="93"/>
      <c r="T36" s="37"/>
      <c r="U36" s="92"/>
      <c r="V36" s="28"/>
      <c r="W36" s="28"/>
      <c r="X36" s="28"/>
      <c r="Y36" s="37"/>
      <c r="Z36" s="93"/>
      <c r="AD36" s="37"/>
      <c r="AE36" s="92"/>
      <c r="AI36" s="37"/>
      <c r="AJ36" s="92"/>
      <c r="AN36" s="37"/>
      <c r="AO36" s="92"/>
      <c r="AS36" s="37"/>
      <c r="AT36" s="92"/>
      <c r="AX36" s="37"/>
      <c r="AY36" s="92"/>
      <c r="BC36" s="37"/>
      <c r="BD36" s="92"/>
      <c r="BH36" s="37"/>
      <c r="BI36" s="92"/>
      <c r="BM36" s="37"/>
      <c r="BN36" s="42"/>
      <c r="BR36" s="37"/>
      <c r="BS36" s="92"/>
      <c r="BW36" s="37"/>
      <c r="BX36" s="92"/>
      <c r="CB36" s="37"/>
      <c r="CC36" s="92"/>
      <c r="CG36" s="37"/>
      <c r="CH36" s="92"/>
      <c r="CL36" s="37"/>
      <c r="CM36" s="92"/>
      <c r="CQ36" s="37"/>
      <c r="CR36" s="92"/>
      <c r="CV36" s="37"/>
      <c r="CW36" s="92"/>
      <c r="CX36" s="94"/>
    </row>
    <row r="37" spans="1:102" s="4" customFormat="1" ht="19.5" customHeight="1">
      <c r="A37" s="4" t="s">
        <v>76</v>
      </c>
      <c r="B37" s="4">
        <f>$B$2</f>
        <v>0</v>
      </c>
      <c r="E37" s="37"/>
      <c r="F37" s="38"/>
      <c r="H37" s="1"/>
      <c r="I37" s="1"/>
      <c r="J37" s="37"/>
      <c r="K37" s="92"/>
      <c r="O37" s="37"/>
      <c r="P37" s="38"/>
      <c r="T37" s="37"/>
      <c r="U37" s="38"/>
      <c r="Y37" s="37"/>
      <c r="Z37" s="38"/>
      <c r="AD37" s="37"/>
      <c r="AE37" s="38"/>
      <c r="AI37" s="37"/>
      <c r="AJ37" s="38"/>
      <c r="AN37" s="37"/>
      <c r="AO37" s="38"/>
      <c r="AS37" s="37"/>
      <c r="AT37" s="38"/>
      <c r="AX37" s="37"/>
      <c r="AY37" s="38"/>
      <c r="BC37" s="37"/>
      <c r="BD37" s="38"/>
      <c r="BH37" s="37"/>
      <c r="BI37" s="38"/>
      <c r="BM37" s="37"/>
      <c r="BN37" s="39"/>
      <c r="BR37" s="37"/>
      <c r="BS37" s="38"/>
      <c r="BW37" s="37"/>
      <c r="BX37" s="38"/>
      <c r="CB37" s="37"/>
      <c r="CC37" s="38"/>
      <c r="CG37" s="37"/>
      <c r="CH37" s="38"/>
      <c r="CL37" s="37"/>
      <c r="CM37" s="38"/>
      <c r="CQ37" s="37"/>
      <c r="CR37" s="38"/>
      <c r="CV37" s="37"/>
      <c r="CW37" s="38"/>
      <c r="CX37" s="40"/>
    </row>
    <row r="38" spans="1:102" s="1" customFormat="1" ht="14.25" thickBot="1">
      <c r="A38" s="4" t="s">
        <v>78</v>
      </c>
      <c r="E38" s="37"/>
      <c r="F38" s="92"/>
      <c r="H38" s="5"/>
      <c r="I38" s="5"/>
      <c r="J38" s="41"/>
      <c r="K38" s="42"/>
      <c r="O38" s="37"/>
      <c r="P38" s="92"/>
      <c r="Q38" s="5"/>
      <c r="R38" s="5"/>
      <c r="S38" s="5"/>
      <c r="T38" s="41"/>
      <c r="U38" s="42"/>
      <c r="Y38" s="37"/>
      <c r="Z38" s="92"/>
      <c r="AD38" s="37"/>
      <c r="AE38" s="92"/>
      <c r="AI38" s="37"/>
      <c r="AJ38" s="92"/>
      <c r="AN38" s="37"/>
      <c r="AO38" s="92"/>
      <c r="AS38" s="37"/>
      <c r="AT38" s="92"/>
      <c r="AX38" s="37"/>
      <c r="AY38" s="92"/>
      <c r="BC38" s="37"/>
      <c r="BD38" s="92"/>
      <c r="BH38" s="37"/>
      <c r="BI38" s="92"/>
      <c r="BM38" s="37"/>
      <c r="BN38" s="42"/>
      <c r="BR38" s="37"/>
      <c r="BS38" s="92"/>
      <c r="BW38" s="37"/>
      <c r="BX38" s="92"/>
      <c r="CB38" s="37"/>
      <c r="CC38" s="92"/>
      <c r="CG38" s="37"/>
      <c r="CH38" s="92"/>
      <c r="CL38" s="37"/>
      <c r="CM38" s="92"/>
      <c r="CQ38" s="37"/>
      <c r="CR38" s="92"/>
      <c r="CV38" s="37"/>
      <c r="CW38" s="92"/>
      <c r="CX38" s="94"/>
    </row>
    <row r="39" spans="1:101" ht="13.5">
      <c r="A39" s="211"/>
      <c r="B39" s="229" t="s">
        <v>123</v>
      </c>
      <c r="C39" s="230"/>
      <c r="D39" s="230"/>
      <c r="E39" s="230"/>
      <c r="F39" s="231"/>
      <c r="G39" s="229" t="s">
        <v>124</v>
      </c>
      <c r="H39" s="230"/>
      <c r="I39" s="230"/>
      <c r="J39" s="230"/>
      <c r="K39" s="231"/>
      <c r="L39" s="229" t="s">
        <v>125</v>
      </c>
      <c r="M39" s="230"/>
      <c r="N39" s="230"/>
      <c r="O39" s="230"/>
      <c r="P39" s="231"/>
      <c r="Q39" s="229" t="s">
        <v>126</v>
      </c>
      <c r="R39" s="230"/>
      <c r="S39" s="230"/>
      <c r="T39" s="230"/>
      <c r="U39" s="231"/>
      <c r="V39" s="229" t="s">
        <v>127</v>
      </c>
      <c r="W39" s="230"/>
      <c r="X39" s="230"/>
      <c r="Y39" s="230"/>
      <c r="Z39" s="231"/>
      <c r="AA39" s="229" t="s">
        <v>128</v>
      </c>
      <c r="AB39" s="230"/>
      <c r="AC39" s="230"/>
      <c r="AD39" s="230"/>
      <c r="AE39" s="231"/>
      <c r="AF39" s="229" t="s">
        <v>129</v>
      </c>
      <c r="AG39" s="230"/>
      <c r="AH39" s="230"/>
      <c r="AI39" s="230"/>
      <c r="AJ39" s="231"/>
      <c r="AK39" s="229" t="s">
        <v>130</v>
      </c>
      <c r="AL39" s="230"/>
      <c r="AM39" s="230"/>
      <c r="AN39" s="230"/>
      <c r="AO39" s="231"/>
      <c r="AP39" s="229" t="s">
        <v>131</v>
      </c>
      <c r="AQ39" s="230"/>
      <c r="AR39" s="230"/>
      <c r="AS39" s="230"/>
      <c r="AT39" s="231"/>
      <c r="AU39" s="229" t="s">
        <v>132</v>
      </c>
      <c r="AV39" s="230"/>
      <c r="AW39" s="230"/>
      <c r="AX39" s="230"/>
      <c r="AY39" s="231"/>
      <c r="AZ39" s="229" t="s">
        <v>133</v>
      </c>
      <c r="BA39" s="230"/>
      <c r="BB39" s="230"/>
      <c r="BC39" s="230"/>
      <c r="BD39" s="231"/>
      <c r="BE39" s="229" t="s">
        <v>134</v>
      </c>
      <c r="BF39" s="230"/>
      <c r="BG39" s="230"/>
      <c r="BH39" s="230"/>
      <c r="BI39" s="231"/>
      <c r="BJ39" s="229" t="s">
        <v>135</v>
      </c>
      <c r="BK39" s="230"/>
      <c r="BL39" s="230"/>
      <c r="BM39" s="230"/>
      <c r="BN39" s="231"/>
      <c r="BO39" s="229" t="s">
        <v>136</v>
      </c>
      <c r="BP39" s="230"/>
      <c r="BQ39" s="230"/>
      <c r="BR39" s="230"/>
      <c r="BS39" s="231"/>
      <c r="BT39" s="229" t="s">
        <v>137</v>
      </c>
      <c r="BU39" s="230"/>
      <c r="BV39" s="230"/>
      <c r="BW39" s="230"/>
      <c r="BX39" s="231"/>
      <c r="BY39" s="229" t="s">
        <v>138</v>
      </c>
      <c r="BZ39" s="230"/>
      <c r="CA39" s="230"/>
      <c r="CB39" s="230"/>
      <c r="CC39" s="231"/>
      <c r="CD39" s="229" t="s">
        <v>139</v>
      </c>
      <c r="CE39" s="230"/>
      <c r="CF39" s="230"/>
      <c r="CG39" s="230"/>
      <c r="CH39" s="231"/>
      <c r="CI39" s="229" t="s">
        <v>140</v>
      </c>
      <c r="CJ39" s="230"/>
      <c r="CK39" s="230"/>
      <c r="CL39" s="230"/>
      <c r="CM39" s="231"/>
      <c r="CN39" s="229" t="s">
        <v>141</v>
      </c>
      <c r="CO39" s="230"/>
      <c r="CP39" s="230"/>
      <c r="CQ39" s="230"/>
      <c r="CR39" s="231"/>
      <c r="CS39" s="229" t="s">
        <v>142</v>
      </c>
      <c r="CT39" s="232"/>
      <c r="CU39" s="232"/>
      <c r="CV39" s="232"/>
      <c r="CW39" s="232"/>
    </row>
    <row r="40" spans="1:101" ht="13.5">
      <c r="A40" s="212"/>
      <c r="B40" s="233" t="s">
        <v>3</v>
      </c>
      <c r="C40" s="235" t="s">
        <v>143</v>
      </c>
      <c r="D40" s="235" t="s">
        <v>144</v>
      </c>
      <c r="E40" s="43" t="s">
        <v>145</v>
      </c>
      <c r="F40" s="44" t="s">
        <v>146</v>
      </c>
      <c r="G40" s="233" t="s">
        <v>3</v>
      </c>
      <c r="H40" s="235" t="s">
        <v>143</v>
      </c>
      <c r="I40" s="235" t="s">
        <v>144</v>
      </c>
      <c r="J40" s="43" t="s">
        <v>145</v>
      </c>
      <c r="K40" s="44" t="s">
        <v>146</v>
      </c>
      <c r="L40" s="233" t="s">
        <v>3</v>
      </c>
      <c r="M40" s="235" t="s">
        <v>143</v>
      </c>
      <c r="N40" s="235" t="s">
        <v>144</v>
      </c>
      <c r="O40" s="43" t="s">
        <v>145</v>
      </c>
      <c r="P40" s="44" t="s">
        <v>146</v>
      </c>
      <c r="Q40" s="233" t="s">
        <v>3</v>
      </c>
      <c r="R40" s="235" t="s">
        <v>143</v>
      </c>
      <c r="S40" s="235" t="s">
        <v>144</v>
      </c>
      <c r="T40" s="43" t="s">
        <v>145</v>
      </c>
      <c r="U40" s="44" t="s">
        <v>146</v>
      </c>
      <c r="V40" s="233" t="s">
        <v>3</v>
      </c>
      <c r="W40" s="235" t="s">
        <v>143</v>
      </c>
      <c r="X40" s="235" t="s">
        <v>144</v>
      </c>
      <c r="Y40" s="43" t="s">
        <v>145</v>
      </c>
      <c r="Z40" s="44" t="s">
        <v>146</v>
      </c>
      <c r="AA40" s="233" t="s">
        <v>3</v>
      </c>
      <c r="AB40" s="235" t="s">
        <v>143</v>
      </c>
      <c r="AC40" s="235" t="s">
        <v>144</v>
      </c>
      <c r="AD40" s="43" t="s">
        <v>145</v>
      </c>
      <c r="AE40" s="44" t="s">
        <v>146</v>
      </c>
      <c r="AF40" s="233" t="s">
        <v>3</v>
      </c>
      <c r="AG40" s="235" t="s">
        <v>143</v>
      </c>
      <c r="AH40" s="235" t="s">
        <v>144</v>
      </c>
      <c r="AI40" s="43" t="s">
        <v>145</v>
      </c>
      <c r="AJ40" s="44" t="s">
        <v>146</v>
      </c>
      <c r="AK40" s="233" t="s">
        <v>3</v>
      </c>
      <c r="AL40" s="235" t="s">
        <v>143</v>
      </c>
      <c r="AM40" s="235" t="s">
        <v>144</v>
      </c>
      <c r="AN40" s="43" t="s">
        <v>145</v>
      </c>
      <c r="AO40" s="44" t="s">
        <v>146</v>
      </c>
      <c r="AP40" s="233" t="s">
        <v>3</v>
      </c>
      <c r="AQ40" s="235" t="s">
        <v>143</v>
      </c>
      <c r="AR40" s="235" t="s">
        <v>144</v>
      </c>
      <c r="AS40" s="43" t="s">
        <v>145</v>
      </c>
      <c r="AT40" s="44" t="s">
        <v>146</v>
      </c>
      <c r="AU40" s="233" t="s">
        <v>3</v>
      </c>
      <c r="AV40" s="235" t="s">
        <v>143</v>
      </c>
      <c r="AW40" s="235" t="s">
        <v>144</v>
      </c>
      <c r="AX40" s="43" t="s">
        <v>145</v>
      </c>
      <c r="AY40" s="44" t="s">
        <v>146</v>
      </c>
      <c r="AZ40" s="233" t="s">
        <v>3</v>
      </c>
      <c r="BA40" s="235" t="s">
        <v>143</v>
      </c>
      <c r="BB40" s="235" t="s">
        <v>144</v>
      </c>
      <c r="BC40" s="43" t="s">
        <v>145</v>
      </c>
      <c r="BD40" s="44" t="s">
        <v>146</v>
      </c>
      <c r="BE40" s="233" t="s">
        <v>3</v>
      </c>
      <c r="BF40" s="235" t="s">
        <v>143</v>
      </c>
      <c r="BG40" s="235" t="s">
        <v>144</v>
      </c>
      <c r="BH40" s="43" t="s">
        <v>145</v>
      </c>
      <c r="BI40" s="44" t="s">
        <v>146</v>
      </c>
      <c r="BJ40" s="233" t="s">
        <v>3</v>
      </c>
      <c r="BK40" s="235" t="s">
        <v>143</v>
      </c>
      <c r="BL40" s="235" t="s">
        <v>144</v>
      </c>
      <c r="BM40" s="43" t="s">
        <v>145</v>
      </c>
      <c r="BN40" s="45" t="s">
        <v>146</v>
      </c>
      <c r="BO40" s="233" t="s">
        <v>3</v>
      </c>
      <c r="BP40" s="235" t="s">
        <v>143</v>
      </c>
      <c r="BQ40" s="235" t="s">
        <v>144</v>
      </c>
      <c r="BR40" s="43" t="s">
        <v>145</v>
      </c>
      <c r="BS40" s="44" t="s">
        <v>146</v>
      </c>
      <c r="BT40" s="233" t="s">
        <v>3</v>
      </c>
      <c r="BU40" s="235" t="s">
        <v>143</v>
      </c>
      <c r="BV40" s="235" t="s">
        <v>144</v>
      </c>
      <c r="BW40" s="43" t="s">
        <v>145</v>
      </c>
      <c r="BX40" s="44" t="s">
        <v>146</v>
      </c>
      <c r="BY40" s="233" t="s">
        <v>3</v>
      </c>
      <c r="BZ40" s="235" t="s">
        <v>143</v>
      </c>
      <c r="CA40" s="235" t="s">
        <v>144</v>
      </c>
      <c r="CB40" s="43" t="s">
        <v>145</v>
      </c>
      <c r="CC40" s="44" t="s">
        <v>146</v>
      </c>
      <c r="CD40" s="233" t="s">
        <v>3</v>
      </c>
      <c r="CE40" s="235" t="s">
        <v>143</v>
      </c>
      <c r="CF40" s="235" t="s">
        <v>144</v>
      </c>
      <c r="CG40" s="43" t="s">
        <v>145</v>
      </c>
      <c r="CH40" s="44" t="s">
        <v>146</v>
      </c>
      <c r="CI40" s="233" t="s">
        <v>3</v>
      </c>
      <c r="CJ40" s="235" t="s">
        <v>143</v>
      </c>
      <c r="CK40" s="235" t="s">
        <v>144</v>
      </c>
      <c r="CL40" s="43" t="s">
        <v>145</v>
      </c>
      <c r="CM40" s="44" t="s">
        <v>146</v>
      </c>
      <c r="CN40" s="233" t="s">
        <v>3</v>
      </c>
      <c r="CO40" s="235" t="s">
        <v>143</v>
      </c>
      <c r="CP40" s="235" t="s">
        <v>144</v>
      </c>
      <c r="CQ40" s="43" t="s">
        <v>145</v>
      </c>
      <c r="CR40" s="44" t="s">
        <v>146</v>
      </c>
      <c r="CS40" s="233" t="s">
        <v>3</v>
      </c>
      <c r="CT40" s="235" t="s">
        <v>143</v>
      </c>
      <c r="CU40" s="235" t="s">
        <v>144</v>
      </c>
      <c r="CV40" s="46" t="s">
        <v>145</v>
      </c>
      <c r="CW40" s="47" t="s">
        <v>146</v>
      </c>
    </row>
    <row r="41" spans="1:101" ht="14.25" thickBot="1">
      <c r="A41" s="213"/>
      <c r="B41" s="234"/>
      <c r="C41" s="222"/>
      <c r="D41" s="222"/>
      <c r="E41" s="48" t="s">
        <v>147</v>
      </c>
      <c r="F41" s="49" t="s">
        <v>151</v>
      </c>
      <c r="G41" s="234"/>
      <c r="H41" s="222"/>
      <c r="I41" s="222"/>
      <c r="J41" s="48" t="s">
        <v>147</v>
      </c>
      <c r="K41" s="49" t="s">
        <v>151</v>
      </c>
      <c r="L41" s="234"/>
      <c r="M41" s="222"/>
      <c r="N41" s="222"/>
      <c r="O41" s="48" t="s">
        <v>147</v>
      </c>
      <c r="P41" s="49" t="s">
        <v>151</v>
      </c>
      <c r="Q41" s="234"/>
      <c r="R41" s="222"/>
      <c r="S41" s="222"/>
      <c r="T41" s="48" t="s">
        <v>147</v>
      </c>
      <c r="U41" s="49" t="s">
        <v>151</v>
      </c>
      <c r="V41" s="234"/>
      <c r="W41" s="222"/>
      <c r="X41" s="222"/>
      <c r="Y41" s="48" t="s">
        <v>147</v>
      </c>
      <c r="Z41" s="49" t="s">
        <v>151</v>
      </c>
      <c r="AA41" s="234"/>
      <c r="AB41" s="222"/>
      <c r="AC41" s="222"/>
      <c r="AD41" s="48" t="s">
        <v>147</v>
      </c>
      <c r="AE41" s="49" t="s">
        <v>151</v>
      </c>
      <c r="AF41" s="234"/>
      <c r="AG41" s="222"/>
      <c r="AH41" s="222"/>
      <c r="AI41" s="48" t="s">
        <v>147</v>
      </c>
      <c r="AJ41" s="49" t="s">
        <v>151</v>
      </c>
      <c r="AK41" s="234"/>
      <c r="AL41" s="222"/>
      <c r="AM41" s="222"/>
      <c r="AN41" s="48" t="s">
        <v>147</v>
      </c>
      <c r="AO41" s="49" t="s">
        <v>151</v>
      </c>
      <c r="AP41" s="234"/>
      <c r="AQ41" s="222"/>
      <c r="AR41" s="222"/>
      <c r="AS41" s="48" t="s">
        <v>147</v>
      </c>
      <c r="AT41" s="49" t="s">
        <v>151</v>
      </c>
      <c r="AU41" s="234"/>
      <c r="AV41" s="222"/>
      <c r="AW41" s="222"/>
      <c r="AX41" s="48" t="s">
        <v>147</v>
      </c>
      <c r="AY41" s="49" t="s">
        <v>151</v>
      </c>
      <c r="AZ41" s="234"/>
      <c r="BA41" s="222"/>
      <c r="BB41" s="222"/>
      <c r="BC41" s="48" t="s">
        <v>147</v>
      </c>
      <c r="BD41" s="49" t="s">
        <v>151</v>
      </c>
      <c r="BE41" s="234"/>
      <c r="BF41" s="222"/>
      <c r="BG41" s="222"/>
      <c r="BH41" s="48" t="s">
        <v>147</v>
      </c>
      <c r="BI41" s="49" t="s">
        <v>151</v>
      </c>
      <c r="BJ41" s="234"/>
      <c r="BK41" s="222"/>
      <c r="BL41" s="222"/>
      <c r="BM41" s="48" t="s">
        <v>147</v>
      </c>
      <c r="BN41" s="50" t="s">
        <v>151</v>
      </c>
      <c r="BO41" s="234"/>
      <c r="BP41" s="222"/>
      <c r="BQ41" s="222"/>
      <c r="BR41" s="48" t="s">
        <v>147</v>
      </c>
      <c r="BS41" s="49" t="s">
        <v>151</v>
      </c>
      <c r="BT41" s="234"/>
      <c r="BU41" s="222"/>
      <c r="BV41" s="222"/>
      <c r="BW41" s="48" t="s">
        <v>147</v>
      </c>
      <c r="BX41" s="49" t="s">
        <v>151</v>
      </c>
      <c r="BY41" s="234"/>
      <c r="BZ41" s="222"/>
      <c r="CA41" s="222"/>
      <c r="CB41" s="48" t="s">
        <v>147</v>
      </c>
      <c r="CC41" s="49" t="s">
        <v>151</v>
      </c>
      <c r="CD41" s="234"/>
      <c r="CE41" s="222"/>
      <c r="CF41" s="222"/>
      <c r="CG41" s="48" t="s">
        <v>147</v>
      </c>
      <c r="CH41" s="49" t="s">
        <v>151</v>
      </c>
      <c r="CI41" s="234"/>
      <c r="CJ41" s="222"/>
      <c r="CK41" s="222"/>
      <c r="CL41" s="48" t="s">
        <v>147</v>
      </c>
      <c r="CM41" s="49" t="s">
        <v>151</v>
      </c>
      <c r="CN41" s="234"/>
      <c r="CO41" s="222"/>
      <c r="CP41" s="222"/>
      <c r="CQ41" s="48" t="s">
        <v>147</v>
      </c>
      <c r="CR41" s="49" t="s">
        <v>151</v>
      </c>
      <c r="CS41" s="234"/>
      <c r="CT41" s="222"/>
      <c r="CU41" s="222"/>
      <c r="CV41" s="48" t="s">
        <v>147</v>
      </c>
      <c r="CW41" s="51" t="s">
        <v>151</v>
      </c>
    </row>
    <row r="42" spans="1:101" ht="13.5">
      <c r="A42" s="29" t="s">
        <v>51</v>
      </c>
      <c r="B42" s="52">
        <f>SUM(B43:B66)</f>
        <v>29450</v>
      </c>
      <c r="C42" s="53">
        <f>SUM(C43:C66)</f>
        <v>14946</v>
      </c>
      <c r="D42" s="54">
        <f>SUM(D43:D66)</f>
        <v>14504</v>
      </c>
      <c r="E42" s="55">
        <f aca="true" t="shared" si="8" ref="E42:E66">IF(ISERROR(C42/D42),"",C42/D42*100)</f>
        <v>103.04743519029233</v>
      </c>
      <c r="F42" s="56">
        <f aca="true" t="shared" si="9" ref="F42:F66">B42/$B$42*100</f>
        <v>100</v>
      </c>
      <c r="G42" s="52">
        <f>SUM(G43:G66)</f>
        <v>2050</v>
      </c>
      <c r="H42" s="53">
        <f>SUM(H43:H66)</f>
        <v>1056</v>
      </c>
      <c r="I42" s="54">
        <f>SUM(I43:I66)</f>
        <v>994</v>
      </c>
      <c r="J42" s="55">
        <f aca="true" t="shared" si="10" ref="J42:J66">IF(ISERROR(H42/I42),"***",H42/I42*100)</f>
        <v>106.23742454728371</v>
      </c>
      <c r="K42" s="56">
        <v>100</v>
      </c>
      <c r="L42" s="52">
        <f>SUM(L43:L66)</f>
        <v>1281</v>
      </c>
      <c r="M42" s="53">
        <f>SUM(M43:M66)</f>
        <v>639</v>
      </c>
      <c r="N42" s="54">
        <f>SUM(N43:N66)</f>
        <v>642</v>
      </c>
      <c r="O42" s="55">
        <f>IF(ISERROR(M42/N42),"",M42/N42*100)</f>
        <v>99.53271028037383</v>
      </c>
      <c r="P42" s="56">
        <v>100</v>
      </c>
      <c r="Q42" s="52">
        <f>SUM(Q43:Q66)</f>
        <v>605</v>
      </c>
      <c r="R42" s="53">
        <f>SUM(R43:R66)</f>
        <v>296</v>
      </c>
      <c r="S42" s="54">
        <f>SUM(S43:S66)</f>
        <v>309</v>
      </c>
      <c r="T42" s="55">
        <f>IF(ISERROR(R42/S42),"",R42/S42*100)</f>
        <v>95.79288025889967</v>
      </c>
      <c r="U42" s="56">
        <v>100</v>
      </c>
      <c r="V42" s="52">
        <f>SUM(V43:V66)</f>
        <v>1601</v>
      </c>
      <c r="W42" s="53">
        <f>SUM(W43:W66)</f>
        <v>984</v>
      </c>
      <c r="X42" s="54">
        <f>SUM(X43:X66)</f>
        <v>617</v>
      </c>
      <c r="Y42" s="55">
        <f>IF(ISERROR(W42/X42),"",W42/X42*100)</f>
        <v>159.4813614262561</v>
      </c>
      <c r="Z42" s="56">
        <v>100</v>
      </c>
      <c r="AA42" s="52">
        <f>SUM(AA43:AA66)</f>
        <v>5406</v>
      </c>
      <c r="AB42" s="53">
        <f>SUM(AB43:AB66)</f>
        <v>2520</v>
      </c>
      <c r="AC42" s="54">
        <f>SUM(AC43:AC66)</f>
        <v>2886</v>
      </c>
      <c r="AD42" s="55">
        <f>IF(ISERROR(AB42/AC42),"",AB42/AC42*100)</f>
        <v>87.31808731808732</v>
      </c>
      <c r="AE42" s="56">
        <v>100</v>
      </c>
      <c r="AF42" s="52">
        <f>SUM(AF43:AF66)</f>
        <v>5789</v>
      </c>
      <c r="AG42" s="53">
        <f>SUM(AG43:AG66)</f>
        <v>2766</v>
      </c>
      <c r="AH42" s="54">
        <f>SUM(AH43:AH66)</f>
        <v>3023</v>
      </c>
      <c r="AI42" s="55">
        <f>IF(ISERROR(AG42/AH42),"",AG42/AH42*100)</f>
        <v>91.49851141250413</v>
      </c>
      <c r="AJ42" s="56">
        <v>100</v>
      </c>
      <c r="AK42" s="52">
        <f>SUM(AK43:AK66)</f>
        <v>4296</v>
      </c>
      <c r="AL42" s="53">
        <f>SUM(AL43:AL66)</f>
        <v>2033</v>
      </c>
      <c r="AM42" s="54">
        <f>SUM(AM43:AM66)</f>
        <v>2263</v>
      </c>
      <c r="AN42" s="55">
        <f>IF(ISERROR(AL42/AM42),"",AL42/AM42*100)</f>
        <v>89.83650022094565</v>
      </c>
      <c r="AO42" s="56">
        <v>100</v>
      </c>
      <c r="AP42" s="52">
        <f>SUM(AP43:AP66)</f>
        <v>2597</v>
      </c>
      <c r="AQ42" s="53">
        <f>SUM(AQ43:AQ66)</f>
        <v>1341</v>
      </c>
      <c r="AR42" s="54">
        <f>SUM(AR43:AR66)</f>
        <v>1256</v>
      </c>
      <c r="AS42" s="55">
        <f>IF(ISERROR(AQ42/AR42),"",AQ42/AR42*100)</f>
        <v>106.76751592356688</v>
      </c>
      <c r="AT42" s="56">
        <v>100</v>
      </c>
      <c r="AU42" s="52">
        <f>SUM(AU43:AU66)</f>
        <v>1328</v>
      </c>
      <c r="AV42" s="53">
        <f>SUM(AV43:AV66)</f>
        <v>788</v>
      </c>
      <c r="AW42" s="54">
        <f>SUM(AW43:AW66)</f>
        <v>540</v>
      </c>
      <c r="AX42" s="55">
        <f>IF(ISERROR(AV42/AW42),"",AV42/AW42*100)</f>
        <v>145.92592592592592</v>
      </c>
      <c r="AY42" s="56">
        <v>100</v>
      </c>
      <c r="AZ42" s="52">
        <f>SUM(AZ43:AZ66)</f>
        <v>1038</v>
      </c>
      <c r="BA42" s="53">
        <f>SUM(BA43:BA66)</f>
        <v>639</v>
      </c>
      <c r="BB42" s="54">
        <f>SUM(BB43:BB66)</f>
        <v>399</v>
      </c>
      <c r="BC42" s="55">
        <f>IF(ISERROR(BA42/BB42),"",BA42/BB42*100)</f>
        <v>160.15037593984962</v>
      </c>
      <c r="BD42" s="56">
        <v>100</v>
      </c>
      <c r="BE42" s="52">
        <f>SUM(BE43:BE66)</f>
        <v>854</v>
      </c>
      <c r="BF42" s="53">
        <f>SUM(BF43:BF66)</f>
        <v>514</v>
      </c>
      <c r="BG42" s="54">
        <f>SUM(BG43:BG66)</f>
        <v>340</v>
      </c>
      <c r="BH42" s="55">
        <f>IF(ISERROR(BF42/BG42),"",BF42/BG42*100)</f>
        <v>151.1764705882353</v>
      </c>
      <c r="BI42" s="56">
        <v>100</v>
      </c>
      <c r="BJ42" s="52">
        <f>SUM(BJ43:BJ66)</f>
        <v>885</v>
      </c>
      <c r="BK42" s="53">
        <f>SUM(BK43:BK66)</f>
        <v>564</v>
      </c>
      <c r="BL42" s="54">
        <f>SUM(BL43:BL66)</f>
        <v>321</v>
      </c>
      <c r="BM42" s="55">
        <f>IF(ISERROR(BK42/BL42),"",BK42/BL42*100)</f>
        <v>175.70093457943926</v>
      </c>
      <c r="BN42" s="57">
        <v>100</v>
      </c>
      <c r="BO42" s="52">
        <f>SUM(BO43:BO66)</f>
        <v>507</v>
      </c>
      <c r="BP42" s="53">
        <f>SUM(BP43:BP66)</f>
        <v>310</v>
      </c>
      <c r="BQ42" s="54">
        <f>SUM(BQ43:BQ66)</f>
        <v>197</v>
      </c>
      <c r="BR42" s="55">
        <f>IF(ISERROR(BP42/BQ42),"",BP42/BQ42*100)</f>
        <v>157.36040609137058</v>
      </c>
      <c r="BS42" s="56">
        <v>100</v>
      </c>
      <c r="BT42" s="52">
        <f>SUM(BT43:BT66)</f>
        <v>312</v>
      </c>
      <c r="BU42" s="53">
        <f>SUM(BU43:BU66)</f>
        <v>171</v>
      </c>
      <c r="BV42" s="54">
        <f>SUM(BV43:BV66)</f>
        <v>141</v>
      </c>
      <c r="BW42" s="55">
        <f>IF(ISERROR(BU42/BV42),"",BU42/BV42*100)</f>
        <v>121.27659574468086</v>
      </c>
      <c r="BX42" s="56">
        <v>100</v>
      </c>
      <c r="BY42" s="52">
        <f>SUM(BY43:BY66)</f>
        <v>262</v>
      </c>
      <c r="BZ42" s="53">
        <f>SUM(BZ43:BZ66)</f>
        <v>112</v>
      </c>
      <c r="CA42" s="54">
        <f>SUM(CA43:CA66)</f>
        <v>150</v>
      </c>
      <c r="CB42" s="55">
        <f>IF(ISERROR(BZ42/CA42),"",BZ42/CA42*100)</f>
        <v>74.66666666666667</v>
      </c>
      <c r="CC42" s="56">
        <v>100</v>
      </c>
      <c r="CD42" s="52">
        <f>SUM(CD43:CD66)</f>
        <v>223</v>
      </c>
      <c r="CE42" s="53">
        <f>SUM(CE43:CE66)</f>
        <v>87</v>
      </c>
      <c r="CF42" s="54">
        <f>SUM(CF43:CF66)</f>
        <v>136</v>
      </c>
      <c r="CG42" s="55">
        <f>IF(ISERROR(CE42/CF42),"",CE42/CF42*100)</f>
        <v>63.970588235294116</v>
      </c>
      <c r="CH42" s="56">
        <v>100</v>
      </c>
      <c r="CI42" s="52">
        <f>SUM(CI43:CI66)</f>
        <v>201</v>
      </c>
      <c r="CJ42" s="53">
        <f>SUM(CJ43:CJ66)</f>
        <v>67</v>
      </c>
      <c r="CK42" s="54">
        <f>SUM(CK43:CK66)</f>
        <v>134</v>
      </c>
      <c r="CL42" s="55">
        <f>IF(ISERROR(CJ42/CK42),"",CJ42/CK42*100)</f>
        <v>50</v>
      </c>
      <c r="CM42" s="56">
        <v>100</v>
      </c>
      <c r="CN42" s="52">
        <f>SUM(CN43:CN66)</f>
        <v>125</v>
      </c>
      <c r="CO42" s="53">
        <f>SUM(CO43:CO66)</f>
        <v>39</v>
      </c>
      <c r="CP42" s="54">
        <f>SUM(CP43:CP66)</f>
        <v>86</v>
      </c>
      <c r="CQ42" s="55">
        <f>IF(ISERROR(CO42/CP42),"",CO42/CP42*100)</f>
        <v>45.348837209302324</v>
      </c>
      <c r="CR42" s="56">
        <v>100</v>
      </c>
      <c r="CS42" s="52">
        <f>SUM(CS43:CS66)</f>
        <v>90</v>
      </c>
      <c r="CT42" s="53">
        <f>SUM(CT43:CT66)</f>
        <v>20</v>
      </c>
      <c r="CU42" s="53">
        <f>SUM(CU43:CU66)</f>
        <v>70</v>
      </c>
      <c r="CV42" s="55">
        <f>IF(ISERROR(CT42/CU42),"",CT42/CU42*100)</f>
        <v>28.57142857142857</v>
      </c>
      <c r="CW42" s="58">
        <v>100</v>
      </c>
    </row>
    <row r="43" spans="1:101" ht="13.5">
      <c r="A43" s="13" t="s">
        <v>52</v>
      </c>
      <c r="B43" s="59">
        <f aca="true" t="shared" si="11" ref="B43:B66">SUM(C43:D43)</f>
        <v>10405</v>
      </c>
      <c r="C43" s="60">
        <f aca="true" t="shared" si="12" ref="C43:C66">H43+M43+R43+W43+AB43+AG43+AL43+AQ43+AV43+BA43+BF43+BK43+BP43+BU43+BZ43+CE43+CJ43+CO43+CT43</f>
        <v>5556</v>
      </c>
      <c r="D43" s="60">
        <f aca="true" t="shared" si="13" ref="D43:D66">I43+N43+S43+X43+AC43+AH43+AM43+AR43+AW43+BB43+BG43+BL43+BQ43+BV43+CA43+CF43+CK43+CP43+CU43</f>
        <v>4849</v>
      </c>
      <c r="E43" s="63">
        <f t="shared" si="8"/>
        <v>114.58032584037944</v>
      </c>
      <c r="F43" s="62">
        <f t="shared" si="9"/>
        <v>35.331069609507644</v>
      </c>
      <c r="G43" s="59">
        <v>765</v>
      </c>
      <c r="H43" s="60">
        <v>400</v>
      </c>
      <c r="I43" s="60">
        <v>365</v>
      </c>
      <c r="J43" s="63">
        <f t="shared" si="10"/>
        <v>109.58904109589041</v>
      </c>
      <c r="K43" s="62">
        <f aca="true" t="shared" si="14" ref="K43:K66">G43/$G$42*100</f>
        <v>37.31707317073171</v>
      </c>
      <c r="L43" s="59">
        <v>497</v>
      </c>
      <c r="M43" s="60">
        <v>246</v>
      </c>
      <c r="N43" s="60">
        <v>251</v>
      </c>
      <c r="O43" s="63">
        <f aca="true" t="shared" si="15" ref="O43:O66">IF(ISERROR(M43/N43),"***",M43/N43*100)</f>
        <v>98.00796812749005</v>
      </c>
      <c r="P43" s="62">
        <f aca="true" t="shared" si="16" ref="P43:P66">L43/$L$42*100</f>
        <v>38.79781420765027</v>
      </c>
      <c r="Q43" s="59">
        <v>232</v>
      </c>
      <c r="R43" s="60">
        <v>114</v>
      </c>
      <c r="S43" s="60">
        <v>118</v>
      </c>
      <c r="T43" s="63">
        <f aca="true" t="shared" si="17" ref="T43:T66">IF(ISERROR(R43/S43),"***",R43/S43*100)</f>
        <v>96.61016949152543</v>
      </c>
      <c r="U43" s="62">
        <f aca="true" t="shared" si="18" ref="U43:U66">Q43/$Q$42*100</f>
        <v>38.34710743801653</v>
      </c>
      <c r="V43" s="59">
        <v>469</v>
      </c>
      <c r="W43" s="60">
        <v>289</v>
      </c>
      <c r="X43" s="60">
        <v>180</v>
      </c>
      <c r="Y43" s="63">
        <f aca="true" t="shared" si="19" ref="Y43:Y66">IF(ISERROR(W43/X43),"***",W43/X43*100)</f>
        <v>160.55555555555557</v>
      </c>
      <c r="Z43" s="62">
        <f aca="true" t="shared" si="20" ref="Z43:Z66">V43/$V$42*100</f>
        <v>29.29419113054341</v>
      </c>
      <c r="AA43" s="59">
        <v>1753</v>
      </c>
      <c r="AB43" s="60">
        <v>868</v>
      </c>
      <c r="AC43" s="60">
        <v>885</v>
      </c>
      <c r="AD43" s="63">
        <f aca="true" t="shared" si="21" ref="AD43:AD66">IF(ISERROR(AB43/AC43),"***",AB43/AC43*100)</f>
        <v>98.07909604519774</v>
      </c>
      <c r="AE43" s="62">
        <f aca="true" t="shared" si="22" ref="AE43:AE66">AA43/$AA$42*100</f>
        <v>32.42693303736589</v>
      </c>
      <c r="AF43" s="59">
        <v>2013</v>
      </c>
      <c r="AG43" s="60">
        <v>1065</v>
      </c>
      <c r="AH43" s="60">
        <v>948</v>
      </c>
      <c r="AI43" s="63">
        <f aca="true" t="shared" si="23" ref="AI43:AI66">IF(ISERROR(AG43/AH43),"***",AG43/AH43*100)</f>
        <v>112.34177215189874</v>
      </c>
      <c r="AJ43" s="62">
        <f aca="true" t="shared" si="24" ref="AJ43:AJ66">AF43/$AF$42*100</f>
        <v>34.772845050958715</v>
      </c>
      <c r="AK43" s="59">
        <v>1519</v>
      </c>
      <c r="AL43" s="60">
        <v>762</v>
      </c>
      <c r="AM43" s="60">
        <v>757</v>
      </c>
      <c r="AN43" s="63">
        <f aca="true" t="shared" si="25" ref="AN43:AN66">IF(ISERROR(AL43/AM43),"***",AL43/AM43*100)</f>
        <v>100.66050198150593</v>
      </c>
      <c r="AO43" s="62">
        <f aca="true" t="shared" si="26" ref="AO43:AO66">AK43/$AK$42*100</f>
        <v>35.3584729981378</v>
      </c>
      <c r="AP43" s="59">
        <v>1055</v>
      </c>
      <c r="AQ43" s="60">
        <v>555</v>
      </c>
      <c r="AR43" s="60">
        <v>500</v>
      </c>
      <c r="AS43" s="63">
        <f aca="true" t="shared" si="27" ref="AS43:AS66">IF(ISERROR(AQ43/AR43),"***",AQ43/AR43*100)</f>
        <v>111.00000000000001</v>
      </c>
      <c r="AT43" s="62">
        <f aca="true" t="shared" si="28" ref="AT43:AT66">AP43/$AP$42*100</f>
        <v>40.62379668848671</v>
      </c>
      <c r="AU43" s="59">
        <v>543</v>
      </c>
      <c r="AV43" s="60">
        <v>327</v>
      </c>
      <c r="AW43" s="60">
        <v>216</v>
      </c>
      <c r="AX43" s="63">
        <f aca="true" t="shared" si="29" ref="AX43:AX66">IF(ISERROR(AV43/AW43),"***",AV43/AW43*100)</f>
        <v>151.38888888888889</v>
      </c>
      <c r="AY43" s="62">
        <f aca="true" t="shared" si="30" ref="AY43:AY66">AU43/$AU$42*100</f>
        <v>40.88855421686747</v>
      </c>
      <c r="AZ43" s="59">
        <v>378</v>
      </c>
      <c r="BA43" s="60">
        <v>247</v>
      </c>
      <c r="BB43" s="60">
        <v>131</v>
      </c>
      <c r="BC43" s="63">
        <f aca="true" t="shared" si="31" ref="BC43:BC66">IF(ISERROR(BA43/BB43),"***",BA43/BB43*100)</f>
        <v>188.54961832061068</v>
      </c>
      <c r="BD43" s="62">
        <f aca="true" t="shared" si="32" ref="BD43:BD66">AZ43/$AZ$42*100</f>
        <v>36.41618497109826</v>
      </c>
      <c r="BE43" s="59">
        <v>343</v>
      </c>
      <c r="BF43" s="60">
        <v>213</v>
      </c>
      <c r="BG43" s="60">
        <v>130</v>
      </c>
      <c r="BH43" s="63">
        <f aca="true" t="shared" si="33" ref="BH43:BH66">IF(ISERROR(BF43/BG43),"***",BF43/BG43*100)</f>
        <v>163.84615384615384</v>
      </c>
      <c r="BI43" s="62">
        <f aca="true" t="shared" si="34" ref="BI43:BI66">BE43/$BE$42*100</f>
        <v>40.16393442622951</v>
      </c>
      <c r="BJ43" s="59">
        <v>325</v>
      </c>
      <c r="BK43" s="60">
        <v>209</v>
      </c>
      <c r="BL43" s="60">
        <v>116</v>
      </c>
      <c r="BM43" s="65">
        <f aca="true" t="shared" si="35" ref="BM43:BM66">IF(ISERROR(BK43/BL43),"***",BK43/BL43*100)</f>
        <v>180.17241379310346</v>
      </c>
      <c r="BN43" s="62">
        <f aca="true" t="shared" si="36" ref="BN43:BN66">BJ43/$BJ$42*100</f>
        <v>36.72316384180791</v>
      </c>
      <c r="BO43" s="59">
        <v>175</v>
      </c>
      <c r="BP43" s="60">
        <v>115</v>
      </c>
      <c r="BQ43" s="60">
        <v>60</v>
      </c>
      <c r="BR43" s="63">
        <f aca="true" t="shared" si="37" ref="BR43:BR66">IF(ISERROR(BP43/BQ43),"***",BP43/BQ43*100)</f>
        <v>191.66666666666669</v>
      </c>
      <c r="BS43" s="62">
        <f aca="true" t="shared" si="38" ref="BS43:BS66">BO43/$BO$42*100</f>
        <v>34.51676528599605</v>
      </c>
      <c r="BT43" s="59">
        <v>115</v>
      </c>
      <c r="BU43" s="60">
        <v>62</v>
      </c>
      <c r="BV43" s="60">
        <v>53</v>
      </c>
      <c r="BW43" s="63">
        <f aca="true" t="shared" si="39" ref="BW43:BW66">IF(ISERROR(BU43/BV43),"***",BU43/BV43*100)</f>
        <v>116.98113207547169</v>
      </c>
      <c r="BX43" s="62">
        <f aca="true" t="shared" si="40" ref="BX43:BX66">BT43/$BT$42*100</f>
        <v>36.858974358974365</v>
      </c>
      <c r="BY43" s="59">
        <v>73</v>
      </c>
      <c r="BZ43" s="60">
        <v>34</v>
      </c>
      <c r="CA43" s="60">
        <v>39</v>
      </c>
      <c r="CB43" s="63">
        <f aca="true" t="shared" si="41" ref="CB43:CB66">IF(ISERROR(BZ43/CA43),"***",BZ43/CA43*100)</f>
        <v>87.17948717948718</v>
      </c>
      <c r="CC43" s="62">
        <f aca="true" t="shared" si="42" ref="CC43:CC66">BY43/$BY$42*100</f>
        <v>27.86259541984733</v>
      </c>
      <c r="CD43" s="59">
        <v>62</v>
      </c>
      <c r="CE43" s="60">
        <v>22</v>
      </c>
      <c r="CF43" s="60">
        <v>40</v>
      </c>
      <c r="CG43" s="63">
        <f aca="true" t="shared" si="43" ref="CG43:CG66">IF(ISERROR(CE43/CF43),"***",CE43/CF43*100)</f>
        <v>55.00000000000001</v>
      </c>
      <c r="CH43" s="62">
        <f aca="true" t="shared" si="44" ref="CH43:CH66">CD43/$CD$42*100</f>
        <v>27.802690582959645</v>
      </c>
      <c r="CI43" s="59">
        <v>42</v>
      </c>
      <c r="CJ43" s="60">
        <v>12</v>
      </c>
      <c r="CK43" s="60">
        <v>30</v>
      </c>
      <c r="CL43" s="63">
        <f aca="true" t="shared" si="45" ref="CL43:CL66">IF(ISERROR(CJ43/CK43),"***",CJ43/CK43*100)</f>
        <v>40</v>
      </c>
      <c r="CM43" s="62">
        <f aca="true" t="shared" si="46" ref="CM43:CM66">CI43/$CI$42*100</f>
        <v>20.8955223880597</v>
      </c>
      <c r="CN43" s="59">
        <v>31</v>
      </c>
      <c r="CO43" s="60">
        <v>9</v>
      </c>
      <c r="CP43" s="60">
        <v>22</v>
      </c>
      <c r="CQ43" s="63">
        <f aca="true" t="shared" si="47" ref="CQ43:CQ66">IF(ISERROR(CO43/CP43),"***",CO43/CP43*100)</f>
        <v>40.909090909090914</v>
      </c>
      <c r="CR43" s="62">
        <f aca="true" t="shared" si="48" ref="CR43:CR66">CN43/$CN$42*100</f>
        <v>24.8</v>
      </c>
      <c r="CS43" s="59">
        <f aca="true" t="shared" si="49" ref="CS43:CS66">SUM(CT43:CU43)</f>
        <v>15</v>
      </c>
      <c r="CT43" s="60">
        <v>7</v>
      </c>
      <c r="CU43" s="60">
        <v>8</v>
      </c>
      <c r="CV43" s="65">
        <f aca="true" t="shared" si="50" ref="CV43:CV66">IF(ISERROR(CT43/CU43),"***",CT43/CU43*100)</f>
        <v>87.5</v>
      </c>
      <c r="CW43" s="67">
        <f aca="true" t="shared" si="51" ref="CW43:CW66">CS43/$CS$42*100</f>
        <v>16.666666666666664</v>
      </c>
    </row>
    <row r="44" spans="1:101" ht="13.5">
      <c r="A44" s="13" t="s">
        <v>53</v>
      </c>
      <c r="B44" s="59">
        <f t="shared" si="11"/>
        <v>2170</v>
      </c>
      <c r="C44" s="60">
        <f t="shared" si="12"/>
        <v>1047</v>
      </c>
      <c r="D44" s="60">
        <f t="shared" si="13"/>
        <v>1123</v>
      </c>
      <c r="E44" s="63">
        <f t="shared" si="8"/>
        <v>93.23241317898486</v>
      </c>
      <c r="F44" s="62">
        <f t="shared" si="9"/>
        <v>7.368421052631578</v>
      </c>
      <c r="G44" s="59">
        <v>134</v>
      </c>
      <c r="H44" s="60">
        <v>72</v>
      </c>
      <c r="I44" s="60">
        <v>62</v>
      </c>
      <c r="J44" s="63">
        <f t="shared" si="10"/>
        <v>116.12903225806453</v>
      </c>
      <c r="K44" s="62">
        <f t="shared" si="14"/>
        <v>6.536585365853659</v>
      </c>
      <c r="L44" s="59">
        <v>99</v>
      </c>
      <c r="M44" s="60">
        <v>44</v>
      </c>
      <c r="N44" s="60">
        <v>55</v>
      </c>
      <c r="O44" s="63">
        <f t="shared" si="15"/>
        <v>80</v>
      </c>
      <c r="P44" s="62">
        <f t="shared" si="16"/>
        <v>7.728337236533958</v>
      </c>
      <c r="Q44" s="59">
        <v>46</v>
      </c>
      <c r="R44" s="60">
        <v>21</v>
      </c>
      <c r="S44" s="60">
        <v>25</v>
      </c>
      <c r="T44" s="63">
        <f t="shared" si="17"/>
        <v>84</v>
      </c>
      <c r="U44" s="62">
        <f t="shared" si="18"/>
        <v>7.6033057851239665</v>
      </c>
      <c r="V44" s="59">
        <v>93</v>
      </c>
      <c r="W44" s="60">
        <v>54</v>
      </c>
      <c r="X44" s="60">
        <v>39</v>
      </c>
      <c r="Y44" s="63">
        <f t="shared" si="19"/>
        <v>138.46153846153845</v>
      </c>
      <c r="Z44" s="62">
        <f t="shared" si="20"/>
        <v>5.8088694565896315</v>
      </c>
      <c r="AA44" s="59">
        <v>393</v>
      </c>
      <c r="AB44" s="60">
        <v>163</v>
      </c>
      <c r="AC44" s="60">
        <v>230</v>
      </c>
      <c r="AD44" s="63">
        <f t="shared" si="21"/>
        <v>70.86956521739131</v>
      </c>
      <c r="AE44" s="62">
        <f t="shared" si="22"/>
        <v>7.2697003329633745</v>
      </c>
      <c r="AF44" s="59">
        <v>440</v>
      </c>
      <c r="AG44" s="60">
        <v>207</v>
      </c>
      <c r="AH44" s="60">
        <v>233</v>
      </c>
      <c r="AI44" s="63">
        <f t="shared" si="23"/>
        <v>88.8412017167382</v>
      </c>
      <c r="AJ44" s="62">
        <f t="shared" si="24"/>
        <v>7.600621869062015</v>
      </c>
      <c r="AK44" s="59">
        <v>315</v>
      </c>
      <c r="AL44" s="60">
        <v>146</v>
      </c>
      <c r="AM44" s="60">
        <v>169</v>
      </c>
      <c r="AN44" s="63">
        <f t="shared" si="25"/>
        <v>86.3905325443787</v>
      </c>
      <c r="AO44" s="62">
        <f t="shared" si="26"/>
        <v>7.332402234636872</v>
      </c>
      <c r="AP44" s="59">
        <v>208</v>
      </c>
      <c r="AQ44" s="60">
        <v>97</v>
      </c>
      <c r="AR44" s="60">
        <v>111</v>
      </c>
      <c r="AS44" s="63">
        <f t="shared" si="27"/>
        <v>87.38738738738738</v>
      </c>
      <c r="AT44" s="62">
        <f t="shared" si="28"/>
        <v>8.009241432422025</v>
      </c>
      <c r="AU44" s="59">
        <v>118</v>
      </c>
      <c r="AV44" s="60">
        <v>67</v>
      </c>
      <c r="AW44" s="60">
        <v>51</v>
      </c>
      <c r="AX44" s="63">
        <f t="shared" si="29"/>
        <v>131.37254901960785</v>
      </c>
      <c r="AY44" s="62">
        <f t="shared" si="30"/>
        <v>8.885542168674698</v>
      </c>
      <c r="AZ44" s="59">
        <v>73</v>
      </c>
      <c r="BA44" s="60">
        <v>46</v>
      </c>
      <c r="BB44" s="60">
        <v>27</v>
      </c>
      <c r="BC44" s="63">
        <f t="shared" si="31"/>
        <v>170.37037037037038</v>
      </c>
      <c r="BD44" s="62">
        <f t="shared" si="32"/>
        <v>7.032755298651253</v>
      </c>
      <c r="BE44" s="59">
        <v>63</v>
      </c>
      <c r="BF44" s="60">
        <v>34</v>
      </c>
      <c r="BG44" s="60">
        <v>29</v>
      </c>
      <c r="BH44" s="63">
        <f t="shared" si="33"/>
        <v>117.24137931034481</v>
      </c>
      <c r="BI44" s="62">
        <f t="shared" si="34"/>
        <v>7.377049180327869</v>
      </c>
      <c r="BJ44" s="59">
        <v>58</v>
      </c>
      <c r="BK44" s="60">
        <v>37</v>
      </c>
      <c r="BL44" s="60">
        <v>21</v>
      </c>
      <c r="BM44" s="65">
        <f t="shared" si="35"/>
        <v>176.19047619047618</v>
      </c>
      <c r="BN44" s="62">
        <f t="shared" si="36"/>
        <v>6.553672316384181</v>
      </c>
      <c r="BO44" s="59">
        <v>45</v>
      </c>
      <c r="BP44" s="60">
        <v>27</v>
      </c>
      <c r="BQ44" s="60">
        <v>18</v>
      </c>
      <c r="BR44" s="63">
        <f t="shared" si="37"/>
        <v>150</v>
      </c>
      <c r="BS44" s="62">
        <f t="shared" si="38"/>
        <v>8.875739644970414</v>
      </c>
      <c r="BT44" s="59">
        <v>20</v>
      </c>
      <c r="BU44" s="60">
        <v>8</v>
      </c>
      <c r="BV44" s="60">
        <v>12</v>
      </c>
      <c r="BW44" s="63">
        <f t="shared" si="39"/>
        <v>66.66666666666666</v>
      </c>
      <c r="BX44" s="62">
        <f t="shared" si="40"/>
        <v>6.41025641025641</v>
      </c>
      <c r="BY44" s="59">
        <v>18</v>
      </c>
      <c r="BZ44" s="60">
        <v>9</v>
      </c>
      <c r="CA44" s="60">
        <v>9</v>
      </c>
      <c r="CB44" s="63">
        <f t="shared" si="41"/>
        <v>100</v>
      </c>
      <c r="CC44" s="62">
        <f t="shared" si="42"/>
        <v>6.870229007633588</v>
      </c>
      <c r="CD44" s="59">
        <v>13</v>
      </c>
      <c r="CE44" s="60">
        <v>6</v>
      </c>
      <c r="CF44" s="60">
        <v>7</v>
      </c>
      <c r="CG44" s="63">
        <f t="shared" si="43"/>
        <v>85.71428571428571</v>
      </c>
      <c r="CH44" s="62">
        <f t="shared" si="44"/>
        <v>5.829596412556054</v>
      </c>
      <c r="CI44" s="59">
        <v>19</v>
      </c>
      <c r="CJ44" s="60">
        <v>6</v>
      </c>
      <c r="CK44" s="60">
        <v>13</v>
      </c>
      <c r="CL44" s="63">
        <f t="shared" si="45"/>
        <v>46.15384615384615</v>
      </c>
      <c r="CM44" s="62">
        <f t="shared" si="46"/>
        <v>9.45273631840796</v>
      </c>
      <c r="CN44" s="59">
        <v>6</v>
      </c>
      <c r="CO44" s="60">
        <v>2</v>
      </c>
      <c r="CP44" s="60">
        <v>4</v>
      </c>
      <c r="CQ44" s="63">
        <f t="shared" si="47"/>
        <v>50</v>
      </c>
      <c r="CR44" s="62">
        <f t="shared" si="48"/>
        <v>4.8</v>
      </c>
      <c r="CS44" s="59">
        <f t="shared" si="49"/>
        <v>9</v>
      </c>
      <c r="CT44" s="60">
        <v>1</v>
      </c>
      <c r="CU44" s="60">
        <v>8</v>
      </c>
      <c r="CV44" s="65">
        <f t="shared" si="50"/>
        <v>12.5</v>
      </c>
      <c r="CW44" s="67">
        <f t="shared" si="51"/>
        <v>10</v>
      </c>
    </row>
    <row r="45" spans="1:101" ht="13.5">
      <c r="A45" s="13" t="s">
        <v>54</v>
      </c>
      <c r="B45" s="59">
        <f t="shared" si="11"/>
        <v>1650</v>
      </c>
      <c r="C45" s="60">
        <f t="shared" si="12"/>
        <v>813</v>
      </c>
      <c r="D45" s="60">
        <f t="shared" si="13"/>
        <v>837</v>
      </c>
      <c r="E45" s="63">
        <f t="shared" si="8"/>
        <v>97.1326164874552</v>
      </c>
      <c r="F45" s="62">
        <f t="shared" si="9"/>
        <v>5.602716468590832</v>
      </c>
      <c r="G45" s="59">
        <v>116</v>
      </c>
      <c r="H45" s="60">
        <v>54</v>
      </c>
      <c r="I45" s="60">
        <v>62</v>
      </c>
      <c r="J45" s="63">
        <f t="shared" si="10"/>
        <v>87.09677419354838</v>
      </c>
      <c r="K45" s="62">
        <f t="shared" si="14"/>
        <v>5.658536585365854</v>
      </c>
      <c r="L45" s="59">
        <v>77</v>
      </c>
      <c r="M45" s="60">
        <v>37</v>
      </c>
      <c r="N45" s="60">
        <v>40</v>
      </c>
      <c r="O45" s="63">
        <f t="shared" si="15"/>
        <v>92.5</v>
      </c>
      <c r="P45" s="62">
        <f t="shared" si="16"/>
        <v>6.0109289617486334</v>
      </c>
      <c r="Q45" s="59">
        <v>49</v>
      </c>
      <c r="R45" s="60">
        <v>22</v>
      </c>
      <c r="S45" s="60">
        <v>27</v>
      </c>
      <c r="T45" s="63">
        <f t="shared" si="17"/>
        <v>81.48148148148148</v>
      </c>
      <c r="U45" s="62">
        <f t="shared" si="18"/>
        <v>8.099173553719009</v>
      </c>
      <c r="V45" s="59">
        <v>86</v>
      </c>
      <c r="W45" s="60">
        <v>60</v>
      </c>
      <c r="X45" s="60">
        <v>26</v>
      </c>
      <c r="Y45" s="63">
        <f t="shared" si="19"/>
        <v>230.76923076923075</v>
      </c>
      <c r="Z45" s="62">
        <f t="shared" si="20"/>
        <v>5.371642723297939</v>
      </c>
      <c r="AA45" s="59">
        <v>251</v>
      </c>
      <c r="AB45" s="60">
        <v>113</v>
      </c>
      <c r="AC45" s="60">
        <v>138</v>
      </c>
      <c r="AD45" s="63">
        <f t="shared" si="21"/>
        <v>81.88405797101449</v>
      </c>
      <c r="AE45" s="62">
        <f t="shared" si="22"/>
        <v>4.64298927118017</v>
      </c>
      <c r="AF45" s="59">
        <v>328</v>
      </c>
      <c r="AG45" s="60">
        <v>151</v>
      </c>
      <c r="AH45" s="60">
        <v>177</v>
      </c>
      <c r="AI45" s="63">
        <f t="shared" si="23"/>
        <v>85.31073446327684</v>
      </c>
      <c r="AJ45" s="62">
        <f t="shared" si="24"/>
        <v>5.665918120573502</v>
      </c>
      <c r="AK45" s="59">
        <v>248</v>
      </c>
      <c r="AL45" s="60">
        <v>123</v>
      </c>
      <c r="AM45" s="60">
        <v>125</v>
      </c>
      <c r="AN45" s="63">
        <f t="shared" si="25"/>
        <v>98.4</v>
      </c>
      <c r="AO45" s="62">
        <f t="shared" si="26"/>
        <v>5.772811918063315</v>
      </c>
      <c r="AP45" s="59">
        <v>174</v>
      </c>
      <c r="AQ45" s="60">
        <v>83</v>
      </c>
      <c r="AR45" s="60">
        <v>91</v>
      </c>
      <c r="AS45" s="63">
        <f t="shared" si="27"/>
        <v>91.20879120879121</v>
      </c>
      <c r="AT45" s="62">
        <f t="shared" si="28"/>
        <v>6.7000385059684255</v>
      </c>
      <c r="AU45" s="59">
        <v>70</v>
      </c>
      <c r="AV45" s="60">
        <v>41</v>
      </c>
      <c r="AW45" s="60">
        <v>29</v>
      </c>
      <c r="AX45" s="63">
        <f t="shared" si="29"/>
        <v>141.3793103448276</v>
      </c>
      <c r="AY45" s="62">
        <f t="shared" si="30"/>
        <v>5.271084337349398</v>
      </c>
      <c r="AZ45" s="59">
        <v>68</v>
      </c>
      <c r="BA45" s="60">
        <v>43</v>
      </c>
      <c r="BB45" s="60">
        <v>25</v>
      </c>
      <c r="BC45" s="63">
        <f t="shared" si="31"/>
        <v>172</v>
      </c>
      <c r="BD45" s="62">
        <f t="shared" si="32"/>
        <v>6.551059730250482</v>
      </c>
      <c r="BE45" s="59">
        <v>49</v>
      </c>
      <c r="BF45" s="60">
        <v>25</v>
      </c>
      <c r="BG45" s="60">
        <v>24</v>
      </c>
      <c r="BH45" s="63">
        <f t="shared" si="33"/>
        <v>104.16666666666667</v>
      </c>
      <c r="BI45" s="62">
        <f t="shared" si="34"/>
        <v>5.737704918032787</v>
      </c>
      <c r="BJ45" s="59">
        <v>35</v>
      </c>
      <c r="BK45" s="60">
        <v>20</v>
      </c>
      <c r="BL45" s="60">
        <v>15</v>
      </c>
      <c r="BM45" s="65">
        <f t="shared" si="35"/>
        <v>133.33333333333331</v>
      </c>
      <c r="BN45" s="62">
        <f t="shared" si="36"/>
        <v>3.954802259887006</v>
      </c>
      <c r="BO45" s="59">
        <v>31</v>
      </c>
      <c r="BP45" s="60">
        <v>17</v>
      </c>
      <c r="BQ45" s="60">
        <v>14</v>
      </c>
      <c r="BR45" s="63">
        <f t="shared" si="37"/>
        <v>121.42857142857142</v>
      </c>
      <c r="BS45" s="62">
        <f t="shared" si="38"/>
        <v>6.11439842209073</v>
      </c>
      <c r="BT45" s="59">
        <v>18</v>
      </c>
      <c r="BU45" s="60">
        <v>13</v>
      </c>
      <c r="BV45" s="60">
        <v>5</v>
      </c>
      <c r="BW45" s="63">
        <f t="shared" si="39"/>
        <v>260</v>
      </c>
      <c r="BX45" s="62">
        <f t="shared" si="40"/>
        <v>5.769230769230769</v>
      </c>
      <c r="BY45" s="59">
        <v>14</v>
      </c>
      <c r="BZ45" s="60">
        <v>3</v>
      </c>
      <c r="CA45" s="60">
        <v>11</v>
      </c>
      <c r="CB45" s="63">
        <f t="shared" si="41"/>
        <v>27.27272727272727</v>
      </c>
      <c r="CC45" s="62">
        <f t="shared" si="42"/>
        <v>5.343511450381679</v>
      </c>
      <c r="CD45" s="59">
        <v>18</v>
      </c>
      <c r="CE45" s="60">
        <v>5</v>
      </c>
      <c r="CF45" s="60">
        <v>13</v>
      </c>
      <c r="CG45" s="63">
        <f t="shared" si="43"/>
        <v>38.46153846153847</v>
      </c>
      <c r="CH45" s="62">
        <f t="shared" si="44"/>
        <v>8.071748878923767</v>
      </c>
      <c r="CI45" s="59">
        <v>10</v>
      </c>
      <c r="CJ45" s="60">
        <v>1</v>
      </c>
      <c r="CK45" s="60">
        <v>9</v>
      </c>
      <c r="CL45" s="63">
        <f t="shared" si="45"/>
        <v>11.11111111111111</v>
      </c>
      <c r="CM45" s="62">
        <f t="shared" si="46"/>
        <v>4.975124378109453</v>
      </c>
      <c r="CN45" s="59">
        <v>4</v>
      </c>
      <c r="CO45" s="60">
        <v>2</v>
      </c>
      <c r="CP45" s="60">
        <v>2</v>
      </c>
      <c r="CQ45" s="63">
        <f t="shared" si="47"/>
        <v>100</v>
      </c>
      <c r="CR45" s="62">
        <f t="shared" si="48"/>
        <v>3.2</v>
      </c>
      <c r="CS45" s="59">
        <f t="shared" si="49"/>
        <v>4</v>
      </c>
      <c r="CT45" s="60"/>
      <c r="CU45" s="60">
        <v>4</v>
      </c>
      <c r="CV45" s="65">
        <f t="shared" si="50"/>
        <v>0</v>
      </c>
      <c r="CW45" s="67">
        <f t="shared" si="51"/>
        <v>4.444444444444445</v>
      </c>
    </row>
    <row r="46" spans="1:101" ht="13.5">
      <c r="A46" s="13" t="s">
        <v>55</v>
      </c>
      <c r="B46" s="59">
        <f t="shared" si="11"/>
        <v>2419</v>
      </c>
      <c r="C46" s="60">
        <f t="shared" si="12"/>
        <v>1227</v>
      </c>
      <c r="D46" s="60">
        <f t="shared" si="13"/>
        <v>1192</v>
      </c>
      <c r="E46" s="63">
        <f t="shared" si="8"/>
        <v>102.93624161073826</v>
      </c>
      <c r="F46" s="62">
        <f t="shared" si="9"/>
        <v>8.213921901528014</v>
      </c>
      <c r="G46" s="59">
        <v>166</v>
      </c>
      <c r="H46" s="60">
        <v>83</v>
      </c>
      <c r="I46" s="60">
        <v>83</v>
      </c>
      <c r="J46" s="63">
        <f t="shared" si="10"/>
        <v>100</v>
      </c>
      <c r="K46" s="62">
        <f t="shared" si="14"/>
        <v>8.097560975609756</v>
      </c>
      <c r="L46" s="59">
        <v>101</v>
      </c>
      <c r="M46" s="60">
        <v>53</v>
      </c>
      <c r="N46" s="60">
        <v>48</v>
      </c>
      <c r="O46" s="63">
        <f t="shared" si="15"/>
        <v>110.41666666666667</v>
      </c>
      <c r="P46" s="62">
        <f t="shared" si="16"/>
        <v>7.884465261514443</v>
      </c>
      <c r="Q46" s="59">
        <v>36</v>
      </c>
      <c r="R46" s="60">
        <v>16</v>
      </c>
      <c r="S46" s="60">
        <v>20</v>
      </c>
      <c r="T46" s="63">
        <f t="shared" si="17"/>
        <v>80</v>
      </c>
      <c r="U46" s="62">
        <f t="shared" si="18"/>
        <v>5.950413223140496</v>
      </c>
      <c r="V46" s="59">
        <v>167</v>
      </c>
      <c r="W46" s="60">
        <v>100</v>
      </c>
      <c r="X46" s="60">
        <v>67</v>
      </c>
      <c r="Y46" s="63">
        <f t="shared" si="19"/>
        <v>149.2537313432836</v>
      </c>
      <c r="Z46" s="62">
        <f t="shared" si="20"/>
        <v>10.430980637101811</v>
      </c>
      <c r="AA46" s="59">
        <v>550</v>
      </c>
      <c r="AB46" s="60">
        <v>272</v>
      </c>
      <c r="AC46" s="60">
        <v>278</v>
      </c>
      <c r="AD46" s="63">
        <f t="shared" si="21"/>
        <v>97.84172661870504</v>
      </c>
      <c r="AE46" s="62">
        <f t="shared" si="22"/>
        <v>10.17388087310396</v>
      </c>
      <c r="AF46" s="59">
        <v>461</v>
      </c>
      <c r="AG46" s="60">
        <v>203</v>
      </c>
      <c r="AH46" s="60">
        <v>258</v>
      </c>
      <c r="AI46" s="63">
        <f t="shared" si="23"/>
        <v>78.68217054263566</v>
      </c>
      <c r="AJ46" s="62">
        <f t="shared" si="24"/>
        <v>7.963378821903611</v>
      </c>
      <c r="AK46" s="59">
        <v>351</v>
      </c>
      <c r="AL46" s="60">
        <v>179</v>
      </c>
      <c r="AM46" s="60">
        <v>172</v>
      </c>
      <c r="AN46" s="63">
        <f t="shared" si="25"/>
        <v>104.06976744186048</v>
      </c>
      <c r="AO46" s="62">
        <f t="shared" si="26"/>
        <v>8.170391061452515</v>
      </c>
      <c r="AP46" s="59">
        <v>225</v>
      </c>
      <c r="AQ46" s="60">
        <v>116</v>
      </c>
      <c r="AR46" s="60">
        <v>109</v>
      </c>
      <c r="AS46" s="63">
        <f t="shared" si="27"/>
        <v>106.42201834862387</v>
      </c>
      <c r="AT46" s="62">
        <f t="shared" si="28"/>
        <v>8.663842895648825</v>
      </c>
      <c r="AU46" s="59">
        <v>85</v>
      </c>
      <c r="AV46" s="60">
        <v>44</v>
      </c>
      <c r="AW46" s="60">
        <v>41</v>
      </c>
      <c r="AX46" s="63">
        <f t="shared" si="29"/>
        <v>107.31707317073172</v>
      </c>
      <c r="AY46" s="62">
        <f t="shared" si="30"/>
        <v>6.400602409638554</v>
      </c>
      <c r="AZ46" s="59">
        <v>56</v>
      </c>
      <c r="BA46" s="60">
        <v>37</v>
      </c>
      <c r="BB46" s="60">
        <v>19</v>
      </c>
      <c r="BC46" s="63">
        <f t="shared" si="31"/>
        <v>194.73684210526315</v>
      </c>
      <c r="BD46" s="62">
        <f t="shared" si="32"/>
        <v>5.394990366088632</v>
      </c>
      <c r="BE46" s="59">
        <v>55</v>
      </c>
      <c r="BF46" s="60">
        <v>38</v>
      </c>
      <c r="BG46" s="60">
        <v>17</v>
      </c>
      <c r="BH46" s="63">
        <f t="shared" si="33"/>
        <v>223.52941176470588</v>
      </c>
      <c r="BI46" s="62">
        <f t="shared" si="34"/>
        <v>6.440281030444965</v>
      </c>
      <c r="BJ46" s="59">
        <v>65</v>
      </c>
      <c r="BK46" s="60">
        <v>44</v>
      </c>
      <c r="BL46" s="60">
        <v>21</v>
      </c>
      <c r="BM46" s="65">
        <f t="shared" si="35"/>
        <v>209.52380952380955</v>
      </c>
      <c r="BN46" s="62">
        <f t="shared" si="36"/>
        <v>7.344632768361582</v>
      </c>
      <c r="BO46" s="59">
        <v>23</v>
      </c>
      <c r="BP46" s="60">
        <v>16</v>
      </c>
      <c r="BQ46" s="60">
        <v>7</v>
      </c>
      <c r="BR46" s="63">
        <f t="shared" si="37"/>
        <v>228.57142857142856</v>
      </c>
      <c r="BS46" s="62">
        <f t="shared" si="38"/>
        <v>4.536489151873767</v>
      </c>
      <c r="BT46" s="59">
        <v>20</v>
      </c>
      <c r="BU46" s="60">
        <v>8</v>
      </c>
      <c r="BV46" s="60">
        <v>12</v>
      </c>
      <c r="BW46" s="63">
        <f t="shared" si="39"/>
        <v>66.66666666666666</v>
      </c>
      <c r="BX46" s="62">
        <f t="shared" si="40"/>
        <v>6.41025641025641</v>
      </c>
      <c r="BY46" s="59">
        <v>17</v>
      </c>
      <c r="BZ46" s="60">
        <v>8</v>
      </c>
      <c r="CA46" s="60">
        <v>9</v>
      </c>
      <c r="CB46" s="63">
        <f t="shared" si="41"/>
        <v>88.88888888888889</v>
      </c>
      <c r="CC46" s="62">
        <f t="shared" si="42"/>
        <v>6.488549618320611</v>
      </c>
      <c r="CD46" s="59">
        <v>14</v>
      </c>
      <c r="CE46" s="60">
        <v>6</v>
      </c>
      <c r="CF46" s="60">
        <v>8</v>
      </c>
      <c r="CG46" s="63">
        <f t="shared" si="43"/>
        <v>75</v>
      </c>
      <c r="CH46" s="62">
        <f t="shared" si="44"/>
        <v>6.278026905829597</v>
      </c>
      <c r="CI46" s="59">
        <v>13</v>
      </c>
      <c r="CJ46" s="60">
        <v>2</v>
      </c>
      <c r="CK46" s="60">
        <v>11</v>
      </c>
      <c r="CL46" s="63">
        <f t="shared" si="45"/>
        <v>18.181818181818183</v>
      </c>
      <c r="CM46" s="62">
        <f t="shared" si="46"/>
        <v>6.467661691542288</v>
      </c>
      <c r="CN46" s="59">
        <v>6</v>
      </c>
      <c r="CO46" s="60">
        <v>2</v>
      </c>
      <c r="CP46" s="60">
        <v>4</v>
      </c>
      <c r="CQ46" s="63">
        <f t="shared" si="47"/>
        <v>50</v>
      </c>
      <c r="CR46" s="62">
        <f t="shared" si="48"/>
        <v>4.8</v>
      </c>
      <c r="CS46" s="59">
        <f t="shared" si="49"/>
        <v>8</v>
      </c>
      <c r="CT46" s="60"/>
      <c r="CU46" s="60">
        <v>8</v>
      </c>
      <c r="CV46" s="65">
        <f t="shared" si="50"/>
        <v>0</v>
      </c>
      <c r="CW46" s="67">
        <f t="shared" si="51"/>
        <v>8.88888888888889</v>
      </c>
    </row>
    <row r="47" spans="1:101" ht="13.5">
      <c r="A47" s="13" t="s">
        <v>56</v>
      </c>
      <c r="B47" s="59">
        <f t="shared" si="11"/>
        <v>1376</v>
      </c>
      <c r="C47" s="60">
        <f t="shared" si="12"/>
        <v>648</v>
      </c>
      <c r="D47" s="60">
        <f t="shared" si="13"/>
        <v>728</v>
      </c>
      <c r="E47" s="63">
        <f t="shared" si="8"/>
        <v>89.01098901098901</v>
      </c>
      <c r="F47" s="62">
        <f t="shared" si="9"/>
        <v>4.6723259762308995</v>
      </c>
      <c r="G47" s="59">
        <v>72</v>
      </c>
      <c r="H47" s="60">
        <v>37</v>
      </c>
      <c r="I47" s="60">
        <v>35</v>
      </c>
      <c r="J47" s="63">
        <f t="shared" si="10"/>
        <v>105.71428571428572</v>
      </c>
      <c r="K47" s="62">
        <f t="shared" si="14"/>
        <v>3.51219512195122</v>
      </c>
      <c r="L47" s="59">
        <v>54</v>
      </c>
      <c r="M47" s="60">
        <v>30</v>
      </c>
      <c r="N47" s="60">
        <v>24</v>
      </c>
      <c r="O47" s="63">
        <f t="shared" si="15"/>
        <v>125</v>
      </c>
      <c r="P47" s="62">
        <f t="shared" si="16"/>
        <v>4.215456674473068</v>
      </c>
      <c r="Q47" s="59">
        <v>25</v>
      </c>
      <c r="R47" s="60">
        <v>14</v>
      </c>
      <c r="S47" s="60">
        <v>11</v>
      </c>
      <c r="T47" s="63">
        <f t="shared" si="17"/>
        <v>127.27272727272727</v>
      </c>
      <c r="U47" s="62">
        <f t="shared" si="18"/>
        <v>4.132231404958678</v>
      </c>
      <c r="V47" s="59">
        <v>66</v>
      </c>
      <c r="W47" s="60">
        <v>45</v>
      </c>
      <c r="X47" s="60">
        <v>21</v>
      </c>
      <c r="Y47" s="63">
        <f t="shared" si="19"/>
        <v>214.28571428571428</v>
      </c>
      <c r="Z47" s="62">
        <f t="shared" si="20"/>
        <v>4.122423485321674</v>
      </c>
      <c r="AA47" s="59">
        <v>292</v>
      </c>
      <c r="AB47" s="60">
        <v>129</v>
      </c>
      <c r="AC47" s="60">
        <v>163</v>
      </c>
      <c r="AD47" s="63">
        <f t="shared" si="21"/>
        <v>79.14110429447852</v>
      </c>
      <c r="AE47" s="62">
        <f t="shared" si="22"/>
        <v>5.401405845357011</v>
      </c>
      <c r="AF47" s="59">
        <v>293</v>
      </c>
      <c r="AG47" s="60">
        <v>118</v>
      </c>
      <c r="AH47" s="60">
        <v>175</v>
      </c>
      <c r="AI47" s="63">
        <f t="shared" si="23"/>
        <v>67.42857142857143</v>
      </c>
      <c r="AJ47" s="62">
        <f t="shared" si="24"/>
        <v>5.061323199170841</v>
      </c>
      <c r="AK47" s="59">
        <v>209</v>
      </c>
      <c r="AL47" s="60">
        <v>86</v>
      </c>
      <c r="AM47" s="60">
        <v>123</v>
      </c>
      <c r="AN47" s="63">
        <f t="shared" si="25"/>
        <v>69.91869918699187</v>
      </c>
      <c r="AO47" s="62">
        <f t="shared" si="26"/>
        <v>4.864990689013035</v>
      </c>
      <c r="AP47" s="59">
        <v>96</v>
      </c>
      <c r="AQ47" s="60">
        <v>44</v>
      </c>
      <c r="AR47" s="60">
        <v>52</v>
      </c>
      <c r="AS47" s="63">
        <f t="shared" si="27"/>
        <v>84.61538461538461</v>
      </c>
      <c r="AT47" s="62">
        <f t="shared" si="28"/>
        <v>3.6965729688101656</v>
      </c>
      <c r="AU47" s="59">
        <v>67</v>
      </c>
      <c r="AV47" s="60">
        <v>38</v>
      </c>
      <c r="AW47" s="60">
        <v>29</v>
      </c>
      <c r="AX47" s="63">
        <f t="shared" si="29"/>
        <v>131.0344827586207</v>
      </c>
      <c r="AY47" s="62">
        <f t="shared" si="30"/>
        <v>5.045180722891566</v>
      </c>
      <c r="AZ47" s="59">
        <v>49</v>
      </c>
      <c r="BA47" s="60">
        <v>27</v>
      </c>
      <c r="BB47" s="60">
        <v>22</v>
      </c>
      <c r="BC47" s="63">
        <f t="shared" si="31"/>
        <v>122.72727272727273</v>
      </c>
      <c r="BD47" s="62">
        <f t="shared" si="32"/>
        <v>4.720616570327553</v>
      </c>
      <c r="BE47" s="59">
        <v>26</v>
      </c>
      <c r="BF47" s="60">
        <v>13</v>
      </c>
      <c r="BG47" s="60">
        <v>13</v>
      </c>
      <c r="BH47" s="63">
        <f t="shared" si="33"/>
        <v>100</v>
      </c>
      <c r="BI47" s="62">
        <f t="shared" si="34"/>
        <v>3.0444964871194378</v>
      </c>
      <c r="BJ47" s="59">
        <v>43</v>
      </c>
      <c r="BK47" s="60">
        <v>28</v>
      </c>
      <c r="BL47" s="60">
        <v>15</v>
      </c>
      <c r="BM47" s="65">
        <f t="shared" si="35"/>
        <v>186.66666666666666</v>
      </c>
      <c r="BN47" s="62">
        <f t="shared" si="36"/>
        <v>4.858757062146893</v>
      </c>
      <c r="BO47" s="59">
        <v>26</v>
      </c>
      <c r="BP47" s="60">
        <v>18</v>
      </c>
      <c r="BQ47" s="60">
        <v>8</v>
      </c>
      <c r="BR47" s="63">
        <f t="shared" si="37"/>
        <v>225</v>
      </c>
      <c r="BS47" s="62">
        <f t="shared" si="38"/>
        <v>5.128205128205128</v>
      </c>
      <c r="BT47" s="59">
        <v>8</v>
      </c>
      <c r="BU47" s="60">
        <v>3</v>
      </c>
      <c r="BV47" s="60">
        <v>5</v>
      </c>
      <c r="BW47" s="63">
        <f t="shared" si="39"/>
        <v>60</v>
      </c>
      <c r="BX47" s="62">
        <f t="shared" si="40"/>
        <v>2.564102564102564</v>
      </c>
      <c r="BY47" s="59">
        <v>11</v>
      </c>
      <c r="BZ47" s="60">
        <v>3</v>
      </c>
      <c r="CA47" s="60">
        <v>8</v>
      </c>
      <c r="CB47" s="63">
        <f t="shared" si="41"/>
        <v>37.5</v>
      </c>
      <c r="CC47" s="62">
        <f t="shared" si="42"/>
        <v>4.198473282442748</v>
      </c>
      <c r="CD47" s="59">
        <v>14</v>
      </c>
      <c r="CE47" s="60">
        <v>6</v>
      </c>
      <c r="CF47" s="60">
        <v>8</v>
      </c>
      <c r="CG47" s="63">
        <f t="shared" si="43"/>
        <v>75</v>
      </c>
      <c r="CH47" s="62">
        <f t="shared" si="44"/>
        <v>6.278026905829597</v>
      </c>
      <c r="CI47" s="59">
        <v>11</v>
      </c>
      <c r="CJ47" s="60">
        <v>4</v>
      </c>
      <c r="CK47" s="60">
        <v>7</v>
      </c>
      <c r="CL47" s="63">
        <f t="shared" si="45"/>
        <v>57.14285714285714</v>
      </c>
      <c r="CM47" s="62">
        <f t="shared" si="46"/>
        <v>5.472636815920398</v>
      </c>
      <c r="CN47" s="59">
        <v>6</v>
      </c>
      <c r="CO47" s="60">
        <v>4</v>
      </c>
      <c r="CP47" s="60">
        <v>2</v>
      </c>
      <c r="CQ47" s="63">
        <f t="shared" si="47"/>
        <v>200</v>
      </c>
      <c r="CR47" s="62">
        <f t="shared" si="48"/>
        <v>4.8</v>
      </c>
      <c r="CS47" s="59">
        <f t="shared" si="49"/>
        <v>8</v>
      </c>
      <c r="CT47" s="60">
        <v>1</v>
      </c>
      <c r="CU47" s="60">
        <v>7</v>
      </c>
      <c r="CV47" s="65">
        <f t="shared" si="50"/>
        <v>14.285714285714285</v>
      </c>
      <c r="CW47" s="67">
        <f t="shared" si="51"/>
        <v>8.88888888888889</v>
      </c>
    </row>
    <row r="48" spans="1:101" ht="13.5">
      <c r="A48" s="13" t="s">
        <v>57</v>
      </c>
      <c r="B48" s="59">
        <f t="shared" si="11"/>
        <v>1173</v>
      </c>
      <c r="C48" s="60">
        <f t="shared" si="12"/>
        <v>549</v>
      </c>
      <c r="D48" s="60">
        <f t="shared" si="13"/>
        <v>624</v>
      </c>
      <c r="E48" s="63">
        <f t="shared" si="8"/>
        <v>87.98076923076923</v>
      </c>
      <c r="F48" s="62">
        <f t="shared" si="9"/>
        <v>3.9830220713073</v>
      </c>
      <c r="G48" s="59">
        <v>74</v>
      </c>
      <c r="H48" s="60">
        <v>38</v>
      </c>
      <c r="I48" s="60">
        <v>36</v>
      </c>
      <c r="J48" s="63">
        <f t="shared" si="10"/>
        <v>105.55555555555556</v>
      </c>
      <c r="K48" s="62">
        <f t="shared" si="14"/>
        <v>3.6097560975609753</v>
      </c>
      <c r="L48" s="59">
        <v>53</v>
      </c>
      <c r="M48" s="60">
        <v>21</v>
      </c>
      <c r="N48" s="60">
        <v>32</v>
      </c>
      <c r="O48" s="63">
        <f t="shared" si="15"/>
        <v>65.625</v>
      </c>
      <c r="P48" s="62">
        <f t="shared" si="16"/>
        <v>4.137392661982826</v>
      </c>
      <c r="Q48" s="59">
        <v>19</v>
      </c>
      <c r="R48" s="60">
        <v>12</v>
      </c>
      <c r="S48" s="60">
        <v>7</v>
      </c>
      <c r="T48" s="63">
        <f t="shared" si="17"/>
        <v>171.42857142857142</v>
      </c>
      <c r="U48" s="62">
        <f t="shared" si="18"/>
        <v>3.1404958677685952</v>
      </c>
      <c r="V48" s="59">
        <v>92</v>
      </c>
      <c r="W48" s="60">
        <v>65</v>
      </c>
      <c r="X48" s="60">
        <v>27</v>
      </c>
      <c r="Y48" s="63">
        <f t="shared" si="19"/>
        <v>240.74074074074073</v>
      </c>
      <c r="Z48" s="62">
        <f t="shared" si="20"/>
        <v>5.746408494690818</v>
      </c>
      <c r="AA48" s="59">
        <v>223</v>
      </c>
      <c r="AB48" s="60">
        <v>94</v>
      </c>
      <c r="AC48" s="60">
        <v>129</v>
      </c>
      <c r="AD48" s="63">
        <f t="shared" si="21"/>
        <v>72.86821705426357</v>
      </c>
      <c r="AE48" s="62">
        <f t="shared" si="22"/>
        <v>4.12504624491306</v>
      </c>
      <c r="AF48" s="59">
        <v>263</v>
      </c>
      <c r="AG48" s="60">
        <v>104</v>
      </c>
      <c r="AH48" s="60">
        <v>159</v>
      </c>
      <c r="AI48" s="63">
        <f t="shared" si="23"/>
        <v>65.40880503144653</v>
      </c>
      <c r="AJ48" s="62">
        <f t="shared" si="24"/>
        <v>4.543098980825704</v>
      </c>
      <c r="AK48" s="59">
        <v>166</v>
      </c>
      <c r="AL48" s="60">
        <v>66</v>
      </c>
      <c r="AM48" s="60">
        <v>100</v>
      </c>
      <c r="AN48" s="63">
        <f t="shared" si="25"/>
        <v>66</v>
      </c>
      <c r="AO48" s="62">
        <f t="shared" si="26"/>
        <v>3.8640595903165735</v>
      </c>
      <c r="AP48" s="59">
        <v>88</v>
      </c>
      <c r="AQ48" s="60">
        <v>44</v>
      </c>
      <c r="AR48" s="60">
        <v>44</v>
      </c>
      <c r="AS48" s="63">
        <f t="shared" si="27"/>
        <v>100</v>
      </c>
      <c r="AT48" s="62">
        <f t="shared" si="28"/>
        <v>3.3885252214093184</v>
      </c>
      <c r="AU48" s="59">
        <v>29</v>
      </c>
      <c r="AV48" s="60">
        <v>21</v>
      </c>
      <c r="AW48" s="60">
        <v>8</v>
      </c>
      <c r="AX48" s="63">
        <f t="shared" si="29"/>
        <v>262.5</v>
      </c>
      <c r="AY48" s="62">
        <f t="shared" si="30"/>
        <v>2.183734939759036</v>
      </c>
      <c r="AZ48" s="59">
        <v>38</v>
      </c>
      <c r="BA48" s="60">
        <v>20</v>
      </c>
      <c r="BB48" s="60">
        <v>18</v>
      </c>
      <c r="BC48" s="63">
        <f t="shared" si="31"/>
        <v>111.11111111111111</v>
      </c>
      <c r="BD48" s="62">
        <f t="shared" si="32"/>
        <v>3.6608863198458574</v>
      </c>
      <c r="BE48" s="59">
        <v>41</v>
      </c>
      <c r="BF48" s="60">
        <v>24</v>
      </c>
      <c r="BG48" s="60">
        <v>17</v>
      </c>
      <c r="BH48" s="63">
        <f t="shared" si="33"/>
        <v>141.1764705882353</v>
      </c>
      <c r="BI48" s="62">
        <f t="shared" si="34"/>
        <v>4.8009367681498825</v>
      </c>
      <c r="BJ48" s="59">
        <v>28</v>
      </c>
      <c r="BK48" s="60">
        <v>18</v>
      </c>
      <c r="BL48" s="60">
        <v>10</v>
      </c>
      <c r="BM48" s="65">
        <f t="shared" si="35"/>
        <v>180</v>
      </c>
      <c r="BN48" s="62">
        <f t="shared" si="36"/>
        <v>3.1638418079096042</v>
      </c>
      <c r="BO48" s="59">
        <v>19</v>
      </c>
      <c r="BP48" s="60">
        <v>9</v>
      </c>
      <c r="BQ48" s="60">
        <v>10</v>
      </c>
      <c r="BR48" s="63">
        <f t="shared" si="37"/>
        <v>90</v>
      </c>
      <c r="BS48" s="62">
        <f t="shared" si="38"/>
        <v>3.7475345167652856</v>
      </c>
      <c r="BT48" s="59">
        <v>11</v>
      </c>
      <c r="BU48" s="60">
        <v>6</v>
      </c>
      <c r="BV48" s="60">
        <v>5</v>
      </c>
      <c r="BW48" s="63">
        <f t="shared" si="39"/>
        <v>120</v>
      </c>
      <c r="BX48" s="62">
        <f t="shared" si="40"/>
        <v>3.5256410256410255</v>
      </c>
      <c r="BY48" s="59">
        <v>5</v>
      </c>
      <c r="BZ48" s="60">
        <v>2</v>
      </c>
      <c r="CA48" s="60">
        <v>3</v>
      </c>
      <c r="CB48" s="63">
        <f t="shared" si="41"/>
        <v>66.66666666666666</v>
      </c>
      <c r="CC48" s="62">
        <f t="shared" si="42"/>
        <v>1.9083969465648856</v>
      </c>
      <c r="CD48" s="59">
        <v>2</v>
      </c>
      <c r="CE48" s="60">
        <v>0</v>
      </c>
      <c r="CF48" s="60">
        <v>2</v>
      </c>
      <c r="CG48" s="63">
        <f t="shared" si="43"/>
        <v>0</v>
      </c>
      <c r="CH48" s="62">
        <f t="shared" si="44"/>
        <v>0.8968609865470852</v>
      </c>
      <c r="CI48" s="59">
        <v>7</v>
      </c>
      <c r="CJ48" s="60">
        <v>2</v>
      </c>
      <c r="CK48" s="60">
        <v>5</v>
      </c>
      <c r="CL48" s="63">
        <f t="shared" si="45"/>
        <v>40</v>
      </c>
      <c r="CM48" s="62">
        <f t="shared" si="46"/>
        <v>3.482587064676617</v>
      </c>
      <c r="CN48" s="59">
        <v>9</v>
      </c>
      <c r="CO48" s="60">
        <v>0</v>
      </c>
      <c r="CP48" s="60">
        <v>9</v>
      </c>
      <c r="CQ48" s="63">
        <f t="shared" si="47"/>
        <v>0</v>
      </c>
      <c r="CR48" s="62">
        <f t="shared" si="48"/>
        <v>7.199999999999999</v>
      </c>
      <c r="CS48" s="59">
        <f t="shared" si="49"/>
        <v>6</v>
      </c>
      <c r="CT48" s="60">
        <v>3</v>
      </c>
      <c r="CU48" s="60">
        <v>3</v>
      </c>
      <c r="CV48" s="65">
        <f t="shared" si="50"/>
        <v>100</v>
      </c>
      <c r="CW48" s="67">
        <f t="shared" si="51"/>
        <v>6.666666666666667</v>
      </c>
    </row>
    <row r="49" spans="1:101" ht="13.5">
      <c r="A49" s="13" t="s">
        <v>58</v>
      </c>
      <c r="B49" s="59">
        <f t="shared" si="11"/>
        <v>1058</v>
      </c>
      <c r="C49" s="60">
        <f t="shared" si="12"/>
        <v>479</v>
      </c>
      <c r="D49" s="60">
        <f t="shared" si="13"/>
        <v>579</v>
      </c>
      <c r="E49" s="63">
        <f t="shared" si="8"/>
        <v>82.72884283246978</v>
      </c>
      <c r="F49" s="62">
        <f t="shared" si="9"/>
        <v>3.592529711375212</v>
      </c>
      <c r="G49" s="59">
        <v>67</v>
      </c>
      <c r="H49" s="60">
        <v>30</v>
      </c>
      <c r="I49" s="60">
        <v>37</v>
      </c>
      <c r="J49" s="63">
        <f t="shared" si="10"/>
        <v>81.08108108108108</v>
      </c>
      <c r="K49" s="62">
        <f t="shared" si="14"/>
        <v>3.2682926829268295</v>
      </c>
      <c r="L49" s="59">
        <v>34</v>
      </c>
      <c r="M49" s="60">
        <v>19</v>
      </c>
      <c r="N49" s="60">
        <v>15</v>
      </c>
      <c r="O49" s="63">
        <f t="shared" si="15"/>
        <v>126.66666666666666</v>
      </c>
      <c r="P49" s="62">
        <f t="shared" si="16"/>
        <v>2.6541764246682282</v>
      </c>
      <c r="Q49" s="59">
        <v>21</v>
      </c>
      <c r="R49" s="60">
        <v>11</v>
      </c>
      <c r="S49" s="60">
        <v>10</v>
      </c>
      <c r="T49" s="63">
        <f t="shared" si="17"/>
        <v>110.00000000000001</v>
      </c>
      <c r="U49" s="62">
        <f t="shared" si="18"/>
        <v>3.4710743801652892</v>
      </c>
      <c r="V49" s="59">
        <v>78</v>
      </c>
      <c r="W49" s="60">
        <v>46</v>
      </c>
      <c r="X49" s="60">
        <v>32</v>
      </c>
      <c r="Y49" s="63">
        <f t="shared" si="19"/>
        <v>143.75</v>
      </c>
      <c r="Z49" s="62">
        <f t="shared" si="20"/>
        <v>4.871955028107433</v>
      </c>
      <c r="AA49" s="59">
        <v>223</v>
      </c>
      <c r="AB49" s="60">
        <v>92</v>
      </c>
      <c r="AC49" s="60">
        <v>131</v>
      </c>
      <c r="AD49" s="63">
        <f t="shared" si="21"/>
        <v>70.22900763358778</v>
      </c>
      <c r="AE49" s="62">
        <f t="shared" si="22"/>
        <v>4.12504624491306</v>
      </c>
      <c r="AF49" s="59">
        <v>204</v>
      </c>
      <c r="AG49" s="60">
        <v>73</v>
      </c>
      <c r="AH49" s="60">
        <v>131</v>
      </c>
      <c r="AI49" s="63">
        <f t="shared" si="23"/>
        <v>55.72519083969466</v>
      </c>
      <c r="AJ49" s="62">
        <f t="shared" si="24"/>
        <v>3.523924684746934</v>
      </c>
      <c r="AK49" s="59">
        <v>133</v>
      </c>
      <c r="AL49" s="60">
        <v>59</v>
      </c>
      <c r="AM49" s="60">
        <v>74</v>
      </c>
      <c r="AN49" s="63">
        <f t="shared" si="25"/>
        <v>79.72972972972973</v>
      </c>
      <c r="AO49" s="62">
        <f t="shared" si="26"/>
        <v>3.095903165735568</v>
      </c>
      <c r="AP49" s="59">
        <v>70</v>
      </c>
      <c r="AQ49" s="60">
        <v>28</v>
      </c>
      <c r="AR49" s="60">
        <v>42</v>
      </c>
      <c r="AS49" s="63">
        <f t="shared" si="27"/>
        <v>66.66666666666666</v>
      </c>
      <c r="AT49" s="62">
        <f t="shared" si="28"/>
        <v>2.6954177897574128</v>
      </c>
      <c r="AU49" s="59">
        <v>41</v>
      </c>
      <c r="AV49" s="60">
        <v>18</v>
      </c>
      <c r="AW49" s="60">
        <v>23</v>
      </c>
      <c r="AX49" s="63">
        <f t="shared" si="29"/>
        <v>78.26086956521739</v>
      </c>
      <c r="AY49" s="62">
        <f t="shared" si="30"/>
        <v>3.087349397590361</v>
      </c>
      <c r="AZ49" s="59">
        <v>33</v>
      </c>
      <c r="BA49" s="60">
        <v>22</v>
      </c>
      <c r="BB49" s="60">
        <v>11</v>
      </c>
      <c r="BC49" s="63">
        <f t="shared" si="31"/>
        <v>200</v>
      </c>
      <c r="BD49" s="62">
        <f t="shared" si="32"/>
        <v>3.1791907514450863</v>
      </c>
      <c r="BE49" s="59">
        <v>35</v>
      </c>
      <c r="BF49" s="60">
        <v>24</v>
      </c>
      <c r="BG49" s="60">
        <v>11</v>
      </c>
      <c r="BH49" s="63">
        <f t="shared" si="33"/>
        <v>218.18181818181816</v>
      </c>
      <c r="BI49" s="62">
        <f t="shared" si="34"/>
        <v>4.098360655737705</v>
      </c>
      <c r="BJ49" s="59">
        <v>35</v>
      </c>
      <c r="BK49" s="60">
        <v>21</v>
      </c>
      <c r="BL49" s="60">
        <v>14</v>
      </c>
      <c r="BM49" s="65">
        <f t="shared" si="35"/>
        <v>150</v>
      </c>
      <c r="BN49" s="62">
        <f t="shared" si="36"/>
        <v>3.954802259887006</v>
      </c>
      <c r="BO49" s="59">
        <v>17</v>
      </c>
      <c r="BP49" s="60">
        <v>10</v>
      </c>
      <c r="BQ49" s="60">
        <v>7</v>
      </c>
      <c r="BR49" s="63">
        <f t="shared" si="37"/>
        <v>142.85714285714286</v>
      </c>
      <c r="BS49" s="62">
        <f t="shared" si="38"/>
        <v>3.353057199211045</v>
      </c>
      <c r="BT49" s="59">
        <v>17</v>
      </c>
      <c r="BU49" s="60">
        <v>8</v>
      </c>
      <c r="BV49" s="60">
        <v>9</v>
      </c>
      <c r="BW49" s="63">
        <f t="shared" si="39"/>
        <v>88.88888888888889</v>
      </c>
      <c r="BX49" s="62">
        <f t="shared" si="40"/>
        <v>5.448717948717949</v>
      </c>
      <c r="BY49" s="59">
        <v>11</v>
      </c>
      <c r="BZ49" s="60">
        <v>4</v>
      </c>
      <c r="CA49" s="60">
        <v>7</v>
      </c>
      <c r="CB49" s="63">
        <f t="shared" si="41"/>
        <v>57.14285714285714</v>
      </c>
      <c r="CC49" s="62">
        <f t="shared" si="42"/>
        <v>4.198473282442748</v>
      </c>
      <c r="CD49" s="59">
        <v>14</v>
      </c>
      <c r="CE49" s="60">
        <v>4</v>
      </c>
      <c r="CF49" s="60">
        <v>10</v>
      </c>
      <c r="CG49" s="63">
        <f t="shared" si="43"/>
        <v>40</v>
      </c>
      <c r="CH49" s="62">
        <f t="shared" si="44"/>
        <v>6.278026905829597</v>
      </c>
      <c r="CI49" s="59">
        <v>13</v>
      </c>
      <c r="CJ49" s="60">
        <v>8</v>
      </c>
      <c r="CK49" s="60">
        <v>5</v>
      </c>
      <c r="CL49" s="63">
        <f t="shared" si="45"/>
        <v>160</v>
      </c>
      <c r="CM49" s="62">
        <f t="shared" si="46"/>
        <v>6.467661691542288</v>
      </c>
      <c r="CN49" s="59">
        <v>9</v>
      </c>
      <c r="CO49" s="60">
        <v>2</v>
      </c>
      <c r="CP49" s="60">
        <v>7</v>
      </c>
      <c r="CQ49" s="63">
        <f t="shared" si="47"/>
        <v>28.57142857142857</v>
      </c>
      <c r="CR49" s="62">
        <f t="shared" si="48"/>
        <v>7.199999999999999</v>
      </c>
      <c r="CS49" s="59">
        <f t="shared" si="49"/>
        <v>3</v>
      </c>
      <c r="CT49" s="60"/>
      <c r="CU49" s="60">
        <v>3</v>
      </c>
      <c r="CV49" s="65">
        <f t="shared" si="50"/>
        <v>0</v>
      </c>
      <c r="CW49" s="67">
        <f t="shared" si="51"/>
        <v>3.3333333333333335</v>
      </c>
    </row>
    <row r="50" spans="1:101" ht="13.5">
      <c r="A50" s="17" t="s">
        <v>59</v>
      </c>
      <c r="B50" s="68">
        <f t="shared" si="11"/>
        <v>1274</v>
      </c>
      <c r="C50" s="69">
        <f t="shared" si="12"/>
        <v>634</v>
      </c>
      <c r="D50" s="69">
        <f t="shared" si="13"/>
        <v>640</v>
      </c>
      <c r="E50" s="71">
        <f t="shared" si="8"/>
        <v>99.0625</v>
      </c>
      <c r="F50" s="70">
        <f t="shared" si="9"/>
        <v>4.32597623089983</v>
      </c>
      <c r="G50" s="68">
        <v>64</v>
      </c>
      <c r="H50" s="69">
        <v>39</v>
      </c>
      <c r="I50" s="69">
        <v>25</v>
      </c>
      <c r="J50" s="71">
        <f t="shared" si="10"/>
        <v>156</v>
      </c>
      <c r="K50" s="70">
        <f t="shared" si="14"/>
        <v>3.1219512195121952</v>
      </c>
      <c r="L50" s="68">
        <v>38</v>
      </c>
      <c r="M50" s="69">
        <v>17</v>
      </c>
      <c r="N50" s="69">
        <v>21</v>
      </c>
      <c r="O50" s="71">
        <f t="shared" si="15"/>
        <v>80.95238095238095</v>
      </c>
      <c r="P50" s="70">
        <f t="shared" si="16"/>
        <v>2.966432474629196</v>
      </c>
      <c r="Q50" s="68">
        <v>26</v>
      </c>
      <c r="R50" s="69">
        <v>14</v>
      </c>
      <c r="S50" s="69">
        <v>12</v>
      </c>
      <c r="T50" s="71">
        <f t="shared" si="17"/>
        <v>116.66666666666667</v>
      </c>
      <c r="U50" s="70">
        <f t="shared" si="18"/>
        <v>4.297520661157025</v>
      </c>
      <c r="V50" s="68">
        <v>101</v>
      </c>
      <c r="W50" s="69">
        <v>63</v>
      </c>
      <c r="X50" s="69">
        <v>38</v>
      </c>
      <c r="Y50" s="71">
        <f t="shared" si="19"/>
        <v>165.78947368421052</v>
      </c>
      <c r="Z50" s="70">
        <f t="shared" si="20"/>
        <v>6.308557151780138</v>
      </c>
      <c r="AA50" s="68">
        <v>275</v>
      </c>
      <c r="AB50" s="69">
        <v>103</v>
      </c>
      <c r="AC50" s="69">
        <v>172</v>
      </c>
      <c r="AD50" s="71">
        <f t="shared" si="21"/>
        <v>59.883720930232556</v>
      </c>
      <c r="AE50" s="70">
        <f t="shared" si="22"/>
        <v>5.08694043655198</v>
      </c>
      <c r="AF50" s="68">
        <v>198</v>
      </c>
      <c r="AG50" s="69">
        <v>93</v>
      </c>
      <c r="AH50" s="69">
        <v>105</v>
      </c>
      <c r="AI50" s="71">
        <f t="shared" si="23"/>
        <v>88.57142857142857</v>
      </c>
      <c r="AJ50" s="70">
        <f t="shared" si="24"/>
        <v>3.4202798410779063</v>
      </c>
      <c r="AK50" s="68">
        <v>177</v>
      </c>
      <c r="AL50" s="69">
        <v>87</v>
      </c>
      <c r="AM50" s="69">
        <v>90</v>
      </c>
      <c r="AN50" s="71">
        <f t="shared" si="25"/>
        <v>96.66666666666667</v>
      </c>
      <c r="AO50" s="70">
        <f t="shared" si="26"/>
        <v>4.120111731843576</v>
      </c>
      <c r="AP50" s="68">
        <v>69</v>
      </c>
      <c r="AQ50" s="69">
        <v>38</v>
      </c>
      <c r="AR50" s="69">
        <v>31</v>
      </c>
      <c r="AS50" s="71">
        <f t="shared" si="27"/>
        <v>122.58064516129032</v>
      </c>
      <c r="AT50" s="70">
        <f t="shared" si="28"/>
        <v>2.6569118213323066</v>
      </c>
      <c r="AU50" s="68">
        <v>50</v>
      </c>
      <c r="AV50" s="69">
        <v>31</v>
      </c>
      <c r="AW50" s="69">
        <v>19</v>
      </c>
      <c r="AX50" s="71">
        <f t="shared" si="29"/>
        <v>163.1578947368421</v>
      </c>
      <c r="AY50" s="70">
        <f t="shared" si="30"/>
        <v>3.7650602409638556</v>
      </c>
      <c r="AZ50" s="68">
        <v>45</v>
      </c>
      <c r="BA50" s="69">
        <v>26</v>
      </c>
      <c r="BB50" s="69">
        <v>19</v>
      </c>
      <c r="BC50" s="71">
        <f t="shared" si="31"/>
        <v>136.8421052631579</v>
      </c>
      <c r="BD50" s="70">
        <f t="shared" si="32"/>
        <v>4.335260115606936</v>
      </c>
      <c r="BE50" s="68">
        <v>33</v>
      </c>
      <c r="BF50" s="69">
        <v>21</v>
      </c>
      <c r="BG50" s="69">
        <v>12</v>
      </c>
      <c r="BH50" s="71">
        <f t="shared" si="33"/>
        <v>175</v>
      </c>
      <c r="BI50" s="70">
        <f t="shared" si="34"/>
        <v>3.864168618266979</v>
      </c>
      <c r="BJ50" s="68">
        <v>51</v>
      </c>
      <c r="BK50" s="69">
        <v>31</v>
      </c>
      <c r="BL50" s="69">
        <v>20</v>
      </c>
      <c r="BM50" s="73">
        <f t="shared" si="35"/>
        <v>155</v>
      </c>
      <c r="BN50" s="70">
        <f t="shared" si="36"/>
        <v>5.762711864406779</v>
      </c>
      <c r="BO50" s="68">
        <v>34</v>
      </c>
      <c r="BP50" s="69">
        <v>22</v>
      </c>
      <c r="BQ50" s="69">
        <v>12</v>
      </c>
      <c r="BR50" s="71">
        <f t="shared" si="37"/>
        <v>183.33333333333331</v>
      </c>
      <c r="BS50" s="70">
        <f t="shared" si="38"/>
        <v>6.70611439842209</v>
      </c>
      <c r="BT50" s="68">
        <v>25</v>
      </c>
      <c r="BU50" s="69">
        <v>16</v>
      </c>
      <c r="BV50" s="69">
        <v>9</v>
      </c>
      <c r="BW50" s="71">
        <f t="shared" si="39"/>
        <v>177.77777777777777</v>
      </c>
      <c r="BX50" s="70">
        <f t="shared" si="40"/>
        <v>8.012820512820513</v>
      </c>
      <c r="BY50" s="68">
        <v>23</v>
      </c>
      <c r="BZ50" s="69">
        <v>10</v>
      </c>
      <c r="CA50" s="69">
        <v>13</v>
      </c>
      <c r="CB50" s="71">
        <f t="shared" si="41"/>
        <v>76.92307692307693</v>
      </c>
      <c r="CC50" s="70">
        <f t="shared" si="42"/>
        <v>8.778625954198473</v>
      </c>
      <c r="CD50" s="68">
        <v>20</v>
      </c>
      <c r="CE50" s="69">
        <v>6</v>
      </c>
      <c r="CF50" s="69">
        <v>14</v>
      </c>
      <c r="CG50" s="71">
        <f t="shared" si="43"/>
        <v>42.857142857142854</v>
      </c>
      <c r="CH50" s="70">
        <f t="shared" si="44"/>
        <v>8.968609865470851</v>
      </c>
      <c r="CI50" s="68">
        <v>23</v>
      </c>
      <c r="CJ50" s="69">
        <v>9</v>
      </c>
      <c r="CK50" s="69">
        <v>14</v>
      </c>
      <c r="CL50" s="71">
        <f t="shared" si="45"/>
        <v>64.28571428571429</v>
      </c>
      <c r="CM50" s="70">
        <f t="shared" si="46"/>
        <v>11.442786069651742</v>
      </c>
      <c r="CN50" s="68">
        <v>16</v>
      </c>
      <c r="CO50" s="69">
        <v>6</v>
      </c>
      <c r="CP50" s="69">
        <v>10</v>
      </c>
      <c r="CQ50" s="71">
        <f t="shared" si="47"/>
        <v>60</v>
      </c>
      <c r="CR50" s="70">
        <f t="shared" si="48"/>
        <v>12.8</v>
      </c>
      <c r="CS50" s="68">
        <f t="shared" si="49"/>
        <v>6</v>
      </c>
      <c r="CT50" s="69">
        <v>2</v>
      </c>
      <c r="CU50" s="69">
        <v>4</v>
      </c>
      <c r="CV50" s="73">
        <f t="shared" si="50"/>
        <v>50</v>
      </c>
      <c r="CW50" s="75">
        <f t="shared" si="51"/>
        <v>6.666666666666667</v>
      </c>
    </row>
    <row r="51" spans="1:101" ht="13.5">
      <c r="A51" s="13" t="s">
        <v>60</v>
      </c>
      <c r="B51" s="59">
        <f t="shared" si="11"/>
        <v>184</v>
      </c>
      <c r="C51" s="60">
        <f t="shared" si="12"/>
        <v>80</v>
      </c>
      <c r="D51" s="60">
        <f t="shared" si="13"/>
        <v>104</v>
      </c>
      <c r="E51" s="63">
        <f t="shared" si="8"/>
        <v>76.92307692307693</v>
      </c>
      <c r="F51" s="62">
        <f t="shared" si="9"/>
        <v>0.6247877758913413</v>
      </c>
      <c r="G51" s="59">
        <v>10</v>
      </c>
      <c r="H51" s="60">
        <v>7</v>
      </c>
      <c r="I51" s="60">
        <v>3</v>
      </c>
      <c r="J51" s="63">
        <f t="shared" si="10"/>
        <v>233.33333333333334</v>
      </c>
      <c r="K51" s="62">
        <f t="shared" si="14"/>
        <v>0.4878048780487805</v>
      </c>
      <c r="L51" s="59">
        <v>4</v>
      </c>
      <c r="M51" s="60">
        <v>3</v>
      </c>
      <c r="N51" s="60">
        <v>1</v>
      </c>
      <c r="O51" s="63">
        <f t="shared" si="15"/>
        <v>300</v>
      </c>
      <c r="P51" s="62">
        <f t="shared" si="16"/>
        <v>0.312256049960968</v>
      </c>
      <c r="Q51" s="59">
        <v>1</v>
      </c>
      <c r="R51" s="60">
        <v>1</v>
      </c>
      <c r="S51" s="60">
        <v>0</v>
      </c>
      <c r="T51" s="63" t="str">
        <f t="shared" si="17"/>
        <v>***</v>
      </c>
      <c r="U51" s="62">
        <f t="shared" si="18"/>
        <v>0.1652892561983471</v>
      </c>
      <c r="V51" s="59">
        <v>16</v>
      </c>
      <c r="W51" s="60">
        <v>9</v>
      </c>
      <c r="X51" s="60">
        <v>7</v>
      </c>
      <c r="Y51" s="63">
        <f t="shared" si="19"/>
        <v>128.57142857142858</v>
      </c>
      <c r="Z51" s="62">
        <f t="shared" si="20"/>
        <v>0.9993753903810119</v>
      </c>
      <c r="AA51" s="59">
        <v>51</v>
      </c>
      <c r="AB51" s="60">
        <v>22</v>
      </c>
      <c r="AC51" s="60">
        <v>29</v>
      </c>
      <c r="AD51" s="63">
        <f t="shared" si="21"/>
        <v>75.86206896551724</v>
      </c>
      <c r="AE51" s="62">
        <f t="shared" si="22"/>
        <v>0.9433962264150944</v>
      </c>
      <c r="AF51" s="59">
        <v>48</v>
      </c>
      <c r="AG51" s="60">
        <v>18</v>
      </c>
      <c r="AH51" s="60">
        <v>30</v>
      </c>
      <c r="AI51" s="63">
        <f t="shared" si="23"/>
        <v>60</v>
      </c>
      <c r="AJ51" s="62">
        <f t="shared" si="24"/>
        <v>0.8291587493522197</v>
      </c>
      <c r="AK51" s="59">
        <v>16</v>
      </c>
      <c r="AL51" s="60">
        <v>5</v>
      </c>
      <c r="AM51" s="60">
        <v>11</v>
      </c>
      <c r="AN51" s="63">
        <f t="shared" si="25"/>
        <v>45.45454545454545</v>
      </c>
      <c r="AO51" s="62">
        <f t="shared" si="26"/>
        <v>0.37243947858473</v>
      </c>
      <c r="AP51" s="59">
        <v>12</v>
      </c>
      <c r="AQ51" s="60">
        <v>8</v>
      </c>
      <c r="AR51" s="60">
        <v>4</v>
      </c>
      <c r="AS51" s="63">
        <f t="shared" si="27"/>
        <v>200</v>
      </c>
      <c r="AT51" s="62">
        <f t="shared" si="28"/>
        <v>0.4620716211012707</v>
      </c>
      <c r="AU51" s="59">
        <v>3</v>
      </c>
      <c r="AV51" s="60">
        <v>1</v>
      </c>
      <c r="AW51" s="60">
        <v>2</v>
      </c>
      <c r="AX51" s="63">
        <f t="shared" si="29"/>
        <v>50</v>
      </c>
      <c r="AY51" s="62">
        <f t="shared" si="30"/>
        <v>0.2259036144578313</v>
      </c>
      <c r="AZ51" s="59">
        <v>8</v>
      </c>
      <c r="BA51" s="60">
        <v>2</v>
      </c>
      <c r="BB51" s="60">
        <v>6</v>
      </c>
      <c r="BC51" s="63">
        <f t="shared" si="31"/>
        <v>33.33333333333333</v>
      </c>
      <c r="BD51" s="62">
        <f t="shared" si="32"/>
        <v>0.7707129094412332</v>
      </c>
      <c r="BE51" s="59">
        <v>2</v>
      </c>
      <c r="BF51" s="60">
        <v>0</v>
      </c>
      <c r="BG51" s="60">
        <v>2</v>
      </c>
      <c r="BH51" s="63">
        <f t="shared" si="33"/>
        <v>0</v>
      </c>
      <c r="BI51" s="62">
        <f t="shared" si="34"/>
        <v>0.234192037470726</v>
      </c>
      <c r="BJ51" s="59">
        <v>4</v>
      </c>
      <c r="BK51" s="60">
        <v>1</v>
      </c>
      <c r="BL51" s="60">
        <v>3</v>
      </c>
      <c r="BM51" s="65">
        <f t="shared" si="35"/>
        <v>33.33333333333333</v>
      </c>
      <c r="BN51" s="62">
        <f t="shared" si="36"/>
        <v>0.4519774011299435</v>
      </c>
      <c r="BO51" s="59">
        <v>1</v>
      </c>
      <c r="BP51" s="60">
        <v>0</v>
      </c>
      <c r="BQ51" s="60">
        <v>1</v>
      </c>
      <c r="BR51" s="63">
        <f t="shared" si="37"/>
        <v>0</v>
      </c>
      <c r="BS51" s="62">
        <f t="shared" si="38"/>
        <v>0.19723865877712032</v>
      </c>
      <c r="BT51" s="59">
        <v>2</v>
      </c>
      <c r="BU51" s="60">
        <v>1</v>
      </c>
      <c r="BV51" s="60">
        <v>1</v>
      </c>
      <c r="BW51" s="63">
        <f t="shared" si="39"/>
        <v>100</v>
      </c>
      <c r="BX51" s="62">
        <f t="shared" si="40"/>
        <v>0.641025641025641</v>
      </c>
      <c r="BY51" s="59"/>
      <c r="BZ51" s="60"/>
      <c r="CA51" s="60"/>
      <c r="CB51" s="63" t="str">
        <f t="shared" si="41"/>
        <v>***</v>
      </c>
      <c r="CC51" s="62">
        <f t="shared" si="42"/>
        <v>0</v>
      </c>
      <c r="CD51" s="59">
        <v>1</v>
      </c>
      <c r="CE51" s="60">
        <v>1</v>
      </c>
      <c r="CF51" s="60">
        <v>0</v>
      </c>
      <c r="CG51" s="63" t="str">
        <f t="shared" si="43"/>
        <v>***</v>
      </c>
      <c r="CH51" s="62">
        <f t="shared" si="44"/>
        <v>0.4484304932735426</v>
      </c>
      <c r="CI51" s="59">
        <v>1</v>
      </c>
      <c r="CJ51" s="60">
        <v>0</v>
      </c>
      <c r="CK51" s="60">
        <v>1</v>
      </c>
      <c r="CL51" s="63">
        <f t="shared" si="45"/>
        <v>0</v>
      </c>
      <c r="CM51" s="62">
        <f t="shared" si="46"/>
        <v>0.4975124378109453</v>
      </c>
      <c r="CN51" s="59">
        <v>1</v>
      </c>
      <c r="CO51" s="60">
        <v>0</v>
      </c>
      <c r="CP51" s="60">
        <v>1</v>
      </c>
      <c r="CQ51" s="63">
        <f t="shared" si="47"/>
        <v>0</v>
      </c>
      <c r="CR51" s="62">
        <f t="shared" si="48"/>
        <v>0.8</v>
      </c>
      <c r="CS51" s="59">
        <f t="shared" si="49"/>
        <v>3</v>
      </c>
      <c r="CT51" s="60">
        <v>1</v>
      </c>
      <c r="CU51" s="60">
        <v>2</v>
      </c>
      <c r="CV51" s="65">
        <f t="shared" si="50"/>
        <v>50</v>
      </c>
      <c r="CW51" s="67">
        <f t="shared" si="51"/>
        <v>3.3333333333333335</v>
      </c>
    </row>
    <row r="52" spans="1:101" ht="13.5">
      <c r="A52" s="17" t="s">
        <v>61</v>
      </c>
      <c r="B52" s="68">
        <f t="shared" si="11"/>
        <v>62</v>
      </c>
      <c r="C52" s="69">
        <f t="shared" si="12"/>
        <v>31</v>
      </c>
      <c r="D52" s="69">
        <f t="shared" si="13"/>
        <v>31</v>
      </c>
      <c r="E52" s="71">
        <f t="shared" si="8"/>
        <v>100</v>
      </c>
      <c r="F52" s="70">
        <f t="shared" si="9"/>
        <v>0.21052631578947367</v>
      </c>
      <c r="G52" s="68">
        <v>1</v>
      </c>
      <c r="H52" s="69">
        <v>1</v>
      </c>
      <c r="I52" s="69">
        <v>0</v>
      </c>
      <c r="J52" s="71" t="str">
        <f t="shared" si="10"/>
        <v>***</v>
      </c>
      <c r="K52" s="70">
        <f t="shared" si="14"/>
        <v>0.04878048780487805</v>
      </c>
      <c r="L52" s="68">
        <v>3</v>
      </c>
      <c r="M52" s="69">
        <v>2</v>
      </c>
      <c r="N52" s="69">
        <v>1</v>
      </c>
      <c r="O52" s="71">
        <f t="shared" si="15"/>
        <v>200</v>
      </c>
      <c r="P52" s="70">
        <f t="shared" si="16"/>
        <v>0.234192037470726</v>
      </c>
      <c r="Q52" s="68">
        <v>3</v>
      </c>
      <c r="R52" s="69">
        <v>1</v>
      </c>
      <c r="S52" s="69">
        <v>2</v>
      </c>
      <c r="T52" s="71">
        <f t="shared" si="17"/>
        <v>50</v>
      </c>
      <c r="U52" s="70">
        <f t="shared" si="18"/>
        <v>0.49586776859504134</v>
      </c>
      <c r="V52" s="68">
        <v>1</v>
      </c>
      <c r="W52" s="69">
        <v>0</v>
      </c>
      <c r="X52" s="69">
        <v>1</v>
      </c>
      <c r="Y52" s="71">
        <f t="shared" si="19"/>
        <v>0</v>
      </c>
      <c r="Z52" s="70">
        <f t="shared" si="20"/>
        <v>0.06246096189881324</v>
      </c>
      <c r="AA52" s="68">
        <v>12</v>
      </c>
      <c r="AB52" s="69">
        <v>4</v>
      </c>
      <c r="AC52" s="69">
        <v>8</v>
      </c>
      <c r="AD52" s="71">
        <f t="shared" si="21"/>
        <v>50</v>
      </c>
      <c r="AE52" s="70">
        <f t="shared" si="22"/>
        <v>0.22197558268590456</v>
      </c>
      <c r="AF52" s="68">
        <v>7</v>
      </c>
      <c r="AG52" s="69">
        <v>5</v>
      </c>
      <c r="AH52" s="69">
        <v>2</v>
      </c>
      <c r="AI52" s="71">
        <f t="shared" si="23"/>
        <v>250</v>
      </c>
      <c r="AJ52" s="70">
        <f t="shared" si="24"/>
        <v>0.12091898428053204</v>
      </c>
      <c r="AK52" s="68">
        <v>8</v>
      </c>
      <c r="AL52" s="69">
        <v>4</v>
      </c>
      <c r="AM52" s="69">
        <v>4</v>
      </c>
      <c r="AN52" s="71">
        <f t="shared" si="25"/>
        <v>100</v>
      </c>
      <c r="AO52" s="70">
        <f t="shared" si="26"/>
        <v>0.186219739292365</v>
      </c>
      <c r="AP52" s="68">
        <v>5</v>
      </c>
      <c r="AQ52" s="69">
        <v>2</v>
      </c>
      <c r="AR52" s="69">
        <v>3</v>
      </c>
      <c r="AS52" s="71">
        <f t="shared" si="27"/>
        <v>66.66666666666666</v>
      </c>
      <c r="AT52" s="70">
        <f t="shared" si="28"/>
        <v>0.19252984212552945</v>
      </c>
      <c r="AU52" s="68">
        <v>2</v>
      </c>
      <c r="AV52" s="69">
        <v>0</v>
      </c>
      <c r="AW52" s="69">
        <v>2</v>
      </c>
      <c r="AX52" s="71">
        <f t="shared" si="29"/>
        <v>0</v>
      </c>
      <c r="AY52" s="70">
        <f t="shared" si="30"/>
        <v>0.15060240963855423</v>
      </c>
      <c r="AZ52" s="68">
        <v>3</v>
      </c>
      <c r="BA52" s="69">
        <v>2</v>
      </c>
      <c r="BB52" s="69">
        <v>1</v>
      </c>
      <c r="BC52" s="71">
        <f t="shared" si="31"/>
        <v>200</v>
      </c>
      <c r="BD52" s="70">
        <f t="shared" si="32"/>
        <v>0.2890173410404624</v>
      </c>
      <c r="BE52" s="68">
        <v>3</v>
      </c>
      <c r="BF52" s="69">
        <v>3</v>
      </c>
      <c r="BG52" s="69">
        <v>0</v>
      </c>
      <c r="BH52" s="71" t="str">
        <f t="shared" si="33"/>
        <v>***</v>
      </c>
      <c r="BI52" s="70">
        <f t="shared" si="34"/>
        <v>0.351288056206089</v>
      </c>
      <c r="BJ52" s="68">
        <v>1</v>
      </c>
      <c r="BK52" s="69">
        <v>0</v>
      </c>
      <c r="BL52" s="69">
        <v>1</v>
      </c>
      <c r="BM52" s="73">
        <f t="shared" si="35"/>
        <v>0</v>
      </c>
      <c r="BN52" s="70">
        <f t="shared" si="36"/>
        <v>0.11299435028248588</v>
      </c>
      <c r="BO52" s="68">
        <v>2</v>
      </c>
      <c r="BP52" s="69">
        <v>0</v>
      </c>
      <c r="BQ52" s="69">
        <v>2</v>
      </c>
      <c r="BR52" s="71">
        <f t="shared" si="37"/>
        <v>0</v>
      </c>
      <c r="BS52" s="70">
        <f t="shared" si="38"/>
        <v>0.39447731755424065</v>
      </c>
      <c r="BT52" s="68">
        <v>1</v>
      </c>
      <c r="BU52" s="69">
        <v>1</v>
      </c>
      <c r="BV52" s="69">
        <v>0</v>
      </c>
      <c r="BW52" s="71" t="str">
        <f t="shared" si="39"/>
        <v>***</v>
      </c>
      <c r="BX52" s="70">
        <f t="shared" si="40"/>
        <v>0.3205128205128205</v>
      </c>
      <c r="BY52" s="68">
        <v>1</v>
      </c>
      <c r="BZ52" s="69">
        <v>1</v>
      </c>
      <c r="CA52" s="69">
        <v>0</v>
      </c>
      <c r="CB52" s="71" t="str">
        <f t="shared" si="41"/>
        <v>***</v>
      </c>
      <c r="CC52" s="70">
        <f t="shared" si="42"/>
        <v>0.38167938931297707</v>
      </c>
      <c r="CD52" s="68">
        <v>3</v>
      </c>
      <c r="CE52" s="69">
        <v>2</v>
      </c>
      <c r="CF52" s="69">
        <v>1</v>
      </c>
      <c r="CG52" s="71">
        <f t="shared" si="43"/>
        <v>200</v>
      </c>
      <c r="CH52" s="70">
        <f t="shared" si="44"/>
        <v>1.345291479820628</v>
      </c>
      <c r="CI52" s="68">
        <v>2</v>
      </c>
      <c r="CJ52" s="69">
        <v>1</v>
      </c>
      <c r="CK52" s="69">
        <v>1</v>
      </c>
      <c r="CL52" s="71">
        <f t="shared" si="45"/>
        <v>100</v>
      </c>
      <c r="CM52" s="70">
        <f t="shared" si="46"/>
        <v>0.9950248756218906</v>
      </c>
      <c r="CN52" s="68">
        <v>2</v>
      </c>
      <c r="CO52" s="69">
        <v>2</v>
      </c>
      <c r="CP52" s="69">
        <v>0</v>
      </c>
      <c r="CQ52" s="71" t="str">
        <f t="shared" si="47"/>
        <v>***</v>
      </c>
      <c r="CR52" s="70">
        <f t="shared" si="48"/>
        <v>1.6</v>
      </c>
      <c r="CS52" s="68">
        <f t="shared" si="49"/>
        <v>2</v>
      </c>
      <c r="CT52" s="69"/>
      <c r="CU52" s="69">
        <v>2</v>
      </c>
      <c r="CV52" s="73">
        <f t="shared" si="50"/>
        <v>0</v>
      </c>
      <c r="CW52" s="75">
        <f t="shared" si="51"/>
        <v>2.2222222222222223</v>
      </c>
    </row>
    <row r="53" spans="1:101" ht="13.5">
      <c r="A53" s="17" t="s">
        <v>62</v>
      </c>
      <c r="B53" s="76">
        <f t="shared" si="11"/>
        <v>70</v>
      </c>
      <c r="C53" s="77">
        <f t="shared" si="12"/>
        <v>39</v>
      </c>
      <c r="D53" s="77">
        <f t="shared" si="13"/>
        <v>31</v>
      </c>
      <c r="E53" s="80">
        <f t="shared" si="8"/>
        <v>125.80645161290323</v>
      </c>
      <c r="F53" s="79">
        <f t="shared" si="9"/>
        <v>0.23769100169779284</v>
      </c>
      <c r="G53" s="76">
        <v>4</v>
      </c>
      <c r="H53" s="77">
        <v>3</v>
      </c>
      <c r="I53" s="77">
        <v>1</v>
      </c>
      <c r="J53" s="80">
        <f t="shared" si="10"/>
        <v>300</v>
      </c>
      <c r="K53" s="79">
        <f t="shared" si="14"/>
        <v>0.1951219512195122</v>
      </c>
      <c r="L53" s="76">
        <v>3</v>
      </c>
      <c r="M53" s="77">
        <v>2</v>
      </c>
      <c r="N53" s="77">
        <v>1</v>
      </c>
      <c r="O53" s="80">
        <f t="shared" si="15"/>
        <v>200</v>
      </c>
      <c r="P53" s="79">
        <f t="shared" si="16"/>
        <v>0.234192037470726</v>
      </c>
      <c r="Q53" s="76">
        <v>1</v>
      </c>
      <c r="R53" s="77">
        <v>1</v>
      </c>
      <c r="S53" s="77">
        <v>0</v>
      </c>
      <c r="T53" s="80" t="str">
        <f t="shared" si="17"/>
        <v>***</v>
      </c>
      <c r="U53" s="79">
        <f t="shared" si="18"/>
        <v>0.1652892561983471</v>
      </c>
      <c r="V53" s="76">
        <v>5</v>
      </c>
      <c r="W53" s="77">
        <v>1</v>
      </c>
      <c r="X53" s="77">
        <v>4</v>
      </c>
      <c r="Y53" s="80">
        <f t="shared" si="19"/>
        <v>25</v>
      </c>
      <c r="Z53" s="79">
        <f t="shared" si="20"/>
        <v>0.3123048094940662</v>
      </c>
      <c r="AA53" s="76">
        <v>10</v>
      </c>
      <c r="AB53" s="77">
        <v>5</v>
      </c>
      <c r="AC53" s="77">
        <v>5</v>
      </c>
      <c r="AD53" s="80">
        <f t="shared" si="21"/>
        <v>100</v>
      </c>
      <c r="AE53" s="79">
        <f t="shared" si="22"/>
        <v>0.1849796522382538</v>
      </c>
      <c r="AF53" s="76">
        <v>17</v>
      </c>
      <c r="AG53" s="77">
        <v>9</v>
      </c>
      <c r="AH53" s="77">
        <v>8</v>
      </c>
      <c r="AI53" s="80">
        <f t="shared" si="23"/>
        <v>112.5</v>
      </c>
      <c r="AJ53" s="79">
        <f t="shared" si="24"/>
        <v>0.29366039039557784</v>
      </c>
      <c r="AK53" s="76">
        <v>7</v>
      </c>
      <c r="AL53" s="77">
        <v>2</v>
      </c>
      <c r="AM53" s="77">
        <v>5</v>
      </c>
      <c r="AN53" s="80">
        <f t="shared" si="25"/>
        <v>40</v>
      </c>
      <c r="AO53" s="79">
        <f t="shared" si="26"/>
        <v>0.16294227188081936</v>
      </c>
      <c r="AP53" s="76">
        <v>7</v>
      </c>
      <c r="AQ53" s="77">
        <v>5</v>
      </c>
      <c r="AR53" s="77">
        <v>2</v>
      </c>
      <c r="AS53" s="80">
        <f t="shared" si="27"/>
        <v>250</v>
      </c>
      <c r="AT53" s="79">
        <f t="shared" si="28"/>
        <v>0.2695417789757413</v>
      </c>
      <c r="AU53" s="76">
        <v>3</v>
      </c>
      <c r="AV53" s="77">
        <v>2</v>
      </c>
      <c r="AW53" s="77">
        <v>1</v>
      </c>
      <c r="AX53" s="80">
        <f t="shared" si="29"/>
        <v>200</v>
      </c>
      <c r="AY53" s="79">
        <f t="shared" si="30"/>
        <v>0.2259036144578313</v>
      </c>
      <c r="AZ53" s="76">
        <v>2</v>
      </c>
      <c r="BA53" s="77">
        <v>1</v>
      </c>
      <c r="BB53" s="77">
        <v>1</v>
      </c>
      <c r="BC53" s="80">
        <f t="shared" si="31"/>
        <v>100</v>
      </c>
      <c r="BD53" s="79">
        <f t="shared" si="32"/>
        <v>0.1926782273603083</v>
      </c>
      <c r="BE53" s="76">
        <v>1</v>
      </c>
      <c r="BF53" s="77">
        <v>1</v>
      </c>
      <c r="BG53" s="77">
        <v>0</v>
      </c>
      <c r="BH53" s="80" t="str">
        <f t="shared" si="33"/>
        <v>***</v>
      </c>
      <c r="BI53" s="79">
        <f t="shared" si="34"/>
        <v>0.117096018735363</v>
      </c>
      <c r="BJ53" s="76">
        <v>7</v>
      </c>
      <c r="BK53" s="77">
        <v>5</v>
      </c>
      <c r="BL53" s="77">
        <v>2</v>
      </c>
      <c r="BM53" s="78">
        <f t="shared" si="35"/>
        <v>250</v>
      </c>
      <c r="BN53" s="79">
        <f t="shared" si="36"/>
        <v>0.7909604519774011</v>
      </c>
      <c r="BO53" s="76">
        <v>1</v>
      </c>
      <c r="BP53" s="77">
        <v>1</v>
      </c>
      <c r="BQ53" s="77">
        <v>0</v>
      </c>
      <c r="BR53" s="80" t="str">
        <f t="shared" si="37"/>
        <v>***</v>
      </c>
      <c r="BS53" s="79">
        <f t="shared" si="38"/>
        <v>0.19723865877712032</v>
      </c>
      <c r="BT53" s="76">
        <v>1</v>
      </c>
      <c r="BU53" s="77">
        <v>0</v>
      </c>
      <c r="BV53" s="77">
        <v>1</v>
      </c>
      <c r="BW53" s="80">
        <f t="shared" si="39"/>
        <v>0</v>
      </c>
      <c r="BX53" s="79">
        <f t="shared" si="40"/>
        <v>0.3205128205128205</v>
      </c>
      <c r="BY53" s="76"/>
      <c r="BZ53" s="77"/>
      <c r="CA53" s="77"/>
      <c r="CB53" s="80" t="str">
        <f t="shared" si="41"/>
        <v>***</v>
      </c>
      <c r="CC53" s="79">
        <f t="shared" si="42"/>
        <v>0</v>
      </c>
      <c r="CD53" s="76">
        <v>1</v>
      </c>
      <c r="CE53" s="77">
        <v>1</v>
      </c>
      <c r="CF53" s="77">
        <v>0</v>
      </c>
      <c r="CG53" s="80" t="str">
        <f t="shared" si="43"/>
        <v>***</v>
      </c>
      <c r="CH53" s="79">
        <f t="shared" si="44"/>
        <v>0.4484304932735426</v>
      </c>
      <c r="CI53" s="76"/>
      <c r="CJ53" s="77"/>
      <c r="CK53" s="77"/>
      <c r="CL53" s="80" t="str">
        <f t="shared" si="45"/>
        <v>***</v>
      </c>
      <c r="CM53" s="79">
        <f t="shared" si="46"/>
        <v>0</v>
      </c>
      <c r="CN53" s="76"/>
      <c r="CO53" s="77"/>
      <c r="CP53" s="77"/>
      <c r="CQ53" s="80" t="str">
        <f t="shared" si="47"/>
        <v>***</v>
      </c>
      <c r="CR53" s="79">
        <f t="shared" si="48"/>
        <v>0</v>
      </c>
      <c r="CS53" s="76">
        <f t="shared" si="49"/>
        <v>0</v>
      </c>
      <c r="CT53" s="77"/>
      <c r="CU53" s="77"/>
      <c r="CV53" s="78" t="str">
        <f t="shared" si="50"/>
        <v>***</v>
      </c>
      <c r="CW53" s="83">
        <f t="shared" si="51"/>
        <v>0</v>
      </c>
    </row>
    <row r="54" spans="1:101" ht="13.5">
      <c r="A54" s="13" t="s">
        <v>63</v>
      </c>
      <c r="B54" s="59">
        <f t="shared" si="11"/>
        <v>875</v>
      </c>
      <c r="C54" s="60">
        <f t="shared" si="12"/>
        <v>434</v>
      </c>
      <c r="D54" s="60">
        <f t="shared" si="13"/>
        <v>441</v>
      </c>
      <c r="E54" s="63">
        <f t="shared" si="8"/>
        <v>98.4126984126984</v>
      </c>
      <c r="F54" s="62">
        <f t="shared" si="9"/>
        <v>2.9711375212224107</v>
      </c>
      <c r="G54" s="59">
        <v>65</v>
      </c>
      <c r="H54" s="60">
        <v>36</v>
      </c>
      <c r="I54" s="60">
        <v>29</v>
      </c>
      <c r="J54" s="63">
        <f t="shared" si="10"/>
        <v>124.13793103448276</v>
      </c>
      <c r="K54" s="62">
        <f t="shared" si="14"/>
        <v>3.1707317073170733</v>
      </c>
      <c r="L54" s="59">
        <v>30</v>
      </c>
      <c r="M54" s="60">
        <v>14</v>
      </c>
      <c r="N54" s="60">
        <v>16</v>
      </c>
      <c r="O54" s="63">
        <f t="shared" si="15"/>
        <v>87.5</v>
      </c>
      <c r="P54" s="62">
        <f t="shared" si="16"/>
        <v>2.3419203747072603</v>
      </c>
      <c r="Q54" s="59">
        <v>12</v>
      </c>
      <c r="R54" s="60">
        <v>5</v>
      </c>
      <c r="S54" s="60">
        <v>7</v>
      </c>
      <c r="T54" s="63">
        <f t="shared" si="17"/>
        <v>71.42857142857143</v>
      </c>
      <c r="U54" s="62">
        <f t="shared" si="18"/>
        <v>1.9834710743801653</v>
      </c>
      <c r="V54" s="59">
        <v>46</v>
      </c>
      <c r="W54" s="60">
        <v>29</v>
      </c>
      <c r="X54" s="60">
        <v>17</v>
      </c>
      <c r="Y54" s="63">
        <f t="shared" si="19"/>
        <v>170.58823529411765</v>
      </c>
      <c r="Z54" s="62">
        <f t="shared" si="20"/>
        <v>2.873204247345409</v>
      </c>
      <c r="AA54" s="59">
        <v>150</v>
      </c>
      <c r="AB54" s="60">
        <v>60</v>
      </c>
      <c r="AC54" s="60">
        <v>90</v>
      </c>
      <c r="AD54" s="63">
        <f t="shared" si="21"/>
        <v>66.66666666666666</v>
      </c>
      <c r="AE54" s="62">
        <f t="shared" si="22"/>
        <v>2.774694783573807</v>
      </c>
      <c r="AF54" s="59">
        <v>190</v>
      </c>
      <c r="AG54" s="60">
        <v>88</v>
      </c>
      <c r="AH54" s="60">
        <v>102</v>
      </c>
      <c r="AI54" s="63">
        <f t="shared" si="23"/>
        <v>86.27450980392157</v>
      </c>
      <c r="AJ54" s="62">
        <f t="shared" si="24"/>
        <v>3.28208671618587</v>
      </c>
      <c r="AK54" s="59">
        <v>135</v>
      </c>
      <c r="AL54" s="60">
        <v>64</v>
      </c>
      <c r="AM54" s="60">
        <v>71</v>
      </c>
      <c r="AN54" s="63">
        <f t="shared" si="25"/>
        <v>90.14084507042254</v>
      </c>
      <c r="AO54" s="62">
        <f t="shared" si="26"/>
        <v>3.1424581005586596</v>
      </c>
      <c r="AP54" s="59">
        <v>56</v>
      </c>
      <c r="AQ54" s="60">
        <v>30</v>
      </c>
      <c r="AR54" s="60">
        <v>26</v>
      </c>
      <c r="AS54" s="63">
        <f t="shared" si="27"/>
        <v>115.38461538461537</v>
      </c>
      <c r="AT54" s="62">
        <f t="shared" si="28"/>
        <v>2.15633423180593</v>
      </c>
      <c r="AU54" s="59">
        <v>37</v>
      </c>
      <c r="AV54" s="60">
        <v>19</v>
      </c>
      <c r="AW54" s="60">
        <v>18</v>
      </c>
      <c r="AX54" s="63">
        <f t="shared" si="29"/>
        <v>105.55555555555556</v>
      </c>
      <c r="AY54" s="62">
        <f t="shared" si="30"/>
        <v>2.786144578313253</v>
      </c>
      <c r="AZ54" s="59">
        <v>36</v>
      </c>
      <c r="BA54" s="60">
        <v>22</v>
      </c>
      <c r="BB54" s="60">
        <v>14</v>
      </c>
      <c r="BC54" s="63">
        <f t="shared" si="31"/>
        <v>157.14285714285714</v>
      </c>
      <c r="BD54" s="62">
        <f t="shared" si="32"/>
        <v>3.4682080924855487</v>
      </c>
      <c r="BE54" s="59">
        <v>23</v>
      </c>
      <c r="BF54" s="60">
        <v>13</v>
      </c>
      <c r="BG54" s="60">
        <v>10</v>
      </c>
      <c r="BH54" s="63">
        <f t="shared" si="33"/>
        <v>130</v>
      </c>
      <c r="BI54" s="62">
        <f t="shared" si="34"/>
        <v>2.693208430913349</v>
      </c>
      <c r="BJ54" s="59">
        <v>35</v>
      </c>
      <c r="BK54" s="60">
        <v>24</v>
      </c>
      <c r="BL54" s="60">
        <v>11</v>
      </c>
      <c r="BM54" s="65">
        <f t="shared" si="35"/>
        <v>218.18181818181816</v>
      </c>
      <c r="BN54" s="62">
        <f t="shared" si="36"/>
        <v>3.954802259887006</v>
      </c>
      <c r="BO54" s="59">
        <v>17</v>
      </c>
      <c r="BP54" s="60">
        <v>11</v>
      </c>
      <c r="BQ54" s="60">
        <v>6</v>
      </c>
      <c r="BR54" s="63">
        <f t="shared" si="37"/>
        <v>183.33333333333331</v>
      </c>
      <c r="BS54" s="62">
        <f t="shared" si="38"/>
        <v>3.353057199211045</v>
      </c>
      <c r="BT54" s="59">
        <v>12</v>
      </c>
      <c r="BU54" s="60">
        <v>7</v>
      </c>
      <c r="BV54" s="60">
        <v>5</v>
      </c>
      <c r="BW54" s="63">
        <f t="shared" si="39"/>
        <v>140</v>
      </c>
      <c r="BX54" s="62">
        <f t="shared" si="40"/>
        <v>3.8461538461538463</v>
      </c>
      <c r="BY54" s="59">
        <v>12</v>
      </c>
      <c r="BZ54" s="60">
        <v>6</v>
      </c>
      <c r="CA54" s="60">
        <v>6</v>
      </c>
      <c r="CB54" s="63">
        <f t="shared" si="41"/>
        <v>100</v>
      </c>
      <c r="CC54" s="62">
        <f t="shared" si="42"/>
        <v>4.580152671755725</v>
      </c>
      <c r="CD54" s="59">
        <v>5</v>
      </c>
      <c r="CE54" s="60">
        <v>2</v>
      </c>
      <c r="CF54" s="60">
        <v>3</v>
      </c>
      <c r="CG54" s="63">
        <f t="shared" si="43"/>
        <v>66.66666666666666</v>
      </c>
      <c r="CH54" s="62">
        <f t="shared" si="44"/>
        <v>2.242152466367713</v>
      </c>
      <c r="CI54" s="59">
        <v>11</v>
      </c>
      <c r="CJ54" s="60">
        <v>3</v>
      </c>
      <c r="CK54" s="60">
        <v>8</v>
      </c>
      <c r="CL54" s="63">
        <f t="shared" si="45"/>
        <v>37.5</v>
      </c>
      <c r="CM54" s="62">
        <f t="shared" si="46"/>
        <v>5.472636815920398</v>
      </c>
      <c r="CN54" s="59">
        <v>2</v>
      </c>
      <c r="CO54" s="60">
        <v>0</v>
      </c>
      <c r="CP54" s="60">
        <v>2</v>
      </c>
      <c r="CQ54" s="63">
        <f t="shared" si="47"/>
        <v>0</v>
      </c>
      <c r="CR54" s="62">
        <f t="shared" si="48"/>
        <v>1.6</v>
      </c>
      <c r="CS54" s="59">
        <f t="shared" si="49"/>
        <v>1</v>
      </c>
      <c r="CT54" s="60">
        <v>1</v>
      </c>
      <c r="CU54" s="60"/>
      <c r="CV54" s="65" t="str">
        <f t="shared" si="50"/>
        <v>***</v>
      </c>
      <c r="CW54" s="67">
        <f t="shared" si="51"/>
        <v>1.1111111111111112</v>
      </c>
    </row>
    <row r="55" spans="1:101" ht="13.5">
      <c r="A55" s="17" t="s">
        <v>64</v>
      </c>
      <c r="B55" s="68">
        <f t="shared" si="11"/>
        <v>236</v>
      </c>
      <c r="C55" s="69">
        <f t="shared" si="12"/>
        <v>112</v>
      </c>
      <c r="D55" s="69">
        <f t="shared" si="13"/>
        <v>124</v>
      </c>
      <c r="E55" s="71">
        <f t="shared" si="8"/>
        <v>90.32258064516128</v>
      </c>
      <c r="F55" s="70">
        <f t="shared" si="9"/>
        <v>0.801358234295416</v>
      </c>
      <c r="G55" s="68">
        <v>8</v>
      </c>
      <c r="H55" s="69">
        <v>5</v>
      </c>
      <c r="I55" s="69">
        <v>3</v>
      </c>
      <c r="J55" s="71">
        <f t="shared" si="10"/>
        <v>166.66666666666669</v>
      </c>
      <c r="K55" s="70">
        <f t="shared" si="14"/>
        <v>0.3902439024390244</v>
      </c>
      <c r="L55" s="68">
        <v>11</v>
      </c>
      <c r="M55" s="69">
        <v>7</v>
      </c>
      <c r="N55" s="69">
        <v>4</v>
      </c>
      <c r="O55" s="71">
        <f t="shared" si="15"/>
        <v>175</v>
      </c>
      <c r="P55" s="70">
        <f t="shared" si="16"/>
        <v>0.858704137392662</v>
      </c>
      <c r="Q55" s="68">
        <v>4</v>
      </c>
      <c r="R55" s="69">
        <v>1</v>
      </c>
      <c r="S55" s="69">
        <v>3</v>
      </c>
      <c r="T55" s="71">
        <f t="shared" si="17"/>
        <v>33.33333333333333</v>
      </c>
      <c r="U55" s="70">
        <f t="shared" si="18"/>
        <v>0.6611570247933884</v>
      </c>
      <c r="V55" s="68">
        <v>14</v>
      </c>
      <c r="W55" s="69">
        <v>9</v>
      </c>
      <c r="X55" s="69">
        <v>5</v>
      </c>
      <c r="Y55" s="71">
        <f t="shared" si="19"/>
        <v>180</v>
      </c>
      <c r="Z55" s="70">
        <f t="shared" si="20"/>
        <v>0.8744534665833853</v>
      </c>
      <c r="AA55" s="68">
        <v>36</v>
      </c>
      <c r="AB55" s="69">
        <v>15</v>
      </c>
      <c r="AC55" s="69">
        <v>21</v>
      </c>
      <c r="AD55" s="71">
        <f t="shared" si="21"/>
        <v>71.42857142857143</v>
      </c>
      <c r="AE55" s="70">
        <f t="shared" si="22"/>
        <v>0.6659267480577136</v>
      </c>
      <c r="AF55" s="68">
        <v>53</v>
      </c>
      <c r="AG55" s="69">
        <v>25</v>
      </c>
      <c r="AH55" s="69">
        <v>28</v>
      </c>
      <c r="AI55" s="71">
        <f t="shared" si="23"/>
        <v>89.28571428571429</v>
      </c>
      <c r="AJ55" s="70">
        <f t="shared" si="24"/>
        <v>0.9155294524097426</v>
      </c>
      <c r="AK55" s="68">
        <v>36</v>
      </c>
      <c r="AL55" s="69">
        <v>14</v>
      </c>
      <c r="AM55" s="69">
        <v>22</v>
      </c>
      <c r="AN55" s="71">
        <f t="shared" si="25"/>
        <v>63.63636363636363</v>
      </c>
      <c r="AO55" s="70">
        <f t="shared" si="26"/>
        <v>0.8379888268156425</v>
      </c>
      <c r="AP55" s="68">
        <v>17</v>
      </c>
      <c r="AQ55" s="69">
        <v>5</v>
      </c>
      <c r="AR55" s="69">
        <v>12</v>
      </c>
      <c r="AS55" s="71">
        <f t="shared" si="27"/>
        <v>41.66666666666667</v>
      </c>
      <c r="AT55" s="70">
        <f t="shared" si="28"/>
        <v>0.6546014632268001</v>
      </c>
      <c r="AU55" s="68">
        <v>4</v>
      </c>
      <c r="AV55" s="69">
        <v>2</v>
      </c>
      <c r="AW55" s="69">
        <v>2</v>
      </c>
      <c r="AX55" s="71">
        <f t="shared" si="29"/>
        <v>100</v>
      </c>
      <c r="AY55" s="70">
        <f t="shared" si="30"/>
        <v>0.30120481927710846</v>
      </c>
      <c r="AZ55" s="68">
        <v>9</v>
      </c>
      <c r="BA55" s="69">
        <v>5</v>
      </c>
      <c r="BB55" s="69">
        <v>4</v>
      </c>
      <c r="BC55" s="71">
        <f t="shared" si="31"/>
        <v>125</v>
      </c>
      <c r="BD55" s="70">
        <f t="shared" si="32"/>
        <v>0.8670520231213872</v>
      </c>
      <c r="BE55" s="68">
        <v>10</v>
      </c>
      <c r="BF55" s="69">
        <v>6</v>
      </c>
      <c r="BG55" s="69">
        <v>4</v>
      </c>
      <c r="BH55" s="71">
        <f t="shared" si="33"/>
        <v>150</v>
      </c>
      <c r="BI55" s="70">
        <f t="shared" si="34"/>
        <v>1.1709601873536302</v>
      </c>
      <c r="BJ55" s="68">
        <v>6</v>
      </c>
      <c r="BK55" s="69">
        <v>4</v>
      </c>
      <c r="BL55" s="69">
        <v>2</v>
      </c>
      <c r="BM55" s="73">
        <f t="shared" si="35"/>
        <v>200</v>
      </c>
      <c r="BN55" s="70">
        <f t="shared" si="36"/>
        <v>0.6779661016949152</v>
      </c>
      <c r="BO55" s="68">
        <v>6</v>
      </c>
      <c r="BP55" s="69">
        <v>4</v>
      </c>
      <c r="BQ55" s="69">
        <v>2</v>
      </c>
      <c r="BR55" s="71">
        <f t="shared" si="37"/>
        <v>200</v>
      </c>
      <c r="BS55" s="70">
        <f t="shared" si="38"/>
        <v>1.183431952662722</v>
      </c>
      <c r="BT55" s="68">
        <v>1</v>
      </c>
      <c r="BU55" s="69">
        <v>1</v>
      </c>
      <c r="BV55" s="69">
        <v>0</v>
      </c>
      <c r="BW55" s="71" t="str">
        <f t="shared" si="39"/>
        <v>***</v>
      </c>
      <c r="BX55" s="70">
        <f t="shared" si="40"/>
        <v>0.3205128205128205</v>
      </c>
      <c r="BY55" s="68">
        <v>3</v>
      </c>
      <c r="BZ55" s="69">
        <v>2</v>
      </c>
      <c r="CA55" s="69">
        <v>1</v>
      </c>
      <c r="CB55" s="71">
        <f t="shared" si="41"/>
        <v>200</v>
      </c>
      <c r="CC55" s="70">
        <f t="shared" si="42"/>
        <v>1.1450381679389312</v>
      </c>
      <c r="CD55" s="68">
        <v>5</v>
      </c>
      <c r="CE55" s="69">
        <v>1</v>
      </c>
      <c r="CF55" s="69">
        <v>4</v>
      </c>
      <c r="CG55" s="71">
        <f t="shared" si="43"/>
        <v>25</v>
      </c>
      <c r="CH55" s="70">
        <f t="shared" si="44"/>
        <v>2.242152466367713</v>
      </c>
      <c r="CI55" s="68">
        <v>4</v>
      </c>
      <c r="CJ55" s="69">
        <v>3</v>
      </c>
      <c r="CK55" s="69">
        <v>1</v>
      </c>
      <c r="CL55" s="71">
        <f t="shared" si="45"/>
        <v>300</v>
      </c>
      <c r="CM55" s="70">
        <f t="shared" si="46"/>
        <v>1.9900497512437811</v>
      </c>
      <c r="CN55" s="68">
        <v>6</v>
      </c>
      <c r="CO55" s="69">
        <v>3</v>
      </c>
      <c r="CP55" s="69">
        <v>3</v>
      </c>
      <c r="CQ55" s="71">
        <f t="shared" si="47"/>
        <v>100</v>
      </c>
      <c r="CR55" s="70">
        <f t="shared" si="48"/>
        <v>4.8</v>
      </c>
      <c r="CS55" s="68">
        <f t="shared" si="49"/>
        <v>3</v>
      </c>
      <c r="CT55" s="69"/>
      <c r="CU55" s="69">
        <v>3</v>
      </c>
      <c r="CV55" s="73">
        <f t="shared" si="50"/>
        <v>0</v>
      </c>
      <c r="CW55" s="75">
        <f t="shared" si="51"/>
        <v>3.3333333333333335</v>
      </c>
    </row>
    <row r="56" spans="1:101" ht="13.5">
      <c r="A56" s="17" t="s">
        <v>65</v>
      </c>
      <c r="B56" s="76">
        <f t="shared" si="11"/>
        <v>356</v>
      </c>
      <c r="C56" s="77">
        <f t="shared" si="12"/>
        <v>172</v>
      </c>
      <c r="D56" s="77">
        <f t="shared" si="13"/>
        <v>184</v>
      </c>
      <c r="E56" s="80">
        <f t="shared" si="8"/>
        <v>93.47826086956522</v>
      </c>
      <c r="F56" s="79">
        <f t="shared" si="9"/>
        <v>1.2088285229202036</v>
      </c>
      <c r="G56" s="76">
        <v>21</v>
      </c>
      <c r="H56" s="77">
        <v>14</v>
      </c>
      <c r="I56" s="77">
        <v>7</v>
      </c>
      <c r="J56" s="80">
        <f t="shared" si="10"/>
        <v>200</v>
      </c>
      <c r="K56" s="79">
        <f t="shared" si="14"/>
        <v>1.024390243902439</v>
      </c>
      <c r="L56" s="76">
        <v>9</v>
      </c>
      <c r="M56" s="77">
        <v>4</v>
      </c>
      <c r="N56" s="77">
        <v>5</v>
      </c>
      <c r="O56" s="80">
        <f t="shared" si="15"/>
        <v>80</v>
      </c>
      <c r="P56" s="79">
        <f t="shared" si="16"/>
        <v>0.702576112412178</v>
      </c>
      <c r="Q56" s="76">
        <v>13</v>
      </c>
      <c r="R56" s="77">
        <v>4</v>
      </c>
      <c r="S56" s="77">
        <v>9</v>
      </c>
      <c r="T56" s="80">
        <f t="shared" si="17"/>
        <v>44.44444444444444</v>
      </c>
      <c r="U56" s="79">
        <f t="shared" si="18"/>
        <v>2.1487603305785123</v>
      </c>
      <c r="V56" s="76">
        <v>29</v>
      </c>
      <c r="W56" s="77">
        <v>19</v>
      </c>
      <c r="X56" s="77">
        <v>10</v>
      </c>
      <c r="Y56" s="80">
        <f t="shared" si="19"/>
        <v>190</v>
      </c>
      <c r="Z56" s="79">
        <f t="shared" si="20"/>
        <v>1.811367895065584</v>
      </c>
      <c r="AA56" s="76">
        <v>70</v>
      </c>
      <c r="AB56" s="77">
        <v>28</v>
      </c>
      <c r="AC56" s="77">
        <v>42</v>
      </c>
      <c r="AD56" s="80">
        <f t="shared" si="21"/>
        <v>66.66666666666666</v>
      </c>
      <c r="AE56" s="79">
        <f t="shared" si="22"/>
        <v>1.2948575656677765</v>
      </c>
      <c r="AF56" s="76">
        <v>59</v>
      </c>
      <c r="AG56" s="77">
        <v>26</v>
      </c>
      <c r="AH56" s="77">
        <v>33</v>
      </c>
      <c r="AI56" s="80">
        <f t="shared" si="23"/>
        <v>78.78787878787878</v>
      </c>
      <c r="AJ56" s="79">
        <f t="shared" si="24"/>
        <v>1.0191742960787702</v>
      </c>
      <c r="AK56" s="76">
        <v>43</v>
      </c>
      <c r="AL56" s="77">
        <v>18</v>
      </c>
      <c r="AM56" s="77">
        <v>25</v>
      </c>
      <c r="AN56" s="80">
        <f t="shared" si="25"/>
        <v>72</v>
      </c>
      <c r="AO56" s="79">
        <f t="shared" si="26"/>
        <v>1.000931098696462</v>
      </c>
      <c r="AP56" s="76">
        <v>18</v>
      </c>
      <c r="AQ56" s="77">
        <v>10</v>
      </c>
      <c r="AR56" s="77">
        <v>8</v>
      </c>
      <c r="AS56" s="80">
        <f t="shared" si="27"/>
        <v>125</v>
      </c>
      <c r="AT56" s="79">
        <f t="shared" si="28"/>
        <v>0.693107431651906</v>
      </c>
      <c r="AU56" s="76">
        <v>17</v>
      </c>
      <c r="AV56" s="77">
        <v>10</v>
      </c>
      <c r="AW56" s="77">
        <v>7</v>
      </c>
      <c r="AX56" s="80">
        <f t="shared" si="29"/>
        <v>142.85714285714286</v>
      </c>
      <c r="AY56" s="79">
        <f t="shared" si="30"/>
        <v>1.2801204819277108</v>
      </c>
      <c r="AZ56" s="76">
        <v>9</v>
      </c>
      <c r="BA56" s="77">
        <v>4</v>
      </c>
      <c r="BB56" s="77">
        <v>5</v>
      </c>
      <c r="BC56" s="80">
        <f t="shared" si="31"/>
        <v>80</v>
      </c>
      <c r="BD56" s="79">
        <f t="shared" si="32"/>
        <v>0.8670520231213872</v>
      </c>
      <c r="BE56" s="76">
        <v>10</v>
      </c>
      <c r="BF56" s="77">
        <v>6</v>
      </c>
      <c r="BG56" s="77">
        <v>4</v>
      </c>
      <c r="BH56" s="80">
        <f t="shared" si="33"/>
        <v>150</v>
      </c>
      <c r="BI56" s="79">
        <f t="shared" si="34"/>
        <v>1.1709601873536302</v>
      </c>
      <c r="BJ56" s="76">
        <v>11</v>
      </c>
      <c r="BK56" s="77">
        <v>8</v>
      </c>
      <c r="BL56" s="77">
        <v>3</v>
      </c>
      <c r="BM56" s="78">
        <f t="shared" si="35"/>
        <v>266.66666666666663</v>
      </c>
      <c r="BN56" s="79">
        <f t="shared" si="36"/>
        <v>1.2429378531073447</v>
      </c>
      <c r="BO56" s="76">
        <v>8</v>
      </c>
      <c r="BP56" s="77">
        <v>3</v>
      </c>
      <c r="BQ56" s="77">
        <v>5</v>
      </c>
      <c r="BR56" s="80">
        <f t="shared" si="37"/>
        <v>60</v>
      </c>
      <c r="BS56" s="79">
        <f t="shared" si="38"/>
        <v>1.5779092702169626</v>
      </c>
      <c r="BT56" s="76">
        <v>5</v>
      </c>
      <c r="BU56" s="77">
        <v>2</v>
      </c>
      <c r="BV56" s="77">
        <v>3</v>
      </c>
      <c r="BW56" s="80">
        <f t="shared" si="39"/>
        <v>66.66666666666666</v>
      </c>
      <c r="BX56" s="79">
        <f t="shared" si="40"/>
        <v>1.6025641025641024</v>
      </c>
      <c r="BY56" s="76">
        <v>13</v>
      </c>
      <c r="BZ56" s="77">
        <v>5</v>
      </c>
      <c r="CA56" s="77">
        <v>8</v>
      </c>
      <c r="CB56" s="80">
        <f t="shared" si="41"/>
        <v>62.5</v>
      </c>
      <c r="CC56" s="79">
        <f t="shared" si="42"/>
        <v>4.961832061068702</v>
      </c>
      <c r="CD56" s="76">
        <v>8</v>
      </c>
      <c r="CE56" s="77">
        <v>5</v>
      </c>
      <c r="CF56" s="77">
        <v>3</v>
      </c>
      <c r="CG56" s="80">
        <f t="shared" si="43"/>
        <v>166.66666666666669</v>
      </c>
      <c r="CH56" s="79">
        <f t="shared" si="44"/>
        <v>3.587443946188341</v>
      </c>
      <c r="CI56" s="76">
        <v>6</v>
      </c>
      <c r="CJ56" s="77">
        <v>4</v>
      </c>
      <c r="CK56" s="77">
        <v>2</v>
      </c>
      <c r="CL56" s="80">
        <f t="shared" si="45"/>
        <v>200</v>
      </c>
      <c r="CM56" s="79">
        <f t="shared" si="46"/>
        <v>2.9850746268656714</v>
      </c>
      <c r="CN56" s="76">
        <v>3</v>
      </c>
      <c r="CO56" s="77">
        <v>1</v>
      </c>
      <c r="CP56" s="77">
        <v>2</v>
      </c>
      <c r="CQ56" s="80">
        <f t="shared" si="47"/>
        <v>50</v>
      </c>
      <c r="CR56" s="79">
        <f t="shared" si="48"/>
        <v>2.4</v>
      </c>
      <c r="CS56" s="76">
        <f t="shared" si="49"/>
        <v>4</v>
      </c>
      <c r="CT56" s="77">
        <v>1</v>
      </c>
      <c r="CU56" s="77">
        <v>3</v>
      </c>
      <c r="CV56" s="78">
        <f t="shared" si="50"/>
        <v>33.33333333333333</v>
      </c>
      <c r="CW56" s="83">
        <f t="shared" si="51"/>
        <v>4.444444444444445</v>
      </c>
    </row>
    <row r="57" spans="1:101" ht="13.5">
      <c r="A57" s="13" t="s">
        <v>66</v>
      </c>
      <c r="B57" s="59">
        <f t="shared" si="11"/>
        <v>214</v>
      </c>
      <c r="C57" s="60">
        <f t="shared" si="12"/>
        <v>107</v>
      </c>
      <c r="D57" s="60">
        <f t="shared" si="13"/>
        <v>107</v>
      </c>
      <c r="E57" s="63">
        <f t="shared" si="8"/>
        <v>100</v>
      </c>
      <c r="F57" s="62">
        <f t="shared" si="9"/>
        <v>0.7266553480475382</v>
      </c>
      <c r="G57" s="59">
        <v>11</v>
      </c>
      <c r="H57" s="60">
        <v>2</v>
      </c>
      <c r="I57" s="60">
        <v>9</v>
      </c>
      <c r="J57" s="63">
        <f t="shared" si="10"/>
        <v>22.22222222222222</v>
      </c>
      <c r="K57" s="62">
        <f t="shared" si="14"/>
        <v>0.5365853658536586</v>
      </c>
      <c r="L57" s="59">
        <v>15</v>
      </c>
      <c r="M57" s="60">
        <v>11</v>
      </c>
      <c r="N57" s="60">
        <v>4</v>
      </c>
      <c r="O57" s="63">
        <f t="shared" si="15"/>
        <v>275</v>
      </c>
      <c r="P57" s="62">
        <f t="shared" si="16"/>
        <v>1.1709601873536302</v>
      </c>
      <c r="Q57" s="59">
        <v>4</v>
      </c>
      <c r="R57" s="60">
        <v>4</v>
      </c>
      <c r="S57" s="60">
        <v>0</v>
      </c>
      <c r="T57" s="63" t="str">
        <f t="shared" si="17"/>
        <v>***</v>
      </c>
      <c r="U57" s="62">
        <f t="shared" si="18"/>
        <v>0.6611570247933884</v>
      </c>
      <c r="V57" s="59">
        <v>10</v>
      </c>
      <c r="W57" s="60">
        <v>4</v>
      </c>
      <c r="X57" s="60">
        <v>6</v>
      </c>
      <c r="Y57" s="63">
        <f t="shared" si="19"/>
        <v>66.66666666666666</v>
      </c>
      <c r="Z57" s="62">
        <f t="shared" si="20"/>
        <v>0.6246096189881324</v>
      </c>
      <c r="AA57" s="59">
        <v>49</v>
      </c>
      <c r="AB57" s="60">
        <v>24</v>
      </c>
      <c r="AC57" s="60">
        <v>25</v>
      </c>
      <c r="AD57" s="63">
        <f t="shared" si="21"/>
        <v>96</v>
      </c>
      <c r="AE57" s="62">
        <f t="shared" si="22"/>
        <v>0.9064002959674435</v>
      </c>
      <c r="AF57" s="59">
        <v>37</v>
      </c>
      <c r="AG57" s="60">
        <v>17</v>
      </c>
      <c r="AH57" s="60">
        <v>20</v>
      </c>
      <c r="AI57" s="63">
        <f t="shared" si="23"/>
        <v>85</v>
      </c>
      <c r="AJ57" s="62">
        <f t="shared" si="24"/>
        <v>0.6391432026256694</v>
      </c>
      <c r="AK57" s="59">
        <v>23</v>
      </c>
      <c r="AL57" s="60">
        <v>9</v>
      </c>
      <c r="AM57" s="60">
        <v>14</v>
      </c>
      <c r="AN57" s="63">
        <f t="shared" si="25"/>
        <v>64.28571428571429</v>
      </c>
      <c r="AO57" s="62">
        <f t="shared" si="26"/>
        <v>0.5353817504655494</v>
      </c>
      <c r="AP57" s="59">
        <v>16</v>
      </c>
      <c r="AQ57" s="60">
        <v>9</v>
      </c>
      <c r="AR57" s="60">
        <v>7</v>
      </c>
      <c r="AS57" s="63">
        <f t="shared" si="27"/>
        <v>128.57142857142858</v>
      </c>
      <c r="AT57" s="62">
        <f t="shared" si="28"/>
        <v>0.6160954948016942</v>
      </c>
      <c r="AU57" s="59">
        <v>11</v>
      </c>
      <c r="AV57" s="60">
        <v>6</v>
      </c>
      <c r="AW57" s="60">
        <v>5</v>
      </c>
      <c r="AX57" s="63">
        <f t="shared" si="29"/>
        <v>120</v>
      </c>
      <c r="AY57" s="62">
        <f t="shared" si="30"/>
        <v>0.8283132530120483</v>
      </c>
      <c r="AZ57" s="59">
        <v>7</v>
      </c>
      <c r="BA57" s="60">
        <v>5</v>
      </c>
      <c r="BB57" s="60">
        <v>2</v>
      </c>
      <c r="BC57" s="63">
        <f t="shared" si="31"/>
        <v>250</v>
      </c>
      <c r="BD57" s="62">
        <f t="shared" si="32"/>
        <v>0.674373795761079</v>
      </c>
      <c r="BE57" s="59">
        <v>7</v>
      </c>
      <c r="BF57" s="60">
        <v>5</v>
      </c>
      <c r="BG57" s="60">
        <v>2</v>
      </c>
      <c r="BH57" s="63">
        <f t="shared" si="33"/>
        <v>250</v>
      </c>
      <c r="BI57" s="62">
        <f t="shared" si="34"/>
        <v>0.819672131147541</v>
      </c>
      <c r="BJ57" s="59">
        <v>5</v>
      </c>
      <c r="BK57" s="60">
        <v>4</v>
      </c>
      <c r="BL57" s="60">
        <v>1</v>
      </c>
      <c r="BM57" s="65">
        <f t="shared" si="35"/>
        <v>400</v>
      </c>
      <c r="BN57" s="62">
        <f t="shared" si="36"/>
        <v>0.5649717514124294</v>
      </c>
      <c r="BO57" s="59">
        <v>4</v>
      </c>
      <c r="BP57" s="60">
        <v>2</v>
      </c>
      <c r="BQ57" s="60">
        <v>2</v>
      </c>
      <c r="BR57" s="63">
        <f t="shared" si="37"/>
        <v>100</v>
      </c>
      <c r="BS57" s="62">
        <f t="shared" si="38"/>
        <v>0.7889546351084813</v>
      </c>
      <c r="BT57" s="59">
        <v>3</v>
      </c>
      <c r="BU57" s="60">
        <v>1</v>
      </c>
      <c r="BV57" s="60">
        <v>2</v>
      </c>
      <c r="BW57" s="63">
        <f t="shared" si="39"/>
        <v>50</v>
      </c>
      <c r="BX57" s="62">
        <f t="shared" si="40"/>
        <v>0.9615384615384616</v>
      </c>
      <c r="BY57" s="59">
        <v>2</v>
      </c>
      <c r="BZ57" s="60">
        <v>1</v>
      </c>
      <c r="CA57" s="60">
        <v>1</v>
      </c>
      <c r="CB57" s="63">
        <f t="shared" si="41"/>
        <v>100</v>
      </c>
      <c r="CC57" s="62">
        <f t="shared" si="42"/>
        <v>0.7633587786259541</v>
      </c>
      <c r="CD57" s="59">
        <v>6</v>
      </c>
      <c r="CE57" s="60">
        <v>2</v>
      </c>
      <c r="CF57" s="60">
        <v>4</v>
      </c>
      <c r="CG57" s="63">
        <f t="shared" si="43"/>
        <v>50</v>
      </c>
      <c r="CH57" s="62">
        <f t="shared" si="44"/>
        <v>2.690582959641256</v>
      </c>
      <c r="CI57" s="59">
        <v>1</v>
      </c>
      <c r="CJ57" s="60">
        <v>1</v>
      </c>
      <c r="CK57" s="60">
        <v>0</v>
      </c>
      <c r="CL57" s="63" t="str">
        <f t="shared" si="45"/>
        <v>***</v>
      </c>
      <c r="CM57" s="62">
        <f t="shared" si="46"/>
        <v>0.4975124378109453</v>
      </c>
      <c r="CN57" s="59"/>
      <c r="CO57" s="60"/>
      <c r="CP57" s="60"/>
      <c r="CQ57" s="63" t="str">
        <f t="shared" si="47"/>
        <v>***</v>
      </c>
      <c r="CR57" s="62">
        <f t="shared" si="48"/>
        <v>0</v>
      </c>
      <c r="CS57" s="59">
        <f t="shared" si="49"/>
        <v>3</v>
      </c>
      <c r="CT57" s="60"/>
      <c r="CU57" s="60">
        <v>3</v>
      </c>
      <c r="CV57" s="65">
        <f t="shared" si="50"/>
        <v>0</v>
      </c>
      <c r="CW57" s="67">
        <f t="shared" si="51"/>
        <v>3.3333333333333335</v>
      </c>
    </row>
    <row r="58" spans="1:101" ht="13.5">
      <c r="A58" s="13" t="s">
        <v>67</v>
      </c>
      <c r="B58" s="59">
        <f t="shared" si="11"/>
        <v>316</v>
      </c>
      <c r="C58" s="60">
        <f t="shared" si="12"/>
        <v>161</v>
      </c>
      <c r="D58" s="60">
        <f t="shared" si="13"/>
        <v>155</v>
      </c>
      <c r="E58" s="63">
        <f t="shared" si="8"/>
        <v>103.87096774193549</v>
      </c>
      <c r="F58" s="62">
        <f t="shared" si="9"/>
        <v>1.0730050933786077</v>
      </c>
      <c r="G58" s="59">
        <v>19</v>
      </c>
      <c r="H58" s="60">
        <v>12</v>
      </c>
      <c r="I58" s="60">
        <v>7</v>
      </c>
      <c r="J58" s="63">
        <f t="shared" si="10"/>
        <v>171.42857142857142</v>
      </c>
      <c r="K58" s="62">
        <f t="shared" si="14"/>
        <v>0.9268292682926829</v>
      </c>
      <c r="L58" s="59">
        <v>11</v>
      </c>
      <c r="M58" s="60">
        <v>5</v>
      </c>
      <c r="N58" s="60">
        <v>6</v>
      </c>
      <c r="O58" s="63">
        <f t="shared" si="15"/>
        <v>83.33333333333334</v>
      </c>
      <c r="P58" s="62">
        <f t="shared" si="16"/>
        <v>0.858704137392662</v>
      </c>
      <c r="Q58" s="59">
        <v>13</v>
      </c>
      <c r="R58" s="60">
        <v>7</v>
      </c>
      <c r="S58" s="60">
        <v>6</v>
      </c>
      <c r="T58" s="63">
        <f t="shared" si="17"/>
        <v>116.66666666666667</v>
      </c>
      <c r="U58" s="62">
        <f t="shared" si="18"/>
        <v>2.1487603305785123</v>
      </c>
      <c r="V58" s="59">
        <v>20</v>
      </c>
      <c r="W58" s="60">
        <v>15</v>
      </c>
      <c r="X58" s="60">
        <v>5</v>
      </c>
      <c r="Y58" s="63">
        <f t="shared" si="19"/>
        <v>300</v>
      </c>
      <c r="Z58" s="62">
        <f t="shared" si="20"/>
        <v>1.2492192379762648</v>
      </c>
      <c r="AA58" s="59">
        <v>59</v>
      </c>
      <c r="AB58" s="60">
        <v>28</v>
      </c>
      <c r="AC58" s="60">
        <v>31</v>
      </c>
      <c r="AD58" s="63">
        <f t="shared" si="21"/>
        <v>90.32258064516128</v>
      </c>
      <c r="AE58" s="62">
        <f t="shared" si="22"/>
        <v>1.0913799482056974</v>
      </c>
      <c r="AF58" s="59">
        <v>64</v>
      </c>
      <c r="AG58" s="60">
        <v>34</v>
      </c>
      <c r="AH58" s="60">
        <v>30</v>
      </c>
      <c r="AI58" s="63">
        <f t="shared" si="23"/>
        <v>113.33333333333333</v>
      </c>
      <c r="AJ58" s="62">
        <f t="shared" si="24"/>
        <v>1.105544999136293</v>
      </c>
      <c r="AK58" s="59">
        <v>40</v>
      </c>
      <c r="AL58" s="60">
        <v>15</v>
      </c>
      <c r="AM58" s="60">
        <v>25</v>
      </c>
      <c r="AN58" s="63">
        <f t="shared" si="25"/>
        <v>60</v>
      </c>
      <c r="AO58" s="62">
        <f t="shared" si="26"/>
        <v>0.931098696461825</v>
      </c>
      <c r="AP58" s="59">
        <v>19</v>
      </c>
      <c r="AQ58" s="60">
        <v>9</v>
      </c>
      <c r="AR58" s="60">
        <v>10</v>
      </c>
      <c r="AS58" s="63">
        <f t="shared" si="27"/>
        <v>90</v>
      </c>
      <c r="AT58" s="62">
        <f t="shared" si="28"/>
        <v>0.7316134000770119</v>
      </c>
      <c r="AU58" s="59">
        <v>13</v>
      </c>
      <c r="AV58" s="60">
        <v>5</v>
      </c>
      <c r="AW58" s="60">
        <v>8</v>
      </c>
      <c r="AX58" s="63">
        <f t="shared" si="29"/>
        <v>62.5</v>
      </c>
      <c r="AY58" s="62">
        <f t="shared" si="30"/>
        <v>0.9789156626506025</v>
      </c>
      <c r="AZ58" s="59">
        <v>9</v>
      </c>
      <c r="BA58" s="60">
        <v>8</v>
      </c>
      <c r="BB58" s="60">
        <v>1</v>
      </c>
      <c r="BC58" s="63">
        <f t="shared" si="31"/>
        <v>800</v>
      </c>
      <c r="BD58" s="62">
        <f t="shared" si="32"/>
        <v>0.8670520231213872</v>
      </c>
      <c r="BE58" s="59">
        <v>5</v>
      </c>
      <c r="BF58" s="60">
        <v>2</v>
      </c>
      <c r="BG58" s="60">
        <v>3</v>
      </c>
      <c r="BH58" s="63">
        <f t="shared" si="33"/>
        <v>66.66666666666666</v>
      </c>
      <c r="BI58" s="62">
        <f t="shared" si="34"/>
        <v>0.5854800936768151</v>
      </c>
      <c r="BJ58" s="59">
        <v>12</v>
      </c>
      <c r="BK58" s="60">
        <v>6</v>
      </c>
      <c r="BL58" s="60">
        <v>6</v>
      </c>
      <c r="BM58" s="65">
        <f t="shared" si="35"/>
        <v>100</v>
      </c>
      <c r="BN58" s="62">
        <f t="shared" si="36"/>
        <v>1.3559322033898304</v>
      </c>
      <c r="BO58" s="59">
        <v>6</v>
      </c>
      <c r="BP58" s="60">
        <v>5</v>
      </c>
      <c r="BQ58" s="60">
        <v>1</v>
      </c>
      <c r="BR58" s="63">
        <f t="shared" si="37"/>
        <v>500</v>
      </c>
      <c r="BS58" s="62">
        <f t="shared" si="38"/>
        <v>1.183431952662722</v>
      </c>
      <c r="BT58" s="59">
        <v>2</v>
      </c>
      <c r="BU58" s="60">
        <v>2</v>
      </c>
      <c r="BV58" s="60">
        <v>0</v>
      </c>
      <c r="BW58" s="63" t="str">
        <f t="shared" si="39"/>
        <v>***</v>
      </c>
      <c r="BX58" s="62">
        <f t="shared" si="40"/>
        <v>0.641025641025641</v>
      </c>
      <c r="BY58" s="59">
        <v>7</v>
      </c>
      <c r="BZ58" s="60">
        <v>3</v>
      </c>
      <c r="CA58" s="60">
        <v>4</v>
      </c>
      <c r="CB58" s="63">
        <f t="shared" si="41"/>
        <v>75</v>
      </c>
      <c r="CC58" s="62">
        <f t="shared" si="42"/>
        <v>2.6717557251908395</v>
      </c>
      <c r="CD58" s="59">
        <v>3</v>
      </c>
      <c r="CE58" s="60">
        <v>1</v>
      </c>
      <c r="CF58" s="60">
        <v>2</v>
      </c>
      <c r="CG58" s="63">
        <f t="shared" si="43"/>
        <v>50</v>
      </c>
      <c r="CH58" s="62">
        <f t="shared" si="44"/>
        <v>1.345291479820628</v>
      </c>
      <c r="CI58" s="59">
        <v>4</v>
      </c>
      <c r="CJ58" s="60">
        <v>1</v>
      </c>
      <c r="CK58" s="60">
        <v>3</v>
      </c>
      <c r="CL58" s="63">
        <f t="shared" si="45"/>
        <v>33.33333333333333</v>
      </c>
      <c r="CM58" s="62">
        <f t="shared" si="46"/>
        <v>1.9900497512437811</v>
      </c>
      <c r="CN58" s="59">
        <v>5</v>
      </c>
      <c r="CO58" s="60">
        <v>2</v>
      </c>
      <c r="CP58" s="60">
        <v>3</v>
      </c>
      <c r="CQ58" s="63">
        <f t="shared" si="47"/>
        <v>66.66666666666666</v>
      </c>
      <c r="CR58" s="62">
        <f t="shared" si="48"/>
        <v>4</v>
      </c>
      <c r="CS58" s="59">
        <f t="shared" si="49"/>
        <v>5</v>
      </c>
      <c r="CT58" s="60">
        <v>1</v>
      </c>
      <c r="CU58" s="60">
        <v>4</v>
      </c>
      <c r="CV58" s="65">
        <f t="shared" si="50"/>
        <v>25</v>
      </c>
      <c r="CW58" s="67">
        <f t="shared" si="51"/>
        <v>5.555555555555555</v>
      </c>
    </row>
    <row r="59" spans="1:101" ht="13.5">
      <c r="A59" s="17" t="s">
        <v>68</v>
      </c>
      <c r="B59" s="68">
        <f t="shared" si="11"/>
        <v>392</v>
      </c>
      <c r="C59" s="69">
        <f t="shared" si="12"/>
        <v>173</v>
      </c>
      <c r="D59" s="69">
        <f t="shared" si="13"/>
        <v>219</v>
      </c>
      <c r="E59" s="71">
        <f t="shared" si="8"/>
        <v>78.99543378995433</v>
      </c>
      <c r="F59" s="70">
        <f t="shared" si="9"/>
        <v>1.33106960950764</v>
      </c>
      <c r="G59" s="68">
        <v>19</v>
      </c>
      <c r="H59" s="69">
        <v>7</v>
      </c>
      <c r="I59" s="69">
        <v>12</v>
      </c>
      <c r="J59" s="71">
        <f t="shared" si="10"/>
        <v>58.333333333333336</v>
      </c>
      <c r="K59" s="70">
        <f t="shared" si="14"/>
        <v>0.9268292682926829</v>
      </c>
      <c r="L59" s="68">
        <v>7</v>
      </c>
      <c r="M59" s="69">
        <v>3</v>
      </c>
      <c r="N59" s="69">
        <v>4</v>
      </c>
      <c r="O59" s="71">
        <f t="shared" si="15"/>
        <v>75</v>
      </c>
      <c r="P59" s="70">
        <f t="shared" si="16"/>
        <v>0.546448087431694</v>
      </c>
      <c r="Q59" s="68">
        <v>8</v>
      </c>
      <c r="R59" s="69">
        <v>4</v>
      </c>
      <c r="S59" s="69">
        <v>4</v>
      </c>
      <c r="T59" s="71">
        <f t="shared" si="17"/>
        <v>100</v>
      </c>
      <c r="U59" s="70">
        <f t="shared" si="18"/>
        <v>1.322314049586777</v>
      </c>
      <c r="V59" s="68">
        <v>28</v>
      </c>
      <c r="W59" s="69">
        <v>14</v>
      </c>
      <c r="X59" s="69">
        <v>14</v>
      </c>
      <c r="Y59" s="71">
        <f t="shared" si="19"/>
        <v>100</v>
      </c>
      <c r="Z59" s="70">
        <f t="shared" si="20"/>
        <v>1.7489069331667706</v>
      </c>
      <c r="AA59" s="68">
        <v>119</v>
      </c>
      <c r="AB59" s="69">
        <v>50</v>
      </c>
      <c r="AC59" s="69">
        <v>69</v>
      </c>
      <c r="AD59" s="71">
        <f t="shared" si="21"/>
        <v>72.46376811594203</v>
      </c>
      <c r="AE59" s="70">
        <f t="shared" si="22"/>
        <v>2.20125786163522</v>
      </c>
      <c r="AF59" s="68">
        <v>77</v>
      </c>
      <c r="AG59" s="69">
        <v>29</v>
      </c>
      <c r="AH59" s="69">
        <v>48</v>
      </c>
      <c r="AI59" s="71">
        <f t="shared" si="23"/>
        <v>60.416666666666664</v>
      </c>
      <c r="AJ59" s="70">
        <f t="shared" si="24"/>
        <v>1.3301088270858523</v>
      </c>
      <c r="AK59" s="68">
        <v>54</v>
      </c>
      <c r="AL59" s="69">
        <v>17</v>
      </c>
      <c r="AM59" s="69">
        <v>37</v>
      </c>
      <c r="AN59" s="71">
        <f t="shared" si="25"/>
        <v>45.94594594594595</v>
      </c>
      <c r="AO59" s="70">
        <f t="shared" si="26"/>
        <v>1.2569832402234637</v>
      </c>
      <c r="AP59" s="68">
        <v>14</v>
      </c>
      <c r="AQ59" s="69">
        <v>11</v>
      </c>
      <c r="AR59" s="69">
        <v>3</v>
      </c>
      <c r="AS59" s="71">
        <f t="shared" si="27"/>
        <v>366.66666666666663</v>
      </c>
      <c r="AT59" s="70">
        <f t="shared" si="28"/>
        <v>0.5390835579514826</v>
      </c>
      <c r="AU59" s="68">
        <v>12</v>
      </c>
      <c r="AV59" s="69">
        <v>7</v>
      </c>
      <c r="AW59" s="69">
        <v>5</v>
      </c>
      <c r="AX59" s="71">
        <f t="shared" si="29"/>
        <v>140</v>
      </c>
      <c r="AY59" s="70">
        <f t="shared" si="30"/>
        <v>0.9036144578313252</v>
      </c>
      <c r="AZ59" s="68">
        <v>14</v>
      </c>
      <c r="BA59" s="69">
        <v>6</v>
      </c>
      <c r="BB59" s="69">
        <v>8</v>
      </c>
      <c r="BC59" s="71">
        <f t="shared" si="31"/>
        <v>75</v>
      </c>
      <c r="BD59" s="70">
        <f t="shared" si="32"/>
        <v>1.348747591522158</v>
      </c>
      <c r="BE59" s="68">
        <v>6</v>
      </c>
      <c r="BF59" s="69">
        <v>4</v>
      </c>
      <c r="BG59" s="69">
        <v>2</v>
      </c>
      <c r="BH59" s="71">
        <f t="shared" si="33"/>
        <v>200</v>
      </c>
      <c r="BI59" s="70">
        <f t="shared" si="34"/>
        <v>0.702576112412178</v>
      </c>
      <c r="BJ59" s="68">
        <v>13</v>
      </c>
      <c r="BK59" s="69">
        <v>12</v>
      </c>
      <c r="BL59" s="69">
        <v>1</v>
      </c>
      <c r="BM59" s="73">
        <f t="shared" si="35"/>
        <v>1200</v>
      </c>
      <c r="BN59" s="70">
        <f t="shared" si="36"/>
        <v>1.4689265536723164</v>
      </c>
      <c r="BO59" s="68">
        <v>4</v>
      </c>
      <c r="BP59" s="69">
        <v>2</v>
      </c>
      <c r="BQ59" s="69">
        <v>2</v>
      </c>
      <c r="BR59" s="71">
        <f t="shared" si="37"/>
        <v>100</v>
      </c>
      <c r="BS59" s="70">
        <f t="shared" si="38"/>
        <v>0.7889546351084813</v>
      </c>
      <c r="BT59" s="68">
        <v>4</v>
      </c>
      <c r="BU59" s="69">
        <v>1</v>
      </c>
      <c r="BV59" s="69">
        <v>3</v>
      </c>
      <c r="BW59" s="71">
        <f t="shared" si="39"/>
        <v>33.33333333333333</v>
      </c>
      <c r="BX59" s="70">
        <f t="shared" si="40"/>
        <v>1.282051282051282</v>
      </c>
      <c r="BY59" s="68">
        <v>5</v>
      </c>
      <c r="BZ59" s="69">
        <v>2</v>
      </c>
      <c r="CA59" s="69">
        <v>3</v>
      </c>
      <c r="CB59" s="71">
        <f t="shared" si="41"/>
        <v>66.66666666666666</v>
      </c>
      <c r="CC59" s="70">
        <f t="shared" si="42"/>
        <v>1.9083969465648856</v>
      </c>
      <c r="CD59" s="68">
        <v>1</v>
      </c>
      <c r="CE59" s="69">
        <v>0</v>
      </c>
      <c r="CF59" s="69">
        <v>1</v>
      </c>
      <c r="CG59" s="71">
        <f t="shared" si="43"/>
        <v>0</v>
      </c>
      <c r="CH59" s="70">
        <f t="shared" si="44"/>
        <v>0.4484304932735426</v>
      </c>
      <c r="CI59" s="68">
        <v>5</v>
      </c>
      <c r="CJ59" s="69">
        <v>4</v>
      </c>
      <c r="CK59" s="69">
        <v>1</v>
      </c>
      <c r="CL59" s="71">
        <f t="shared" si="45"/>
        <v>400</v>
      </c>
      <c r="CM59" s="70">
        <f t="shared" si="46"/>
        <v>2.4875621890547266</v>
      </c>
      <c r="CN59" s="68">
        <v>2</v>
      </c>
      <c r="CO59" s="69">
        <v>0</v>
      </c>
      <c r="CP59" s="69">
        <v>2</v>
      </c>
      <c r="CQ59" s="71">
        <f t="shared" si="47"/>
        <v>0</v>
      </c>
      <c r="CR59" s="70">
        <f t="shared" si="48"/>
        <v>1.6</v>
      </c>
      <c r="CS59" s="68">
        <f t="shared" si="49"/>
        <v>0</v>
      </c>
      <c r="CT59" s="69"/>
      <c r="CU59" s="69"/>
      <c r="CV59" s="73" t="str">
        <f t="shared" si="50"/>
        <v>***</v>
      </c>
      <c r="CW59" s="75">
        <f t="shared" si="51"/>
        <v>0</v>
      </c>
    </row>
    <row r="60" spans="1:101" ht="13.5">
      <c r="A60" s="13" t="s">
        <v>69</v>
      </c>
      <c r="B60" s="59">
        <f t="shared" si="11"/>
        <v>974</v>
      </c>
      <c r="C60" s="60">
        <f t="shared" si="12"/>
        <v>594</v>
      </c>
      <c r="D60" s="60">
        <f t="shared" si="13"/>
        <v>380</v>
      </c>
      <c r="E60" s="63">
        <f t="shared" si="8"/>
        <v>156.31578947368422</v>
      </c>
      <c r="F60" s="62">
        <f t="shared" si="9"/>
        <v>3.3073005093378605</v>
      </c>
      <c r="G60" s="59">
        <v>67</v>
      </c>
      <c r="H60" s="60">
        <v>37</v>
      </c>
      <c r="I60" s="60">
        <v>30</v>
      </c>
      <c r="J60" s="63">
        <f t="shared" si="10"/>
        <v>123.33333333333334</v>
      </c>
      <c r="K60" s="62">
        <f t="shared" si="14"/>
        <v>3.2682926829268295</v>
      </c>
      <c r="L60" s="59">
        <v>56</v>
      </c>
      <c r="M60" s="60">
        <v>30</v>
      </c>
      <c r="N60" s="60">
        <v>26</v>
      </c>
      <c r="O60" s="63">
        <f t="shared" si="15"/>
        <v>115.38461538461537</v>
      </c>
      <c r="P60" s="62">
        <f t="shared" si="16"/>
        <v>4.371584699453552</v>
      </c>
      <c r="Q60" s="59">
        <v>15</v>
      </c>
      <c r="R60" s="60">
        <v>9</v>
      </c>
      <c r="S60" s="60">
        <v>6</v>
      </c>
      <c r="T60" s="63">
        <f t="shared" si="17"/>
        <v>150</v>
      </c>
      <c r="U60" s="62">
        <f t="shared" si="18"/>
        <v>2.479338842975207</v>
      </c>
      <c r="V60" s="59">
        <v>40</v>
      </c>
      <c r="W60" s="60">
        <v>20</v>
      </c>
      <c r="X60" s="60">
        <v>20</v>
      </c>
      <c r="Y60" s="63">
        <f t="shared" si="19"/>
        <v>100</v>
      </c>
      <c r="Z60" s="62">
        <f t="shared" si="20"/>
        <v>2.4984384759525295</v>
      </c>
      <c r="AA60" s="59">
        <v>173</v>
      </c>
      <c r="AB60" s="60">
        <v>119</v>
      </c>
      <c r="AC60" s="60">
        <v>54</v>
      </c>
      <c r="AD60" s="63">
        <f t="shared" si="21"/>
        <v>220.37037037037038</v>
      </c>
      <c r="AE60" s="62">
        <f t="shared" si="22"/>
        <v>3.2001479837217905</v>
      </c>
      <c r="AF60" s="59">
        <v>195</v>
      </c>
      <c r="AG60" s="60">
        <v>118</v>
      </c>
      <c r="AH60" s="60">
        <v>77</v>
      </c>
      <c r="AI60" s="63">
        <f t="shared" si="23"/>
        <v>153.24675324675326</v>
      </c>
      <c r="AJ60" s="62">
        <f t="shared" si="24"/>
        <v>3.3684574192433923</v>
      </c>
      <c r="AK60" s="59">
        <v>146</v>
      </c>
      <c r="AL60" s="60">
        <v>85</v>
      </c>
      <c r="AM60" s="60">
        <v>61</v>
      </c>
      <c r="AN60" s="63">
        <f t="shared" si="25"/>
        <v>139.34426229508196</v>
      </c>
      <c r="AO60" s="62">
        <f t="shared" si="26"/>
        <v>3.3985102420856608</v>
      </c>
      <c r="AP60" s="59">
        <v>94</v>
      </c>
      <c r="AQ60" s="60">
        <v>58</v>
      </c>
      <c r="AR60" s="60">
        <v>36</v>
      </c>
      <c r="AS60" s="63">
        <f t="shared" si="27"/>
        <v>161.11111111111111</v>
      </c>
      <c r="AT60" s="62">
        <f t="shared" si="28"/>
        <v>3.619561031959954</v>
      </c>
      <c r="AU60" s="59">
        <v>41</v>
      </c>
      <c r="AV60" s="60">
        <v>30</v>
      </c>
      <c r="AW60" s="60">
        <v>11</v>
      </c>
      <c r="AX60" s="63">
        <f t="shared" si="29"/>
        <v>272.7272727272727</v>
      </c>
      <c r="AY60" s="62">
        <f t="shared" si="30"/>
        <v>3.087349397590361</v>
      </c>
      <c r="AZ60" s="59">
        <v>47</v>
      </c>
      <c r="BA60" s="60">
        <v>30</v>
      </c>
      <c r="BB60" s="60">
        <v>17</v>
      </c>
      <c r="BC60" s="63">
        <f t="shared" si="31"/>
        <v>176.47058823529412</v>
      </c>
      <c r="BD60" s="62">
        <f t="shared" si="32"/>
        <v>4.527938342967245</v>
      </c>
      <c r="BE60" s="59">
        <v>26</v>
      </c>
      <c r="BF60" s="60">
        <v>20</v>
      </c>
      <c r="BG60" s="60">
        <v>6</v>
      </c>
      <c r="BH60" s="63">
        <f t="shared" si="33"/>
        <v>333.33333333333337</v>
      </c>
      <c r="BI60" s="62">
        <f t="shared" si="34"/>
        <v>3.0444964871194378</v>
      </c>
      <c r="BJ60" s="59">
        <v>24</v>
      </c>
      <c r="BK60" s="60">
        <v>17</v>
      </c>
      <c r="BL60" s="60">
        <v>7</v>
      </c>
      <c r="BM60" s="65">
        <f t="shared" si="35"/>
        <v>242.85714285714283</v>
      </c>
      <c r="BN60" s="62">
        <f t="shared" si="36"/>
        <v>2.711864406779661</v>
      </c>
      <c r="BO60" s="59">
        <v>14</v>
      </c>
      <c r="BP60" s="60">
        <v>6</v>
      </c>
      <c r="BQ60" s="60">
        <v>8</v>
      </c>
      <c r="BR60" s="63">
        <f t="shared" si="37"/>
        <v>75</v>
      </c>
      <c r="BS60" s="62">
        <f t="shared" si="38"/>
        <v>2.7613412228796843</v>
      </c>
      <c r="BT60" s="59">
        <v>13</v>
      </c>
      <c r="BU60" s="60">
        <v>7</v>
      </c>
      <c r="BV60" s="60">
        <v>6</v>
      </c>
      <c r="BW60" s="63">
        <f t="shared" si="39"/>
        <v>116.66666666666667</v>
      </c>
      <c r="BX60" s="62">
        <f t="shared" si="40"/>
        <v>4.166666666666666</v>
      </c>
      <c r="BY60" s="59">
        <v>10</v>
      </c>
      <c r="BZ60" s="60">
        <v>4</v>
      </c>
      <c r="CA60" s="60">
        <v>6</v>
      </c>
      <c r="CB60" s="63">
        <f t="shared" si="41"/>
        <v>66.66666666666666</v>
      </c>
      <c r="CC60" s="62">
        <f t="shared" si="42"/>
        <v>3.816793893129771</v>
      </c>
      <c r="CD60" s="59">
        <v>5</v>
      </c>
      <c r="CE60" s="60">
        <v>2</v>
      </c>
      <c r="CF60" s="60">
        <v>3</v>
      </c>
      <c r="CG60" s="63">
        <f t="shared" si="43"/>
        <v>66.66666666666666</v>
      </c>
      <c r="CH60" s="62">
        <f t="shared" si="44"/>
        <v>2.242152466367713</v>
      </c>
      <c r="CI60" s="59">
        <v>4</v>
      </c>
      <c r="CJ60" s="60">
        <v>1</v>
      </c>
      <c r="CK60" s="60">
        <v>3</v>
      </c>
      <c r="CL60" s="63">
        <f t="shared" si="45"/>
        <v>33.33333333333333</v>
      </c>
      <c r="CM60" s="62">
        <f t="shared" si="46"/>
        <v>1.9900497512437811</v>
      </c>
      <c r="CN60" s="59">
        <v>2</v>
      </c>
      <c r="CO60" s="60">
        <v>0</v>
      </c>
      <c r="CP60" s="60">
        <v>2</v>
      </c>
      <c r="CQ60" s="63">
        <f t="shared" si="47"/>
        <v>0</v>
      </c>
      <c r="CR60" s="62">
        <f t="shared" si="48"/>
        <v>1.6</v>
      </c>
      <c r="CS60" s="59">
        <f t="shared" si="49"/>
        <v>2</v>
      </c>
      <c r="CT60" s="60">
        <v>1</v>
      </c>
      <c r="CU60" s="60">
        <v>1</v>
      </c>
      <c r="CV60" s="65">
        <f t="shared" si="50"/>
        <v>100</v>
      </c>
      <c r="CW60" s="67">
        <f t="shared" si="51"/>
        <v>2.2222222222222223</v>
      </c>
    </row>
    <row r="61" spans="1:101" ht="13.5">
      <c r="A61" s="13" t="s">
        <v>70</v>
      </c>
      <c r="B61" s="59">
        <f t="shared" si="11"/>
        <v>1011</v>
      </c>
      <c r="C61" s="60">
        <f t="shared" si="12"/>
        <v>532</v>
      </c>
      <c r="D61" s="60">
        <f t="shared" si="13"/>
        <v>479</v>
      </c>
      <c r="E61" s="63">
        <f t="shared" si="8"/>
        <v>111.06471816283926</v>
      </c>
      <c r="F61" s="62">
        <f t="shared" si="9"/>
        <v>3.432937181663837</v>
      </c>
      <c r="G61" s="59">
        <v>95</v>
      </c>
      <c r="H61" s="60">
        <v>49</v>
      </c>
      <c r="I61" s="60">
        <v>46</v>
      </c>
      <c r="J61" s="63">
        <f t="shared" si="10"/>
        <v>106.5217391304348</v>
      </c>
      <c r="K61" s="62">
        <f t="shared" si="14"/>
        <v>4.634146341463414</v>
      </c>
      <c r="L61" s="59">
        <v>50</v>
      </c>
      <c r="M61" s="60">
        <v>27</v>
      </c>
      <c r="N61" s="60">
        <v>23</v>
      </c>
      <c r="O61" s="63">
        <f t="shared" si="15"/>
        <v>117.3913043478261</v>
      </c>
      <c r="P61" s="62">
        <f t="shared" si="16"/>
        <v>3.9032006245121003</v>
      </c>
      <c r="Q61" s="59">
        <v>20</v>
      </c>
      <c r="R61" s="60">
        <v>9</v>
      </c>
      <c r="S61" s="60">
        <v>11</v>
      </c>
      <c r="T61" s="63">
        <f t="shared" si="17"/>
        <v>81.81818181818183</v>
      </c>
      <c r="U61" s="62">
        <f t="shared" si="18"/>
        <v>3.3057851239669422</v>
      </c>
      <c r="V61" s="59">
        <v>48</v>
      </c>
      <c r="W61" s="60">
        <v>32</v>
      </c>
      <c r="X61" s="60">
        <v>16</v>
      </c>
      <c r="Y61" s="63">
        <f t="shared" si="19"/>
        <v>200</v>
      </c>
      <c r="Z61" s="62">
        <f t="shared" si="20"/>
        <v>2.998126171143036</v>
      </c>
      <c r="AA61" s="59">
        <v>146</v>
      </c>
      <c r="AB61" s="60">
        <v>68</v>
      </c>
      <c r="AC61" s="60">
        <v>78</v>
      </c>
      <c r="AD61" s="63">
        <f t="shared" si="21"/>
        <v>87.17948717948718</v>
      </c>
      <c r="AE61" s="62">
        <f t="shared" si="22"/>
        <v>2.7007029226785053</v>
      </c>
      <c r="AF61" s="59">
        <v>213</v>
      </c>
      <c r="AG61" s="60">
        <v>109</v>
      </c>
      <c r="AH61" s="60">
        <v>104</v>
      </c>
      <c r="AI61" s="63">
        <f t="shared" si="23"/>
        <v>104.8076923076923</v>
      </c>
      <c r="AJ61" s="62">
        <f t="shared" si="24"/>
        <v>3.6793919502504746</v>
      </c>
      <c r="AK61" s="59">
        <v>182</v>
      </c>
      <c r="AL61" s="60">
        <v>86</v>
      </c>
      <c r="AM61" s="60">
        <v>96</v>
      </c>
      <c r="AN61" s="63">
        <f t="shared" si="25"/>
        <v>89.58333333333334</v>
      </c>
      <c r="AO61" s="62">
        <f t="shared" si="26"/>
        <v>4.236499068901304</v>
      </c>
      <c r="AP61" s="59">
        <v>91</v>
      </c>
      <c r="AQ61" s="60">
        <v>53</v>
      </c>
      <c r="AR61" s="60">
        <v>38</v>
      </c>
      <c r="AS61" s="63">
        <f t="shared" si="27"/>
        <v>139.4736842105263</v>
      </c>
      <c r="AT61" s="62">
        <f t="shared" si="28"/>
        <v>3.5040431266846364</v>
      </c>
      <c r="AU61" s="59">
        <v>42</v>
      </c>
      <c r="AV61" s="60">
        <v>28</v>
      </c>
      <c r="AW61" s="60">
        <v>14</v>
      </c>
      <c r="AX61" s="63">
        <f t="shared" si="29"/>
        <v>200</v>
      </c>
      <c r="AY61" s="62">
        <f t="shared" si="30"/>
        <v>3.1626506024096384</v>
      </c>
      <c r="AZ61" s="59">
        <v>41</v>
      </c>
      <c r="BA61" s="60">
        <v>24</v>
      </c>
      <c r="BB61" s="60">
        <v>17</v>
      </c>
      <c r="BC61" s="63">
        <f t="shared" si="31"/>
        <v>141.1764705882353</v>
      </c>
      <c r="BD61" s="62">
        <f t="shared" si="32"/>
        <v>3.94990366088632</v>
      </c>
      <c r="BE61" s="59">
        <v>23</v>
      </c>
      <c r="BF61" s="60">
        <v>17</v>
      </c>
      <c r="BG61" s="60">
        <v>6</v>
      </c>
      <c r="BH61" s="63">
        <f t="shared" si="33"/>
        <v>283.33333333333337</v>
      </c>
      <c r="BI61" s="62">
        <f t="shared" si="34"/>
        <v>2.693208430913349</v>
      </c>
      <c r="BJ61" s="59">
        <v>26</v>
      </c>
      <c r="BK61" s="60">
        <v>14</v>
      </c>
      <c r="BL61" s="60">
        <v>12</v>
      </c>
      <c r="BM61" s="65">
        <f t="shared" si="35"/>
        <v>116.66666666666667</v>
      </c>
      <c r="BN61" s="62">
        <f t="shared" si="36"/>
        <v>2.937853107344633</v>
      </c>
      <c r="BO61" s="59">
        <v>10</v>
      </c>
      <c r="BP61" s="60">
        <v>6</v>
      </c>
      <c r="BQ61" s="60">
        <v>4</v>
      </c>
      <c r="BR61" s="63">
        <f t="shared" si="37"/>
        <v>150</v>
      </c>
      <c r="BS61" s="62">
        <f t="shared" si="38"/>
        <v>1.9723865877712032</v>
      </c>
      <c r="BT61" s="59">
        <v>4</v>
      </c>
      <c r="BU61" s="60">
        <v>2</v>
      </c>
      <c r="BV61" s="60">
        <v>2</v>
      </c>
      <c r="BW61" s="63">
        <f t="shared" si="39"/>
        <v>100</v>
      </c>
      <c r="BX61" s="62">
        <f t="shared" si="40"/>
        <v>1.282051282051282</v>
      </c>
      <c r="BY61" s="59">
        <v>10</v>
      </c>
      <c r="BZ61" s="60">
        <v>3</v>
      </c>
      <c r="CA61" s="60">
        <v>7</v>
      </c>
      <c r="CB61" s="63">
        <f t="shared" si="41"/>
        <v>42.857142857142854</v>
      </c>
      <c r="CC61" s="62">
        <f t="shared" si="42"/>
        <v>3.816793893129771</v>
      </c>
      <c r="CD61" s="59">
        <v>5</v>
      </c>
      <c r="CE61" s="60">
        <v>4</v>
      </c>
      <c r="CF61" s="60">
        <v>1</v>
      </c>
      <c r="CG61" s="63">
        <f t="shared" si="43"/>
        <v>400</v>
      </c>
      <c r="CH61" s="62">
        <f t="shared" si="44"/>
        <v>2.242152466367713</v>
      </c>
      <c r="CI61" s="59">
        <v>3</v>
      </c>
      <c r="CJ61" s="60">
        <v>1</v>
      </c>
      <c r="CK61" s="60">
        <v>2</v>
      </c>
      <c r="CL61" s="63">
        <f t="shared" si="45"/>
        <v>50</v>
      </c>
      <c r="CM61" s="62">
        <f t="shared" si="46"/>
        <v>1.4925373134328357</v>
      </c>
      <c r="CN61" s="59">
        <v>2</v>
      </c>
      <c r="CO61" s="60">
        <v>0</v>
      </c>
      <c r="CP61" s="60">
        <v>2</v>
      </c>
      <c r="CQ61" s="63">
        <f t="shared" si="47"/>
        <v>0</v>
      </c>
      <c r="CR61" s="62">
        <f t="shared" si="48"/>
        <v>1.6</v>
      </c>
      <c r="CS61" s="59">
        <f t="shared" si="49"/>
        <v>0</v>
      </c>
      <c r="CT61" s="60"/>
      <c r="CU61" s="60"/>
      <c r="CV61" s="65" t="str">
        <f t="shared" si="50"/>
        <v>***</v>
      </c>
      <c r="CW61" s="67">
        <f t="shared" si="51"/>
        <v>0</v>
      </c>
    </row>
    <row r="62" spans="1:101" ht="13.5">
      <c r="A62" s="13" t="s">
        <v>71</v>
      </c>
      <c r="B62" s="59">
        <f t="shared" si="11"/>
        <v>1453</v>
      </c>
      <c r="C62" s="60">
        <f t="shared" si="12"/>
        <v>738</v>
      </c>
      <c r="D62" s="60">
        <f t="shared" si="13"/>
        <v>715</v>
      </c>
      <c r="E62" s="63">
        <f t="shared" si="8"/>
        <v>103.21678321678323</v>
      </c>
      <c r="F62" s="62">
        <f t="shared" si="9"/>
        <v>4.933786078098472</v>
      </c>
      <c r="G62" s="59">
        <v>139</v>
      </c>
      <c r="H62" s="60">
        <v>70</v>
      </c>
      <c r="I62" s="60">
        <v>69</v>
      </c>
      <c r="J62" s="63">
        <f t="shared" si="10"/>
        <v>101.44927536231884</v>
      </c>
      <c r="K62" s="62">
        <f t="shared" si="14"/>
        <v>6.7804878048780495</v>
      </c>
      <c r="L62" s="59">
        <v>74</v>
      </c>
      <c r="M62" s="60">
        <v>37</v>
      </c>
      <c r="N62" s="60">
        <v>37</v>
      </c>
      <c r="O62" s="63">
        <f t="shared" si="15"/>
        <v>100</v>
      </c>
      <c r="P62" s="62">
        <f t="shared" si="16"/>
        <v>5.776736924277908</v>
      </c>
      <c r="Q62" s="59">
        <v>26</v>
      </c>
      <c r="R62" s="60">
        <v>13</v>
      </c>
      <c r="S62" s="60">
        <v>13</v>
      </c>
      <c r="T62" s="63">
        <f t="shared" si="17"/>
        <v>100</v>
      </c>
      <c r="U62" s="62">
        <f t="shared" si="18"/>
        <v>4.297520661157025</v>
      </c>
      <c r="V62" s="59">
        <v>63</v>
      </c>
      <c r="W62" s="60">
        <v>36</v>
      </c>
      <c r="X62" s="60">
        <v>27</v>
      </c>
      <c r="Y62" s="63">
        <f t="shared" si="19"/>
        <v>133.33333333333331</v>
      </c>
      <c r="Z62" s="62">
        <f t="shared" si="20"/>
        <v>3.9350405996252342</v>
      </c>
      <c r="AA62" s="59">
        <v>243</v>
      </c>
      <c r="AB62" s="60">
        <v>118</v>
      </c>
      <c r="AC62" s="60">
        <v>125</v>
      </c>
      <c r="AD62" s="63">
        <f t="shared" si="21"/>
        <v>94.39999999999999</v>
      </c>
      <c r="AE62" s="62">
        <f t="shared" si="22"/>
        <v>4.495005549389567</v>
      </c>
      <c r="AF62" s="59">
        <v>290</v>
      </c>
      <c r="AG62" s="60">
        <v>140</v>
      </c>
      <c r="AH62" s="60">
        <v>150</v>
      </c>
      <c r="AI62" s="63">
        <f t="shared" si="23"/>
        <v>93.33333333333333</v>
      </c>
      <c r="AJ62" s="62">
        <f t="shared" si="24"/>
        <v>5.009500777336327</v>
      </c>
      <c r="AK62" s="59">
        <v>250</v>
      </c>
      <c r="AL62" s="60">
        <v>113</v>
      </c>
      <c r="AM62" s="60">
        <v>137</v>
      </c>
      <c r="AN62" s="63">
        <f t="shared" si="25"/>
        <v>82.48175182481752</v>
      </c>
      <c r="AO62" s="62">
        <f t="shared" si="26"/>
        <v>5.819366852886406</v>
      </c>
      <c r="AP62" s="59">
        <v>121</v>
      </c>
      <c r="AQ62" s="60">
        <v>69</v>
      </c>
      <c r="AR62" s="60">
        <v>52</v>
      </c>
      <c r="AS62" s="63">
        <f t="shared" si="27"/>
        <v>132.69230769230768</v>
      </c>
      <c r="AT62" s="62">
        <f t="shared" si="28"/>
        <v>4.659222179437813</v>
      </c>
      <c r="AU62" s="59">
        <v>64</v>
      </c>
      <c r="AV62" s="60">
        <v>41</v>
      </c>
      <c r="AW62" s="60">
        <v>23</v>
      </c>
      <c r="AX62" s="63">
        <f t="shared" si="29"/>
        <v>178.26086956521738</v>
      </c>
      <c r="AY62" s="62">
        <f t="shared" si="30"/>
        <v>4.819277108433735</v>
      </c>
      <c r="AZ62" s="59">
        <v>54</v>
      </c>
      <c r="BA62" s="60">
        <v>32</v>
      </c>
      <c r="BB62" s="60">
        <v>22</v>
      </c>
      <c r="BC62" s="63">
        <f t="shared" si="31"/>
        <v>145.45454545454547</v>
      </c>
      <c r="BD62" s="62">
        <f t="shared" si="32"/>
        <v>5.202312138728324</v>
      </c>
      <c r="BE62" s="59">
        <v>43</v>
      </c>
      <c r="BF62" s="60">
        <v>20</v>
      </c>
      <c r="BG62" s="60">
        <v>23</v>
      </c>
      <c r="BH62" s="63">
        <f t="shared" si="33"/>
        <v>86.95652173913044</v>
      </c>
      <c r="BI62" s="62">
        <f t="shared" si="34"/>
        <v>5.035128805620609</v>
      </c>
      <c r="BJ62" s="59">
        <v>39</v>
      </c>
      <c r="BK62" s="60">
        <v>25</v>
      </c>
      <c r="BL62" s="60">
        <v>14</v>
      </c>
      <c r="BM62" s="65">
        <f t="shared" si="35"/>
        <v>178.57142857142858</v>
      </c>
      <c r="BN62" s="62">
        <f t="shared" si="36"/>
        <v>4.406779661016949</v>
      </c>
      <c r="BO62" s="59">
        <v>18</v>
      </c>
      <c r="BP62" s="60">
        <v>10</v>
      </c>
      <c r="BQ62" s="60">
        <v>8</v>
      </c>
      <c r="BR62" s="63">
        <f t="shared" si="37"/>
        <v>125</v>
      </c>
      <c r="BS62" s="62">
        <f t="shared" si="38"/>
        <v>3.5502958579881656</v>
      </c>
      <c r="BT62" s="59">
        <v>14</v>
      </c>
      <c r="BU62" s="60">
        <v>9</v>
      </c>
      <c r="BV62" s="60">
        <v>5</v>
      </c>
      <c r="BW62" s="63">
        <f t="shared" si="39"/>
        <v>180</v>
      </c>
      <c r="BX62" s="62">
        <f t="shared" si="40"/>
        <v>4.487179487179487</v>
      </c>
      <c r="BY62" s="59">
        <v>6</v>
      </c>
      <c r="BZ62" s="60">
        <v>2</v>
      </c>
      <c r="CA62" s="60">
        <v>4</v>
      </c>
      <c r="CB62" s="63">
        <f t="shared" si="41"/>
        <v>50</v>
      </c>
      <c r="CC62" s="62">
        <f t="shared" si="42"/>
        <v>2.2900763358778624</v>
      </c>
      <c r="CD62" s="59">
        <v>3</v>
      </c>
      <c r="CE62" s="60">
        <v>2</v>
      </c>
      <c r="CF62" s="60">
        <v>1</v>
      </c>
      <c r="CG62" s="63">
        <f t="shared" si="43"/>
        <v>200</v>
      </c>
      <c r="CH62" s="62">
        <f t="shared" si="44"/>
        <v>1.345291479820628</v>
      </c>
      <c r="CI62" s="59">
        <v>3</v>
      </c>
      <c r="CJ62" s="60">
        <v>0</v>
      </c>
      <c r="CK62" s="60">
        <v>3</v>
      </c>
      <c r="CL62" s="63">
        <f t="shared" si="45"/>
        <v>0</v>
      </c>
      <c r="CM62" s="62">
        <f t="shared" si="46"/>
        <v>1.4925373134328357</v>
      </c>
      <c r="CN62" s="59">
        <v>2</v>
      </c>
      <c r="CO62" s="60">
        <v>1</v>
      </c>
      <c r="CP62" s="60">
        <v>1</v>
      </c>
      <c r="CQ62" s="63">
        <f t="shared" si="47"/>
        <v>100</v>
      </c>
      <c r="CR62" s="62">
        <f t="shared" si="48"/>
        <v>1.6</v>
      </c>
      <c r="CS62" s="59">
        <f t="shared" si="49"/>
        <v>1</v>
      </c>
      <c r="CT62" s="60"/>
      <c r="CU62" s="60">
        <v>1</v>
      </c>
      <c r="CV62" s="65">
        <f t="shared" si="50"/>
        <v>0</v>
      </c>
      <c r="CW62" s="67">
        <f t="shared" si="51"/>
        <v>1.1111111111111112</v>
      </c>
    </row>
    <row r="63" spans="1:101" ht="13.5">
      <c r="A63" s="13" t="s">
        <v>72</v>
      </c>
      <c r="B63" s="59">
        <f t="shared" si="11"/>
        <v>496</v>
      </c>
      <c r="C63" s="60">
        <f t="shared" si="12"/>
        <v>242</v>
      </c>
      <c r="D63" s="60">
        <f t="shared" si="13"/>
        <v>254</v>
      </c>
      <c r="E63" s="63">
        <f t="shared" si="8"/>
        <v>95.2755905511811</v>
      </c>
      <c r="F63" s="62">
        <f t="shared" si="9"/>
        <v>1.6842105263157894</v>
      </c>
      <c r="G63" s="59">
        <v>34</v>
      </c>
      <c r="H63" s="60">
        <v>17</v>
      </c>
      <c r="I63" s="60">
        <v>17</v>
      </c>
      <c r="J63" s="63">
        <f t="shared" si="10"/>
        <v>100</v>
      </c>
      <c r="K63" s="62">
        <f t="shared" si="14"/>
        <v>1.6585365853658538</v>
      </c>
      <c r="L63" s="59">
        <v>11</v>
      </c>
      <c r="M63" s="60">
        <v>3</v>
      </c>
      <c r="N63" s="60">
        <v>8</v>
      </c>
      <c r="O63" s="63">
        <f t="shared" si="15"/>
        <v>37.5</v>
      </c>
      <c r="P63" s="62">
        <f t="shared" si="16"/>
        <v>0.858704137392662</v>
      </c>
      <c r="Q63" s="59">
        <v>9</v>
      </c>
      <c r="R63" s="60">
        <v>2</v>
      </c>
      <c r="S63" s="60">
        <v>7</v>
      </c>
      <c r="T63" s="63">
        <f t="shared" si="17"/>
        <v>28.57142857142857</v>
      </c>
      <c r="U63" s="62">
        <f t="shared" si="18"/>
        <v>1.487603305785124</v>
      </c>
      <c r="V63" s="59">
        <v>25</v>
      </c>
      <c r="W63" s="60">
        <v>16</v>
      </c>
      <c r="X63" s="60">
        <v>9</v>
      </c>
      <c r="Y63" s="63">
        <f t="shared" si="19"/>
        <v>177.77777777777777</v>
      </c>
      <c r="Z63" s="62">
        <f t="shared" si="20"/>
        <v>1.5615240474703311</v>
      </c>
      <c r="AA63" s="59">
        <v>86</v>
      </c>
      <c r="AB63" s="60">
        <v>42</v>
      </c>
      <c r="AC63" s="60">
        <v>44</v>
      </c>
      <c r="AD63" s="63">
        <f t="shared" si="21"/>
        <v>95.45454545454545</v>
      </c>
      <c r="AE63" s="62">
        <f t="shared" si="22"/>
        <v>1.5908250092489826</v>
      </c>
      <c r="AF63" s="59">
        <v>103</v>
      </c>
      <c r="AG63" s="60">
        <v>49</v>
      </c>
      <c r="AH63" s="60">
        <v>54</v>
      </c>
      <c r="AI63" s="63">
        <f t="shared" si="23"/>
        <v>90.74074074074075</v>
      </c>
      <c r="AJ63" s="62">
        <f t="shared" si="24"/>
        <v>1.7792364829849714</v>
      </c>
      <c r="AK63" s="59">
        <v>68</v>
      </c>
      <c r="AL63" s="60">
        <v>28</v>
      </c>
      <c r="AM63" s="60">
        <v>40</v>
      </c>
      <c r="AN63" s="63">
        <f t="shared" si="25"/>
        <v>70</v>
      </c>
      <c r="AO63" s="62">
        <f t="shared" si="26"/>
        <v>1.5828677839851024</v>
      </c>
      <c r="AP63" s="59">
        <v>48</v>
      </c>
      <c r="AQ63" s="60">
        <v>23</v>
      </c>
      <c r="AR63" s="60">
        <v>25</v>
      </c>
      <c r="AS63" s="63">
        <f t="shared" si="27"/>
        <v>92</v>
      </c>
      <c r="AT63" s="62">
        <f t="shared" si="28"/>
        <v>1.8482864844050828</v>
      </c>
      <c r="AU63" s="59">
        <v>22</v>
      </c>
      <c r="AV63" s="60">
        <v>14</v>
      </c>
      <c r="AW63" s="60">
        <v>8</v>
      </c>
      <c r="AX63" s="63">
        <f t="shared" si="29"/>
        <v>175</v>
      </c>
      <c r="AY63" s="62">
        <f t="shared" si="30"/>
        <v>1.6566265060240966</v>
      </c>
      <c r="AZ63" s="59">
        <v>15</v>
      </c>
      <c r="BA63" s="60">
        <v>10</v>
      </c>
      <c r="BB63" s="60">
        <v>5</v>
      </c>
      <c r="BC63" s="63">
        <f t="shared" si="31"/>
        <v>200</v>
      </c>
      <c r="BD63" s="62">
        <f t="shared" si="32"/>
        <v>1.4450867052023122</v>
      </c>
      <c r="BE63" s="59">
        <v>13</v>
      </c>
      <c r="BF63" s="60">
        <v>6</v>
      </c>
      <c r="BG63" s="60">
        <v>7</v>
      </c>
      <c r="BH63" s="63">
        <f t="shared" si="33"/>
        <v>85.71428571428571</v>
      </c>
      <c r="BI63" s="62">
        <f t="shared" si="34"/>
        <v>1.5222482435597189</v>
      </c>
      <c r="BJ63" s="59">
        <v>15</v>
      </c>
      <c r="BK63" s="60">
        <v>7</v>
      </c>
      <c r="BL63" s="60">
        <v>8</v>
      </c>
      <c r="BM63" s="65">
        <f t="shared" si="35"/>
        <v>87.5</v>
      </c>
      <c r="BN63" s="62">
        <f t="shared" si="36"/>
        <v>1.694915254237288</v>
      </c>
      <c r="BO63" s="59">
        <v>17</v>
      </c>
      <c r="BP63" s="60">
        <v>11</v>
      </c>
      <c r="BQ63" s="60">
        <v>6</v>
      </c>
      <c r="BR63" s="63">
        <f t="shared" si="37"/>
        <v>183.33333333333331</v>
      </c>
      <c r="BS63" s="62">
        <f t="shared" si="38"/>
        <v>3.353057199211045</v>
      </c>
      <c r="BT63" s="59">
        <v>7</v>
      </c>
      <c r="BU63" s="60">
        <v>6</v>
      </c>
      <c r="BV63" s="60">
        <v>1</v>
      </c>
      <c r="BW63" s="63">
        <f t="shared" si="39"/>
        <v>600</v>
      </c>
      <c r="BX63" s="62">
        <f t="shared" si="40"/>
        <v>2.2435897435897436</v>
      </c>
      <c r="BY63" s="59">
        <v>3</v>
      </c>
      <c r="BZ63" s="60">
        <v>2</v>
      </c>
      <c r="CA63" s="60">
        <v>1</v>
      </c>
      <c r="CB63" s="63">
        <f t="shared" si="41"/>
        <v>200</v>
      </c>
      <c r="CC63" s="62">
        <f t="shared" si="42"/>
        <v>1.1450381679389312</v>
      </c>
      <c r="CD63" s="59">
        <v>7</v>
      </c>
      <c r="CE63" s="60">
        <v>3</v>
      </c>
      <c r="CF63" s="60">
        <v>4</v>
      </c>
      <c r="CG63" s="63">
        <f t="shared" si="43"/>
        <v>75</v>
      </c>
      <c r="CH63" s="62">
        <f t="shared" si="44"/>
        <v>3.1390134529147984</v>
      </c>
      <c r="CI63" s="59">
        <v>6</v>
      </c>
      <c r="CJ63" s="60">
        <v>2</v>
      </c>
      <c r="CK63" s="60">
        <v>4</v>
      </c>
      <c r="CL63" s="63">
        <f t="shared" si="45"/>
        <v>50</v>
      </c>
      <c r="CM63" s="62">
        <f t="shared" si="46"/>
        <v>2.9850746268656714</v>
      </c>
      <c r="CN63" s="59">
        <v>5</v>
      </c>
      <c r="CO63" s="60">
        <v>1</v>
      </c>
      <c r="CP63" s="60">
        <v>4</v>
      </c>
      <c r="CQ63" s="63">
        <f t="shared" si="47"/>
        <v>25</v>
      </c>
      <c r="CR63" s="62">
        <f t="shared" si="48"/>
        <v>4</v>
      </c>
      <c r="CS63" s="59">
        <f t="shared" si="49"/>
        <v>2</v>
      </c>
      <c r="CT63" s="60"/>
      <c r="CU63" s="60">
        <v>2</v>
      </c>
      <c r="CV63" s="65">
        <f t="shared" si="50"/>
        <v>0</v>
      </c>
      <c r="CW63" s="67">
        <f t="shared" si="51"/>
        <v>2.2222222222222223</v>
      </c>
    </row>
    <row r="64" spans="1:101" ht="13.5">
      <c r="A64" s="17" t="s">
        <v>73</v>
      </c>
      <c r="B64" s="68">
        <f t="shared" si="11"/>
        <v>375</v>
      </c>
      <c r="C64" s="69">
        <f t="shared" si="12"/>
        <v>154</v>
      </c>
      <c r="D64" s="69">
        <f t="shared" si="13"/>
        <v>221</v>
      </c>
      <c r="E64" s="71">
        <f t="shared" si="8"/>
        <v>69.68325791855203</v>
      </c>
      <c r="F64" s="70">
        <f t="shared" si="9"/>
        <v>1.2733446519524618</v>
      </c>
      <c r="G64" s="68">
        <v>19</v>
      </c>
      <c r="H64" s="69">
        <v>8</v>
      </c>
      <c r="I64" s="69">
        <v>11</v>
      </c>
      <c r="J64" s="71">
        <f t="shared" si="10"/>
        <v>72.72727272727273</v>
      </c>
      <c r="K64" s="70">
        <f t="shared" si="14"/>
        <v>0.9268292682926829</v>
      </c>
      <c r="L64" s="68">
        <v>5</v>
      </c>
      <c r="M64" s="69">
        <v>3</v>
      </c>
      <c r="N64" s="69">
        <v>2</v>
      </c>
      <c r="O64" s="71">
        <f t="shared" si="15"/>
        <v>150</v>
      </c>
      <c r="P64" s="70">
        <f t="shared" si="16"/>
        <v>0.39032006245121</v>
      </c>
      <c r="Q64" s="68">
        <v>8</v>
      </c>
      <c r="R64" s="69">
        <v>3</v>
      </c>
      <c r="S64" s="69">
        <v>5</v>
      </c>
      <c r="T64" s="71">
        <f t="shared" si="17"/>
        <v>60</v>
      </c>
      <c r="U64" s="70">
        <f t="shared" si="18"/>
        <v>1.322314049586777</v>
      </c>
      <c r="V64" s="68">
        <v>20</v>
      </c>
      <c r="W64" s="69">
        <v>12</v>
      </c>
      <c r="X64" s="69">
        <v>8</v>
      </c>
      <c r="Y64" s="71">
        <f t="shared" si="19"/>
        <v>150</v>
      </c>
      <c r="Z64" s="70">
        <f t="shared" si="20"/>
        <v>1.2492192379762648</v>
      </c>
      <c r="AA64" s="68">
        <v>69</v>
      </c>
      <c r="AB64" s="69">
        <v>28</v>
      </c>
      <c r="AC64" s="69">
        <v>41</v>
      </c>
      <c r="AD64" s="71">
        <f t="shared" si="21"/>
        <v>68.29268292682927</v>
      </c>
      <c r="AE64" s="70">
        <f t="shared" si="22"/>
        <v>1.2763596004439512</v>
      </c>
      <c r="AF64" s="68">
        <v>82</v>
      </c>
      <c r="AG64" s="69">
        <v>25</v>
      </c>
      <c r="AH64" s="69">
        <v>57</v>
      </c>
      <c r="AI64" s="71">
        <f t="shared" si="23"/>
        <v>43.859649122807014</v>
      </c>
      <c r="AJ64" s="70">
        <f t="shared" si="24"/>
        <v>1.4164795301433755</v>
      </c>
      <c r="AK64" s="68">
        <v>49</v>
      </c>
      <c r="AL64" s="69">
        <v>21</v>
      </c>
      <c r="AM64" s="69">
        <v>28</v>
      </c>
      <c r="AN64" s="71">
        <f t="shared" si="25"/>
        <v>75</v>
      </c>
      <c r="AO64" s="70">
        <f t="shared" si="26"/>
        <v>1.1405959031657356</v>
      </c>
      <c r="AP64" s="68">
        <v>33</v>
      </c>
      <c r="AQ64" s="69">
        <v>11</v>
      </c>
      <c r="AR64" s="69">
        <v>22</v>
      </c>
      <c r="AS64" s="71">
        <f t="shared" si="27"/>
        <v>50</v>
      </c>
      <c r="AT64" s="70">
        <f t="shared" si="28"/>
        <v>1.2706969580284944</v>
      </c>
      <c r="AU64" s="68">
        <v>18</v>
      </c>
      <c r="AV64" s="69">
        <v>10</v>
      </c>
      <c r="AW64" s="69">
        <v>8</v>
      </c>
      <c r="AX64" s="71">
        <f t="shared" si="29"/>
        <v>125</v>
      </c>
      <c r="AY64" s="70">
        <f t="shared" si="30"/>
        <v>1.355421686746988</v>
      </c>
      <c r="AZ64" s="68">
        <v>13</v>
      </c>
      <c r="BA64" s="69">
        <v>4</v>
      </c>
      <c r="BB64" s="69">
        <v>9</v>
      </c>
      <c r="BC64" s="71">
        <f t="shared" si="31"/>
        <v>44.44444444444444</v>
      </c>
      <c r="BD64" s="70">
        <f t="shared" si="32"/>
        <v>1.2524084778420037</v>
      </c>
      <c r="BE64" s="68">
        <v>14</v>
      </c>
      <c r="BF64" s="69">
        <v>7</v>
      </c>
      <c r="BG64" s="69">
        <v>7</v>
      </c>
      <c r="BH64" s="71">
        <f t="shared" si="33"/>
        <v>100</v>
      </c>
      <c r="BI64" s="70">
        <f t="shared" si="34"/>
        <v>1.639344262295082</v>
      </c>
      <c r="BJ64" s="68">
        <v>12</v>
      </c>
      <c r="BK64" s="69">
        <v>7</v>
      </c>
      <c r="BL64" s="69">
        <v>5</v>
      </c>
      <c r="BM64" s="73">
        <f t="shared" si="35"/>
        <v>140</v>
      </c>
      <c r="BN64" s="70">
        <f t="shared" si="36"/>
        <v>1.3559322033898304</v>
      </c>
      <c r="BO64" s="68">
        <v>14</v>
      </c>
      <c r="BP64" s="69">
        <v>5</v>
      </c>
      <c r="BQ64" s="69">
        <v>9</v>
      </c>
      <c r="BR64" s="71">
        <f t="shared" si="37"/>
        <v>55.55555555555556</v>
      </c>
      <c r="BS64" s="70">
        <f t="shared" si="38"/>
        <v>2.7613412228796843</v>
      </c>
      <c r="BT64" s="68">
        <v>4</v>
      </c>
      <c r="BU64" s="69">
        <v>4</v>
      </c>
      <c r="BV64" s="69">
        <v>0</v>
      </c>
      <c r="BW64" s="71" t="str">
        <f t="shared" si="39"/>
        <v>***</v>
      </c>
      <c r="BX64" s="70">
        <f t="shared" si="40"/>
        <v>1.282051282051282</v>
      </c>
      <c r="BY64" s="68">
        <v>8</v>
      </c>
      <c r="BZ64" s="69">
        <v>5</v>
      </c>
      <c r="CA64" s="69">
        <v>3</v>
      </c>
      <c r="CB64" s="71">
        <f t="shared" si="41"/>
        <v>166.66666666666669</v>
      </c>
      <c r="CC64" s="70">
        <f t="shared" si="42"/>
        <v>3.0534351145038165</v>
      </c>
      <c r="CD64" s="68">
        <v>4</v>
      </c>
      <c r="CE64" s="69">
        <v>0</v>
      </c>
      <c r="CF64" s="69">
        <v>4</v>
      </c>
      <c r="CG64" s="71">
        <f t="shared" si="43"/>
        <v>0</v>
      </c>
      <c r="CH64" s="70">
        <f t="shared" si="44"/>
        <v>1.7937219730941705</v>
      </c>
      <c r="CI64" s="68">
        <v>3</v>
      </c>
      <c r="CJ64" s="69">
        <v>1</v>
      </c>
      <c r="CK64" s="69">
        <v>2</v>
      </c>
      <c r="CL64" s="71">
        <f t="shared" si="45"/>
        <v>50</v>
      </c>
      <c r="CM64" s="70">
        <f t="shared" si="46"/>
        <v>1.4925373134328357</v>
      </c>
      <c r="CN64" s="68"/>
      <c r="CO64" s="69"/>
      <c r="CP64" s="69"/>
      <c r="CQ64" s="71" t="str">
        <f t="shared" si="47"/>
        <v>***</v>
      </c>
      <c r="CR64" s="70">
        <f t="shared" si="48"/>
        <v>0</v>
      </c>
      <c r="CS64" s="68">
        <f t="shared" si="49"/>
        <v>0</v>
      </c>
      <c r="CT64" s="69"/>
      <c r="CU64" s="69"/>
      <c r="CV64" s="73" t="str">
        <f t="shared" si="50"/>
        <v>***</v>
      </c>
      <c r="CW64" s="75">
        <f t="shared" si="51"/>
        <v>0</v>
      </c>
    </row>
    <row r="65" spans="1:101" ht="13.5">
      <c r="A65" s="17" t="s">
        <v>74</v>
      </c>
      <c r="B65" s="76">
        <f t="shared" si="11"/>
        <v>340</v>
      </c>
      <c r="C65" s="77">
        <f t="shared" si="12"/>
        <v>159</v>
      </c>
      <c r="D65" s="77">
        <f t="shared" si="13"/>
        <v>181</v>
      </c>
      <c r="E65" s="80">
        <f t="shared" si="8"/>
        <v>87.84530386740332</v>
      </c>
      <c r="F65" s="79">
        <f t="shared" si="9"/>
        <v>1.1544991511035654</v>
      </c>
      <c r="G65" s="76">
        <v>27</v>
      </c>
      <c r="H65" s="77">
        <v>11</v>
      </c>
      <c r="I65" s="77">
        <v>16</v>
      </c>
      <c r="J65" s="80">
        <f t="shared" si="10"/>
        <v>68.75</v>
      </c>
      <c r="K65" s="79">
        <f t="shared" si="14"/>
        <v>1.3170731707317074</v>
      </c>
      <c r="L65" s="76">
        <v>11</v>
      </c>
      <c r="M65" s="77">
        <v>8</v>
      </c>
      <c r="N65" s="77">
        <v>3</v>
      </c>
      <c r="O65" s="80">
        <f t="shared" si="15"/>
        <v>266.66666666666663</v>
      </c>
      <c r="P65" s="79">
        <f t="shared" si="16"/>
        <v>0.858704137392662</v>
      </c>
      <c r="Q65" s="76">
        <v>1</v>
      </c>
      <c r="R65" s="77">
        <v>0</v>
      </c>
      <c r="S65" s="77">
        <v>1</v>
      </c>
      <c r="T65" s="80">
        <f t="shared" si="17"/>
        <v>0</v>
      </c>
      <c r="U65" s="79">
        <f t="shared" si="18"/>
        <v>0.1652892561983471</v>
      </c>
      <c r="V65" s="76">
        <v>33</v>
      </c>
      <c r="W65" s="77">
        <v>17</v>
      </c>
      <c r="X65" s="77">
        <v>16</v>
      </c>
      <c r="Y65" s="80">
        <f t="shared" si="19"/>
        <v>106.25</v>
      </c>
      <c r="Z65" s="79">
        <f t="shared" si="20"/>
        <v>2.061211742660837</v>
      </c>
      <c r="AA65" s="76">
        <v>58</v>
      </c>
      <c r="AB65" s="77">
        <v>28</v>
      </c>
      <c r="AC65" s="77">
        <v>30</v>
      </c>
      <c r="AD65" s="80">
        <f t="shared" si="21"/>
        <v>93.33333333333333</v>
      </c>
      <c r="AE65" s="79">
        <f t="shared" si="22"/>
        <v>1.0728819829818719</v>
      </c>
      <c r="AF65" s="76">
        <v>57</v>
      </c>
      <c r="AG65" s="77">
        <v>20</v>
      </c>
      <c r="AH65" s="77">
        <v>37</v>
      </c>
      <c r="AI65" s="80">
        <f t="shared" si="23"/>
        <v>54.054054054054056</v>
      </c>
      <c r="AJ65" s="79">
        <f t="shared" si="24"/>
        <v>0.984626014855761</v>
      </c>
      <c r="AK65" s="76">
        <v>42</v>
      </c>
      <c r="AL65" s="77">
        <v>16</v>
      </c>
      <c r="AM65" s="77">
        <v>26</v>
      </c>
      <c r="AN65" s="80">
        <f t="shared" si="25"/>
        <v>61.53846153846154</v>
      </c>
      <c r="AO65" s="79">
        <f t="shared" si="26"/>
        <v>0.9776536312849162</v>
      </c>
      <c r="AP65" s="76">
        <v>22</v>
      </c>
      <c r="AQ65" s="77">
        <v>10</v>
      </c>
      <c r="AR65" s="77">
        <v>12</v>
      </c>
      <c r="AS65" s="80">
        <f t="shared" si="27"/>
        <v>83.33333333333334</v>
      </c>
      <c r="AT65" s="79">
        <f t="shared" si="28"/>
        <v>0.8471313053523296</v>
      </c>
      <c r="AU65" s="76">
        <v>14</v>
      </c>
      <c r="AV65" s="77">
        <v>11</v>
      </c>
      <c r="AW65" s="77">
        <v>3</v>
      </c>
      <c r="AX65" s="80">
        <f t="shared" si="29"/>
        <v>366.66666666666663</v>
      </c>
      <c r="AY65" s="79">
        <f t="shared" si="30"/>
        <v>1.0542168674698795</v>
      </c>
      <c r="AZ65" s="76">
        <v>12</v>
      </c>
      <c r="BA65" s="77">
        <v>8</v>
      </c>
      <c r="BB65" s="77">
        <v>4</v>
      </c>
      <c r="BC65" s="80">
        <f t="shared" si="31"/>
        <v>200</v>
      </c>
      <c r="BD65" s="79">
        <f t="shared" si="32"/>
        <v>1.1560693641618496</v>
      </c>
      <c r="BE65" s="76">
        <v>10</v>
      </c>
      <c r="BF65" s="77">
        <v>6</v>
      </c>
      <c r="BG65" s="77">
        <v>4</v>
      </c>
      <c r="BH65" s="80">
        <f t="shared" si="33"/>
        <v>150</v>
      </c>
      <c r="BI65" s="79">
        <f t="shared" si="34"/>
        <v>1.1709601873536302</v>
      </c>
      <c r="BJ65" s="76">
        <v>13</v>
      </c>
      <c r="BK65" s="77">
        <v>7</v>
      </c>
      <c r="BL65" s="77">
        <v>6</v>
      </c>
      <c r="BM65" s="78">
        <f t="shared" si="35"/>
        <v>116.66666666666667</v>
      </c>
      <c r="BN65" s="79">
        <f t="shared" si="36"/>
        <v>1.4689265536723164</v>
      </c>
      <c r="BO65" s="76">
        <v>9</v>
      </c>
      <c r="BP65" s="77">
        <v>5</v>
      </c>
      <c r="BQ65" s="77">
        <v>4</v>
      </c>
      <c r="BR65" s="80">
        <f t="shared" si="37"/>
        <v>125</v>
      </c>
      <c r="BS65" s="79">
        <f t="shared" si="38"/>
        <v>1.7751479289940828</v>
      </c>
      <c r="BT65" s="76">
        <v>5</v>
      </c>
      <c r="BU65" s="77">
        <v>3</v>
      </c>
      <c r="BV65" s="77">
        <v>2</v>
      </c>
      <c r="BW65" s="80">
        <f t="shared" si="39"/>
        <v>150</v>
      </c>
      <c r="BX65" s="79">
        <f t="shared" si="40"/>
        <v>1.6025641025641024</v>
      </c>
      <c r="BY65" s="76">
        <v>7</v>
      </c>
      <c r="BZ65" s="77">
        <v>2</v>
      </c>
      <c r="CA65" s="77">
        <v>5</v>
      </c>
      <c r="CB65" s="80">
        <f t="shared" si="41"/>
        <v>40</v>
      </c>
      <c r="CC65" s="79">
        <f t="shared" si="42"/>
        <v>2.6717557251908395</v>
      </c>
      <c r="CD65" s="76">
        <v>7</v>
      </c>
      <c r="CE65" s="77">
        <v>4</v>
      </c>
      <c r="CF65" s="77">
        <v>3</v>
      </c>
      <c r="CG65" s="80">
        <f t="shared" si="43"/>
        <v>133.33333333333331</v>
      </c>
      <c r="CH65" s="79">
        <f t="shared" si="44"/>
        <v>3.1390134529147984</v>
      </c>
      <c r="CI65" s="76">
        <v>7</v>
      </c>
      <c r="CJ65" s="77">
        <v>1</v>
      </c>
      <c r="CK65" s="77">
        <v>6</v>
      </c>
      <c r="CL65" s="80">
        <f t="shared" si="45"/>
        <v>16.666666666666664</v>
      </c>
      <c r="CM65" s="79">
        <f t="shared" si="46"/>
        <v>3.482587064676617</v>
      </c>
      <c r="CN65" s="76">
        <v>2</v>
      </c>
      <c r="CO65" s="77">
        <v>1</v>
      </c>
      <c r="CP65" s="77">
        <v>1</v>
      </c>
      <c r="CQ65" s="80">
        <f t="shared" si="47"/>
        <v>100</v>
      </c>
      <c r="CR65" s="79">
        <f t="shared" si="48"/>
        <v>1.6</v>
      </c>
      <c r="CS65" s="76">
        <f t="shared" si="49"/>
        <v>3</v>
      </c>
      <c r="CT65" s="77">
        <v>1</v>
      </c>
      <c r="CU65" s="77">
        <v>2</v>
      </c>
      <c r="CV65" s="78">
        <f t="shared" si="50"/>
        <v>50</v>
      </c>
      <c r="CW65" s="83">
        <f t="shared" si="51"/>
        <v>3.3333333333333335</v>
      </c>
    </row>
    <row r="66" spans="1:101" ht="14.25" thickBot="1">
      <c r="A66" s="23" t="s">
        <v>75</v>
      </c>
      <c r="B66" s="84">
        <f t="shared" si="11"/>
        <v>571</v>
      </c>
      <c r="C66" s="85">
        <f t="shared" si="12"/>
        <v>265</v>
      </c>
      <c r="D66" s="85">
        <f t="shared" si="13"/>
        <v>306</v>
      </c>
      <c r="E66" s="88">
        <f t="shared" si="8"/>
        <v>86.60130718954248</v>
      </c>
      <c r="F66" s="87">
        <f t="shared" si="9"/>
        <v>1.9388794567062817</v>
      </c>
      <c r="G66" s="84">
        <v>53</v>
      </c>
      <c r="H66" s="85">
        <v>24</v>
      </c>
      <c r="I66" s="85">
        <v>29</v>
      </c>
      <c r="J66" s="88">
        <f t="shared" si="10"/>
        <v>82.75862068965517</v>
      </c>
      <c r="K66" s="87">
        <f t="shared" si="14"/>
        <v>2.5853658536585367</v>
      </c>
      <c r="L66" s="84">
        <v>28</v>
      </c>
      <c r="M66" s="85">
        <v>13</v>
      </c>
      <c r="N66" s="85">
        <v>15</v>
      </c>
      <c r="O66" s="88">
        <f t="shared" si="15"/>
        <v>86.66666666666667</v>
      </c>
      <c r="P66" s="87">
        <f t="shared" si="16"/>
        <v>2.185792349726776</v>
      </c>
      <c r="Q66" s="84">
        <v>13</v>
      </c>
      <c r="R66" s="85">
        <v>8</v>
      </c>
      <c r="S66" s="85">
        <v>5</v>
      </c>
      <c r="T66" s="88">
        <f t="shared" si="17"/>
        <v>160</v>
      </c>
      <c r="U66" s="87">
        <f t="shared" si="18"/>
        <v>2.1487603305785123</v>
      </c>
      <c r="V66" s="84">
        <v>51</v>
      </c>
      <c r="W66" s="85">
        <v>29</v>
      </c>
      <c r="X66" s="85">
        <v>22</v>
      </c>
      <c r="Y66" s="88">
        <f t="shared" si="19"/>
        <v>131.8181818181818</v>
      </c>
      <c r="Z66" s="87">
        <f t="shared" si="20"/>
        <v>3.185509056839475</v>
      </c>
      <c r="AA66" s="84">
        <v>115</v>
      </c>
      <c r="AB66" s="85">
        <v>47</v>
      </c>
      <c r="AC66" s="85">
        <v>68</v>
      </c>
      <c r="AD66" s="88">
        <f t="shared" si="21"/>
        <v>69.11764705882352</v>
      </c>
      <c r="AE66" s="87">
        <f t="shared" si="22"/>
        <v>2.127266000739919</v>
      </c>
      <c r="AF66" s="84">
        <v>97</v>
      </c>
      <c r="AG66" s="85">
        <v>40</v>
      </c>
      <c r="AH66" s="85">
        <v>57</v>
      </c>
      <c r="AI66" s="88">
        <f t="shared" si="23"/>
        <v>70.17543859649122</v>
      </c>
      <c r="AJ66" s="87">
        <f t="shared" si="24"/>
        <v>1.6755916393159442</v>
      </c>
      <c r="AK66" s="84">
        <v>79</v>
      </c>
      <c r="AL66" s="85">
        <v>28</v>
      </c>
      <c r="AM66" s="85">
        <v>51</v>
      </c>
      <c r="AN66" s="88">
        <f t="shared" si="25"/>
        <v>54.90196078431373</v>
      </c>
      <c r="AO66" s="87">
        <f t="shared" si="26"/>
        <v>1.8389199255121045</v>
      </c>
      <c r="AP66" s="84">
        <v>39</v>
      </c>
      <c r="AQ66" s="85">
        <v>23</v>
      </c>
      <c r="AR66" s="85">
        <v>16</v>
      </c>
      <c r="AS66" s="88">
        <f t="shared" si="27"/>
        <v>143.75</v>
      </c>
      <c r="AT66" s="87">
        <f t="shared" si="28"/>
        <v>1.5017327685791297</v>
      </c>
      <c r="AU66" s="84">
        <v>22</v>
      </c>
      <c r="AV66" s="85">
        <v>15</v>
      </c>
      <c r="AW66" s="85">
        <v>7</v>
      </c>
      <c r="AX66" s="88">
        <f t="shared" si="29"/>
        <v>214.28571428571428</v>
      </c>
      <c r="AY66" s="87">
        <f t="shared" si="30"/>
        <v>1.6566265060240966</v>
      </c>
      <c r="AZ66" s="84">
        <v>19</v>
      </c>
      <c r="BA66" s="85">
        <v>8</v>
      </c>
      <c r="BB66" s="85">
        <v>11</v>
      </c>
      <c r="BC66" s="88">
        <f t="shared" si="31"/>
        <v>72.72727272727273</v>
      </c>
      <c r="BD66" s="87">
        <f t="shared" si="32"/>
        <v>1.8304431599229287</v>
      </c>
      <c r="BE66" s="84">
        <v>13</v>
      </c>
      <c r="BF66" s="85">
        <v>6</v>
      </c>
      <c r="BG66" s="85">
        <v>7</v>
      </c>
      <c r="BH66" s="88">
        <f t="shared" si="33"/>
        <v>85.71428571428571</v>
      </c>
      <c r="BI66" s="87">
        <f t="shared" si="34"/>
        <v>1.5222482435597189</v>
      </c>
      <c r="BJ66" s="84">
        <v>22</v>
      </c>
      <c r="BK66" s="85">
        <v>15</v>
      </c>
      <c r="BL66" s="85">
        <v>7</v>
      </c>
      <c r="BM66" s="86">
        <f t="shared" si="35"/>
        <v>214.28571428571428</v>
      </c>
      <c r="BN66" s="87">
        <f t="shared" si="36"/>
        <v>2.4858757062146895</v>
      </c>
      <c r="BO66" s="84">
        <v>6</v>
      </c>
      <c r="BP66" s="85">
        <v>5</v>
      </c>
      <c r="BQ66" s="85">
        <v>1</v>
      </c>
      <c r="BR66" s="88">
        <f t="shared" si="37"/>
        <v>500</v>
      </c>
      <c r="BS66" s="87">
        <f t="shared" si="38"/>
        <v>1.183431952662722</v>
      </c>
      <c r="BT66" s="84"/>
      <c r="BU66" s="85"/>
      <c r="BV66" s="85"/>
      <c r="BW66" s="88" t="str">
        <f t="shared" si="39"/>
        <v>***</v>
      </c>
      <c r="BX66" s="87">
        <f t="shared" si="40"/>
        <v>0</v>
      </c>
      <c r="BY66" s="84">
        <v>3</v>
      </c>
      <c r="BZ66" s="85">
        <v>1</v>
      </c>
      <c r="CA66" s="85">
        <v>2</v>
      </c>
      <c r="CB66" s="88">
        <f t="shared" si="41"/>
        <v>50</v>
      </c>
      <c r="CC66" s="87">
        <f t="shared" si="42"/>
        <v>1.1450381679389312</v>
      </c>
      <c r="CD66" s="84">
        <v>2</v>
      </c>
      <c r="CE66" s="85">
        <v>2</v>
      </c>
      <c r="CF66" s="85">
        <v>0</v>
      </c>
      <c r="CG66" s="88" t="str">
        <f t="shared" si="43"/>
        <v>***</v>
      </c>
      <c r="CH66" s="87">
        <f t="shared" si="44"/>
        <v>0.8968609865470852</v>
      </c>
      <c r="CI66" s="84">
        <v>3</v>
      </c>
      <c r="CJ66" s="85">
        <v>0</v>
      </c>
      <c r="CK66" s="85">
        <v>3</v>
      </c>
      <c r="CL66" s="88">
        <f t="shared" si="45"/>
        <v>0</v>
      </c>
      <c r="CM66" s="87">
        <f t="shared" si="46"/>
        <v>1.4925373134328357</v>
      </c>
      <c r="CN66" s="84">
        <v>4</v>
      </c>
      <c r="CO66" s="85">
        <v>1</v>
      </c>
      <c r="CP66" s="85">
        <v>3</v>
      </c>
      <c r="CQ66" s="88">
        <f t="shared" si="47"/>
        <v>33.33333333333333</v>
      </c>
      <c r="CR66" s="87">
        <f t="shared" si="48"/>
        <v>3.2</v>
      </c>
      <c r="CS66" s="84">
        <f t="shared" si="49"/>
        <v>2</v>
      </c>
      <c r="CT66" s="85"/>
      <c r="CU66" s="85">
        <v>2</v>
      </c>
      <c r="CV66" s="86">
        <f t="shared" si="50"/>
        <v>0</v>
      </c>
      <c r="CW66" s="91">
        <f t="shared" si="51"/>
        <v>2.2222222222222223</v>
      </c>
    </row>
    <row r="67" spans="5:102" s="4" customFormat="1" ht="12.75" customHeight="1">
      <c r="E67" s="37"/>
      <c r="F67" s="38"/>
      <c r="J67" s="37"/>
      <c r="K67" s="38"/>
      <c r="O67" s="37"/>
      <c r="P67" s="38"/>
      <c r="T67" s="37"/>
      <c r="U67" s="38"/>
      <c r="Y67" s="37"/>
      <c r="Z67" s="38"/>
      <c r="AD67" s="37"/>
      <c r="AE67" s="38"/>
      <c r="AI67" s="37"/>
      <c r="AJ67" s="38"/>
      <c r="AN67" s="37"/>
      <c r="AO67" s="38"/>
      <c r="AS67" s="37"/>
      <c r="AT67" s="38"/>
      <c r="AX67" s="37"/>
      <c r="AY67" s="38"/>
      <c r="BC67" s="37"/>
      <c r="BD67" s="38"/>
      <c r="BH67" s="37"/>
      <c r="BI67" s="38"/>
      <c r="BM67" s="37"/>
      <c r="BN67" s="39"/>
      <c r="BR67" s="37"/>
      <c r="BS67" s="38"/>
      <c r="BW67" s="37"/>
      <c r="BX67" s="38"/>
      <c r="CB67" s="37"/>
      <c r="CC67" s="38"/>
      <c r="CG67" s="37"/>
      <c r="CH67" s="38"/>
      <c r="CL67" s="37"/>
      <c r="CM67" s="38"/>
      <c r="CQ67" s="37"/>
      <c r="CR67" s="38"/>
      <c r="CV67" s="37"/>
      <c r="CW67" s="38"/>
      <c r="CX67" s="40"/>
    </row>
    <row r="76" spans="4:6" ht="13.5">
      <c r="D76" s="30"/>
      <c r="E76" s="95"/>
      <c r="F76" s="96"/>
    </row>
  </sheetData>
  <mergeCells count="164">
    <mergeCell ref="CS40:CS41"/>
    <mergeCell ref="CT40:CT41"/>
    <mergeCell ref="CU40:CU41"/>
    <mergeCell ref="CK40:CK41"/>
    <mergeCell ref="CN40:CN41"/>
    <mergeCell ref="CO40:CO41"/>
    <mergeCell ref="CP40:CP41"/>
    <mergeCell ref="CE40:CE41"/>
    <mergeCell ref="CF40:CF41"/>
    <mergeCell ref="CI40:CI41"/>
    <mergeCell ref="CJ40:CJ41"/>
    <mergeCell ref="BY40:BY41"/>
    <mergeCell ref="BZ40:BZ41"/>
    <mergeCell ref="CA40:CA41"/>
    <mergeCell ref="CD40:CD41"/>
    <mergeCell ref="BQ40:BQ41"/>
    <mergeCell ref="BT40:BT41"/>
    <mergeCell ref="BU40:BU41"/>
    <mergeCell ref="BV40:BV41"/>
    <mergeCell ref="BK40:BK41"/>
    <mergeCell ref="BL40:BL41"/>
    <mergeCell ref="BO40:BO41"/>
    <mergeCell ref="BP40:BP41"/>
    <mergeCell ref="BE40:BE41"/>
    <mergeCell ref="BF40:BF41"/>
    <mergeCell ref="BG40:BG41"/>
    <mergeCell ref="BJ40:BJ41"/>
    <mergeCell ref="AW40:AW41"/>
    <mergeCell ref="AZ40:AZ41"/>
    <mergeCell ref="BA40:BA41"/>
    <mergeCell ref="BB40:BB41"/>
    <mergeCell ref="AQ40:AQ41"/>
    <mergeCell ref="AR40:AR41"/>
    <mergeCell ref="AU40:AU41"/>
    <mergeCell ref="AV40:AV41"/>
    <mergeCell ref="AK40:AK41"/>
    <mergeCell ref="AL40:AL41"/>
    <mergeCell ref="AM40:AM41"/>
    <mergeCell ref="AP40:AP41"/>
    <mergeCell ref="AC40:AC41"/>
    <mergeCell ref="AF40:AF41"/>
    <mergeCell ref="AG40:AG41"/>
    <mergeCell ref="AH40:AH41"/>
    <mergeCell ref="BY39:CC39"/>
    <mergeCell ref="CD39:CH39"/>
    <mergeCell ref="CS39:CW39"/>
    <mergeCell ref="B40:B41"/>
    <mergeCell ref="C40:C41"/>
    <mergeCell ref="D40:D41"/>
    <mergeCell ref="G40:G41"/>
    <mergeCell ref="H40:H41"/>
    <mergeCell ref="I40:I41"/>
    <mergeCell ref="L40:L41"/>
    <mergeCell ref="Q3:S3"/>
    <mergeCell ref="Q5:Q6"/>
    <mergeCell ref="R5:R6"/>
    <mergeCell ref="S5:S6"/>
    <mergeCell ref="Q4:U4"/>
    <mergeCell ref="V5:V6"/>
    <mergeCell ref="W5:W6"/>
    <mergeCell ref="X5:X6"/>
    <mergeCell ref="V4:Z4"/>
    <mergeCell ref="A4:A6"/>
    <mergeCell ref="H3:I3"/>
    <mergeCell ref="B4:F4"/>
    <mergeCell ref="G4:K4"/>
    <mergeCell ref="H5:H6"/>
    <mergeCell ref="I5:I6"/>
    <mergeCell ref="B5:B6"/>
    <mergeCell ref="C5:C6"/>
    <mergeCell ref="D5:D6"/>
    <mergeCell ref="G5:G6"/>
    <mergeCell ref="A39:A41"/>
    <mergeCell ref="B39:F39"/>
    <mergeCell ref="G39:K39"/>
    <mergeCell ref="L39:P39"/>
    <mergeCell ref="AA40:AA41"/>
    <mergeCell ref="AB40:AB41"/>
    <mergeCell ref="M40:M41"/>
    <mergeCell ref="N40:N41"/>
    <mergeCell ref="S40:S41"/>
    <mergeCell ref="V40:V41"/>
    <mergeCell ref="W40:W41"/>
    <mergeCell ref="X40:X41"/>
    <mergeCell ref="Q40:Q41"/>
    <mergeCell ref="R40:R41"/>
    <mergeCell ref="L5:L6"/>
    <mergeCell ref="M5:M6"/>
    <mergeCell ref="N5:N6"/>
    <mergeCell ref="L4:P4"/>
    <mergeCell ref="AA5:AA6"/>
    <mergeCell ref="AB5:AB6"/>
    <mergeCell ref="AC5:AC6"/>
    <mergeCell ref="AA4:AE4"/>
    <mergeCell ref="AF5:AF6"/>
    <mergeCell ref="AG5:AG6"/>
    <mergeCell ref="AH5:AH6"/>
    <mergeCell ref="AF4:AJ4"/>
    <mergeCell ref="AK5:AK6"/>
    <mergeCell ref="AL5:AL6"/>
    <mergeCell ref="AM5:AM6"/>
    <mergeCell ref="AK4:AO4"/>
    <mergeCell ref="AP5:AP6"/>
    <mergeCell ref="AQ5:AQ6"/>
    <mergeCell ref="AR5:AR6"/>
    <mergeCell ref="AP4:AT4"/>
    <mergeCell ref="AU5:AU6"/>
    <mergeCell ref="AV5:AV6"/>
    <mergeCell ref="AW5:AW6"/>
    <mergeCell ref="AU4:AY4"/>
    <mergeCell ref="AZ5:AZ6"/>
    <mergeCell ref="BA5:BA6"/>
    <mergeCell ref="BB5:BB6"/>
    <mergeCell ref="AZ4:BD4"/>
    <mergeCell ref="BE5:BE6"/>
    <mergeCell ref="BF5:BF6"/>
    <mergeCell ref="BG5:BG6"/>
    <mergeCell ref="BE4:BI4"/>
    <mergeCell ref="BJ5:BJ6"/>
    <mergeCell ref="BK5:BK6"/>
    <mergeCell ref="BL5:BL6"/>
    <mergeCell ref="BJ4:BN4"/>
    <mergeCell ref="BO5:BO6"/>
    <mergeCell ref="BP5:BP6"/>
    <mergeCell ref="BQ5:BQ6"/>
    <mergeCell ref="BO4:BS4"/>
    <mergeCell ref="BT5:BT6"/>
    <mergeCell ref="BU5:BU6"/>
    <mergeCell ref="BV5:BV6"/>
    <mergeCell ref="BT4:BX4"/>
    <mergeCell ref="BY5:BY6"/>
    <mergeCell ref="BZ5:BZ6"/>
    <mergeCell ref="CA5:CA6"/>
    <mergeCell ref="BY4:CC4"/>
    <mergeCell ref="CD5:CD6"/>
    <mergeCell ref="CE5:CE6"/>
    <mergeCell ref="CF5:CF6"/>
    <mergeCell ref="CD4:CH4"/>
    <mergeCell ref="CI5:CI6"/>
    <mergeCell ref="CJ5:CJ6"/>
    <mergeCell ref="CK5:CK6"/>
    <mergeCell ref="CI4:CM4"/>
    <mergeCell ref="CN5:CN6"/>
    <mergeCell ref="CO5:CO6"/>
    <mergeCell ref="CP5:CP6"/>
    <mergeCell ref="CN4:CR4"/>
    <mergeCell ref="CS4:CW4"/>
    <mergeCell ref="CS5:CS6"/>
    <mergeCell ref="CT5:CT6"/>
    <mergeCell ref="CU5:CU6"/>
    <mergeCell ref="Q39:U39"/>
    <mergeCell ref="V39:Z39"/>
    <mergeCell ref="AA39:AE39"/>
    <mergeCell ref="AF39:AJ39"/>
    <mergeCell ref="CI39:CM39"/>
    <mergeCell ref="CN39:CR39"/>
    <mergeCell ref="AK39:AO39"/>
    <mergeCell ref="AP39:AT39"/>
    <mergeCell ref="AU39:AY39"/>
    <mergeCell ref="AZ39:BD39"/>
    <mergeCell ref="BE39:BI39"/>
    <mergeCell ref="BJ39:BN39"/>
    <mergeCell ref="BO39:BS39"/>
    <mergeCell ref="BT39:BX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 customHeight="1">
      <c r="A1" s="99" t="s">
        <v>173</v>
      </c>
      <c r="E1" s="180"/>
    </row>
    <row r="2" ht="10.5" customHeight="1">
      <c r="A2" s="99"/>
    </row>
    <row r="3" ht="15" thickBot="1">
      <c r="A3" s="101" t="s">
        <v>174</v>
      </c>
    </row>
    <row r="4" spans="1:8" ht="14.25">
      <c r="A4" s="102" t="s">
        <v>175</v>
      </c>
      <c r="B4" s="103" t="s">
        <v>3</v>
      </c>
      <c r="C4" s="103" t="s">
        <v>143</v>
      </c>
      <c r="D4" s="103" t="s">
        <v>144</v>
      </c>
      <c r="E4" s="104" t="s">
        <v>175</v>
      </c>
      <c r="F4" s="104" t="s">
        <v>3</v>
      </c>
      <c r="G4" s="104" t="s">
        <v>143</v>
      </c>
      <c r="H4" s="105" t="s">
        <v>144</v>
      </c>
    </row>
    <row r="5" spans="1:8" ht="14.25">
      <c r="A5" s="106" t="s">
        <v>3</v>
      </c>
      <c r="B5" s="107">
        <f>SUM(B7,B14,B21,B28,B35,B42,B49,B56,B63,B70,B77,F7,F14,F21,F28,F35,F42,F49,F56,F63,F70,F71)</f>
        <v>26563</v>
      </c>
      <c r="C5" s="107">
        <f>SUM(C7,C14,C21,C28,C35,C42,C49,C56,C63,C70,C77,G7,G14,G21,G28,G35,G42,G49,G56,G63,G70,G71)</f>
        <v>13512</v>
      </c>
      <c r="D5" s="108">
        <f>SUM(D7,D14,D21,D28,D35,D42,D49,D56,D63,D70,D77,H7,H14,H21,H28,H35,H42,H49,H56,H63,H70,H71)</f>
        <v>13051</v>
      </c>
      <c r="E5" s="109"/>
      <c r="F5" s="110"/>
      <c r="G5" s="109"/>
      <c r="H5" s="109"/>
    </row>
    <row r="6" spans="1:8" ht="10.5" customHeight="1">
      <c r="A6" s="111"/>
      <c r="B6" s="112"/>
      <c r="C6" s="112"/>
      <c r="D6" s="112"/>
      <c r="E6" s="109"/>
      <c r="F6" s="113"/>
      <c r="G6" s="109"/>
      <c r="H6" s="109"/>
    </row>
    <row r="7" spans="1:9" ht="14.25">
      <c r="A7" s="114" t="s">
        <v>152</v>
      </c>
      <c r="B7" s="115">
        <v>2013</v>
      </c>
      <c r="C7" s="115">
        <v>1027</v>
      </c>
      <c r="D7" s="115">
        <v>986</v>
      </c>
      <c r="E7" s="116" t="s">
        <v>153</v>
      </c>
      <c r="F7" s="117">
        <v>947</v>
      </c>
      <c r="G7" s="115">
        <v>580</v>
      </c>
      <c r="H7" s="109">
        <v>367</v>
      </c>
      <c r="I7" s="118"/>
    </row>
    <row r="8" spans="1:9" ht="14.25">
      <c r="A8" s="114">
        <v>0</v>
      </c>
      <c r="B8" s="115">
        <v>241</v>
      </c>
      <c r="C8" s="115">
        <v>120</v>
      </c>
      <c r="D8" s="115">
        <v>121</v>
      </c>
      <c r="E8" s="116">
        <v>55</v>
      </c>
      <c r="F8" s="117">
        <v>191</v>
      </c>
      <c r="G8" s="115">
        <v>123</v>
      </c>
      <c r="H8" s="109">
        <v>68</v>
      </c>
      <c r="I8" s="118"/>
    </row>
    <row r="9" spans="1:9" ht="14.25">
      <c r="A9" s="114">
        <v>1</v>
      </c>
      <c r="B9" s="115">
        <v>531</v>
      </c>
      <c r="C9" s="115">
        <v>284</v>
      </c>
      <c r="D9" s="115">
        <v>247</v>
      </c>
      <c r="E9" s="116">
        <v>56</v>
      </c>
      <c r="F9" s="117">
        <v>173</v>
      </c>
      <c r="G9" s="115">
        <v>114</v>
      </c>
      <c r="H9" s="109">
        <v>59</v>
      </c>
      <c r="I9" s="118"/>
    </row>
    <row r="10" spans="1:9" ht="14.25">
      <c r="A10" s="114">
        <v>2</v>
      </c>
      <c r="B10" s="115">
        <v>446</v>
      </c>
      <c r="C10" s="115">
        <v>230</v>
      </c>
      <c r="D10" s="115">
        <v>216</v>
      </c>
      <c r="E10" s="116">
        <v>57</v>
      </c>
      <c r="F10" s="117">
        <v>194</v>
      </c>
      <c r="G10" s="115">
        <v>116</v>
      </c>
      <c r="H10" s="109">
        <v>78</v>
      </c>
      <c r="I10" s="118"/>
    </row>
    <row r="11" spans="1:9" ht="14.25">
      <c r="A11" s="114">
        <v>3</v>
      </c>
      <c r="B11" s="115">
        <v>421</v>
      </c>
      <c r="C11" s="115">
        <v>220</v>
      </c>
      <c r="D11" s="115">
        <v>201</v>
      </c>
      <c r="E11" s="116">
        <v>58</v>
      </c>
      <c r="F11" s="117">
        <v>206</v>
      </c>
      <c r="G11" s="115">
        <v>121</v>
      </c>
      <c r="H11" s="109">
        <v>85</v>
      </c>
      <c r="I11" s="118"/>
    </row>
    <row r="12" spans="1:9" ht="14.25">
      <c r="A12" s="119">
        <v>4</v>
      </c>
      <c r="B12" s="120">
        <v>374</v>
      </c>
      <c r="C12" s="120">
        <v>173</v>
      </c>
      <c r="D12" s="120">
        <v>201</v>
      </c>
      <c r="E12" s="121">
        <v>59</v>
      </c>
      <c r="F12" s="122">
        <v>183</v>
      </c>
      <c r="G12" s="120">
        <v>106</v>
      </c>
      <c r="H12" s="123">
        <v>77</v>
      </c>
      <c r="I12" s="118"/>
    </row>
    <row r="13" spans="1:9" ht="10.5" customHeight="1">
      <c r="A13" s="114"/>
      <c r="B13" s="115"/>
      <c r="C13" s="115"/>
      <c r="D13" s="115"/>
      <c r="E13" s="116"/>
      <c r="F13" s="117"/>
      <c r="G13" s="115"/>
      <c r="H13" s="109"/>
      <c r="I13" s="118"/>
    </row>
    <row r="14" spans="1:9" ht="14.25">
      <c r="A14" s="114" t="s">
        <v>154</v>
      </c>
      <c r="B14" s="115">
        <v>1210</v>
      </c>
      <c r="C14" s="115">
        <v>615</v>
      </c>
      <c r="D14" s="115">
        <v>595</v>
      </c>
      <c r="E14" s="116" t="s">
        <v>155</v>
      </c>
      <c r="F14" s="117">
        <v>614</v>
      </c>
      <c r="G14" s="115">
        <v>370</v>
      </c>
      <c r="H14" s="109">
        <v>244</v>
      </c>
      <c r="I14" s="118"/>
    </row>
    <row r="15" spans="1:9" ht="14.25">
      <c r="A15" s="114">
        <v>5</v>
      </c>
      <c r="B15" s="115">
        <v>338</v>
      </c>
      <c r="C15" s="115">
        <v>182</v>
      </c>
      <c r="D15" s="115">
        <v>156</v>
      </c>
      <c r="E15" s="116">
        <v>60</v>
      </c>
      <c r="F15" s="117">
        <v>217</v>
      </c>
      <c r="G15" s="115">
        <v>143</v>
      </c>
      <c r="H15" s="109">
        <v>74</v>
      </c>
      <c r="I15" s="118"/>
    </row>
    <row r="16" spans="1:9" ht="14.25">
      <c r="A16" s="114">
        <v>6</v>
      </c>
      <c r="B16" s="115">
        <v>283</v>
      </c>
      <c r="C16" s="115">
        <v>150</v>
      </c>
      <c r="D16" s="115">
        <v>133</v>
      </c>
      <c r="E16" s="116">
        <v>61</v>
      </c>
      <c r="F16" s="117">
        <v>110</v>
      </c>
      <c r="G16" s="115">
        <v>63</v>
      </c>
      <c r="H16" s="109">
        <v>47</v>
      </c>
      <c r="I16" s="118"/>
    </row>
    <row r="17" spans="1:9" ht="14.25">
      <c r="A17" s="114">
        <v>7</v>
      </c>
      <c r="B17" s="115">
        <v>258</v>
      </c>
      <c r="C17" s="115">
        <v>132</v>
      </c>
      <c r="D17" s="115">
        <v>126</v>
      </c>
      <c r="E17" s="116">
        <v>62</v>
      </c>
      <c r="F17" s="117">
        <v>85</v>
      </c>
      <c r="G17" s="115">
        <v>49</v>
      </c>
      <c r="H17" s="109">
        <v>36</v>
      </c>
      <c r="I17" s="118"/>
    </row>
    <row r="18" spans="1:9" ht="14.25">
      <c r="A18" s="114">
        <v>8</v>
      </c>
      <c r="B18" s="115">
        <v>160</v>
      </c>
      <c r="C18" s="115">
        <v>72</v>
      </c>
      <c r="D18" s="115">
        <v>88</v>
      </c>
      <c r="E18" s="116">
        <v>63</v>
      </c>
      <c r="F18" s="117">
        <v>112</v>
      </c>
      <c r="G18" s="115">
        <v>68</v>
      </c>
      <c r="H18" s="109">
        <v>44</v>
      </c>
      <c r="I18" s="118"/>
    </row>
    <row r="19" spans="1:9" ht="14.25">
      <c r="A19" s="119">
        <v>9</v>
      </c>
      <c r="B19" s="120">
        <v>171</v>
      </c>
      <c r="C19" s="120">
        <v>79</v>
      </c>
      <c r="D19" s="120">
        <v>92</v>
      </c>
      <c r="E19" s="121">
        <v>64</v>
      </c>
      <c r="F19" s="122">
        <v>90</v>
      </c>
      <c r="G19" s="120">
        <v>47</v>
      </c>
      <c r="H19" s="123">
        <v>43</v>
      </c>
      <c r="I19" s="118"/>
    </row>
    <row r="20" spans="1:9" ht="10.5" customHeight="1">
      <c r="A20" s="114"/>
      <c r="B20" s="115"/>
      <c r="C20" s="115"/>
      <c r="D20" s="115"/>
      <c r="E20" s="116"/>
      <c r="F20" s="117"/>
      <c r="G20" s="115"/>
      <c r="H20" s="109"/>
      <c r="I20" s="118"/>
    </row>
    <row r="21" spans="1:9" ht="14.25">
      <c r="A21" s="114" t="s">
        <v>156</v>
      </c>
      <c r="B21" s="115">
        <v>573</v>
      </c>
      <c r="C21" s="115">
        <v>276</v>
      </c>
      <c r="D21" s="115">
        <v>297</v>
      </c>
      <c r="E21" s="116" t="s">
        <v>157</v>
      </c>
      <c r="F21" s="117">
        <v>329</v>
      </c>
      <c r="G21" s="115">
        <v>185</v>
      </c>
      <c r="H21" s="109">
        <v>144</v>
      </c>
      <c r="I21" s="118"/>
    </row>
    <row r="22" spans="1:9" ht="14.25">
      <c r="A22" s="114">
        <v>10</v>
      </c>
      <c r="B22" s="115">
        <v>135</v>
      </c>
      <c r="C22" s="115">
        <v>65</v>
      </c>
      <c r="D22" s="115">
        <v>70</v>
      </c>
      <c r="E22" s="116">
        <v>65</v>
      </c>
      <c r="F22" s="117">
        <v>89</v>
      </c>
      <c r="G22" s="115">
        <v>49</v>
      </c>
      <c r="H22" s="109">
        <v>40</v>
      </c>
      <c r="I22" s="118"/>
    </row>
    <row r="23" spans="1:9" ht="14.25">
      <c r="A23" s="114">
        <v>11</v>
      </c>
      <c r="B23" s="115">
        <v>114</v>
      </c>
      <c r="C23" s="115">
        <v>66</v>
      </c>
      <c r="D23" s="115">
        <v>48</v>
      </c>
      <c r="E23" s="116">
        <v>66</v>
      </c>
      <c r="F23" s="117">
        <v>81</v>
      </c>
      <c r="G23" s="115">
        <v>47</v>
      </c>
      <c r="H23" s="109">
        <v>34</v>
      </c>
      <c r="I23" s="118"/>
    </row>
    <row r="24" spans="1:9" ht="14.25">
      <c r="A24" s="114">
        <v>12</v>
      </c>
      <c r="B24" s="115">
        <v>105</v>
      </c>
      <c r="C24" s="115">
        <v>50</v>
      </c>
      <c r="D24" s="115">
        <v>55</v>
      </c>
      <c r="E24" s="116">
        <v>67</v>
      </c>
      <c r="F24" s="117">
        <v>58</v>
      </c>
      <c r="G24" s="115">
        <v>31</v>
      </c>
      <c r="H24" s="109">
        <v>27</v>
      </c>
      <c r="I24" s="118"/>
    </row>
    <row r="25" spans="1:9" ht="14.25">
      <c r="A25" s="114">
        <v>13</v>
      </c>
      <c r="B25" s="115">
        <v>135</v>
      </c>
      <c r="C25" s="115">
        <v>55</v>
      </c>
      <c r="D25" s="115">
        <v>80</v>
      </c>
      <c r="E25" s="116">
        <v>68</v>
      </c>
      <c r="F25" s="117">
        <v>51</v>
      </c>
      <c r="G25" s="115">
        <v>32</v>
      </c>
      <c r="H25" s="109">
        <v>19</v>
      </c>
      <c r="I25" s="118"/>
    </row>
    <row r="26" spans="1:9" ht="14.25">
      <c r="A26" s="119">
        <v>14</v>
      </c>
      <c r="B26" s="120">
        <v>84</v>
      </c>
      <c r="C26" s="120">
        <v>40</v>
      </c>
      <c r="D26" s="120">
        <v>44</v>
      </c>
      <c r="E26" s="121">
        <v>69</v>
      </c>
      <c r="F26" s="122">
        <v>50</v>
      </c>
      <c r="G26" s="120">
        <v>26</v>
      </c>
      <c r="H26" s="123">
        <v>24</v>
      </c>
      <c r="I26" s="118"/>
    </row>
    <row r="27" spans="1:9" ht="10.5" customHeight="1">
      <c r="A27" s="114"/>
      <c r="B27" s="115"/>
      <c r="C27" s="115"/>
      <c r="D27" s="115"/>
      <c r="E27" s="116"/>
      <c r="F27" s="117"/>
      <c r="G27" s="115"/>
      <c r="H27" s="109"/>
      <c r="I27" s="118"/>
    </row>
    <row r="28" spans="1:9" ht="14.25">
      <c r="A28" s="114" t="s">
        <v>158</v>
      </c>
      <c r="B28" s="115">
        <v>1136</v>
      </c>
      <c r="C28" s="115">
        <v>552</v>
      </c>
      <c r="D28" s="115">
        <v>584</v>
      </c>
      <c r="E28" s="116" t="s">
        <v>159</v>
      </c>
      <c r="F28" s="117">
        <v>274</v>
      </c>
      <c r="G28" s="115">
        <v>125</v>
      </c>
      <c r="H28" s="109">
        <v>149</v>
      </c>
      <c r="I28" s="118"/>
    </row>
    <row r="29" spans="1:9" ht="14.25">
      <c r="A29" s="114">
        <v>15</v>
      </c>
      <c r="B29" s="115">
        <v>103</v>
      </c>
      <c r="C29" s="115">
        <v>46</v>
      </c>
      <c r="D29" s="115">
        <v>57</v>
      </c>
      <c r="E29" s="116">
        <v>70</v>
      </c>
      <c r="F29" s="117">
        <v>42</v>
      </c>
      <c r="G29" s="115">
        <v>23</v>
      </c>
      <c r="H29" s="109">
        <v>19</v>
      </c>
      <c r="I29" s="118"/>
    </row>
    <row r="30" spans="1:9" ht="14.25">
      <c r="A30" s="114">
        <v>16</v>
      </c>
      <c r="B30" s="115">
        <v>115</v>
      </c>
      <c r="C30" s="115">
        <v>59</v>
      </c>
      <c r="D30" s="115">
        <v>56</v>
      </c>
      <c r="E30" s="116">
        <v>71</v>
      </c>
      <c r="F30" s="117">
        <v>51</v>
      </c>
      <c r="G30" s="115">
        <v>23</v>
      </c>
      <c r="H30" s="109">
        <v>28</v>
      </c>
      <c r="I30" s="118"/>
    </row>
    <row r="31" spans="1:9" ht="14.25">
      <c r="A31" s="114">
        <v>17</v>
      </c>
      <c r="B31" s="115">
        <v>72</v>
      </c>
      <c r="C31" s="115">
        <v>32</v>
      </c>
      <c r="D31" s="115">
        <v>40</v>
      </c>
      <c r="E31" s="116">
        <v>72</v>
      </c>
      <c r="F31" s="117">
        <v>52</v>
      </c>
      <c r="G31" s="115">
        <v>25</v>
      </c>
      <c r="H31" s="109">
        <v>27</v>
      </c>
      <c r="I31" s="118"/>
    </row>
    <row r="32" spans="1:9" ht="14.25">
      <c r="A32" s="114">
        <v>18</v>
      </c>
      <c r="B32" s="115">
        <v>205</v>
      </c>
      <c r="C32" s="115">
        <v>106</v>
      </c>
      <c r="D32" s="115">
        <v>99</v>
      </c>
      <c r="E32" s="116">
        <v>73</v>
      </c>
      <c r="F32" s="117">
        <v>66</v>
      </c>
      <c r="G32" s="115">
        <v>28</v>
      </c>
      <c r="H32" s="109">
        <v>38</v>
      </c>
      <c r="I32" s="118"/>
    </row>
    <row r="33" spans="1:9" ht="14.25">
      <c r="A33" s="119">
        <v>19</v>
      </c>
      <c r="B33" s="120">
        <v>641</v>
      </c>
      <c r="C33" s="120">
        <v>309</v>
      </c>
      <c r="D33" s="120">
        <v>332</v>
      </c>
      <c r="E33" s="121">
        <v>74</v>
      </c>
      <c r="F33" s="122">
        <v>63</v>
      </c>
      <c r="G33" s="120">
        <v>26</v>
      </c>
      <c r="H33" s="123">
        <v>37</v>
      </c>
      <c r="I33" s="118"/>
    </row>
    <row r="34" spans="1:9" ht="10.5" customHeight="1">
      <c r="A34" s="114"/>
      <c r="B34" s="115"/>
      <c r="C34" s="115"/>
      <c r="D34" s="115"/>
      <c r="E34" s="116"/>
      <c r="F34" s="117"/>
      <c r="G34" s="115"/>
      <c r="H34" s="109"/>
      <c r="I34" s="118"/>
    </row>
    <row r="35" spans="1:9" ht="14.25">
      <c r="A35" s="114" t="s">
        <v>160</v>
      </c>
      <c r="B35" s="115">
        <v>4259</v>
      </c>
      <c r="C35" s="115">
        <v>2057</v>
      </c>
      <c r="D35" s="115">
        <v>2202</v>
      </c>
      <c r="E35" s="116" t="s">
        <v>161</v>
      </c>
      <c r="F35" s="117">
        <v>215</v>
      </c>
      <c r="G35" s="115">
        <v>97</v>
      </c>
      <c r="H35" s="109">
        <v>118</v>
      </c>
      <c r="I35" s="118"/>
    </row>
    <row r="36" spans="1:9" ht="14.25">
      <c r="A36" s="114">
        <v>20</v>
      </c>
      <c r="B36" s="115">
        <v>632</v>
      </c>
      <c r="C36" s="115">
        <v>297</v>
      </c>
      <c r="D36" s="115">
        <v>335</v>
      </c>
      <c r="E36" s="116">
        <v>75</v>
      </c>
      <c r="F36" s="117">
        <v>38</v>
      </c>
      <c r="G36" s="115">
        <v>23</v>
      </c>
      <c r="H36" s="109">
        <v>15</v>
      </c>
      <c r="I36" s="118"/>
    </row>
    <row r="37" spans="1:9" ht="14.25">
      <c r="A37" s="114">
        <v>21</v>
      </c>
      <c r="B37" s="115">
        <v>739</v>
      </c>
      <c r="C37" s="115">
        <v>361</v>
      </c>
      <c r="D37" s="115">
        <v>378</v>
      </c>
      <c r="E37" s="116">
        <v>76</v>
      </c>
      <c r="F37" s="117">
        <v>36</v>
      </c>
      <c r="G37" s="115">
        <v>15</v>
      </c>
      <c r="H37" s="109">
        <v>21</v>
      </c>
      <c r="I37" s="118"/>
    </row>
    <row r="38" spans="1:9" ht="14.25">
      <c r="A38" s="114">
        <v>22</v>
      </c>
      <c r="B38" s="115">
        <v>803</v>
      </c>
      <c r="C38" s="115">
        <v>371</v>
      </c>
      <c r="D38" s="115">
        <v>432</v>
      </c>
      <c r="E38" s="116">
        <v>77</v>
      </c>
      <c r="F38" s="117">
        <v>44</v>
      </c>
      <c r="G38" s="115">
        <v>24</v>
      </c>
      <c r="H38" s="109">
        <v>20</v>
      </c>
      <c r="I38" s="118"/>
    </row>
    <row r="39" spans="1:9" ht="14.25">
      <c r="A39" s="114">
        <v>23</v>
      </c>
      <c r="B39" s="115">
        <v>1087</v>
      </c>
      <c r="C39" s="115">
        <v>545</v>
      </c>
      <c r="D39" s="115">
        <v>542</v>
      </c>
      <c r="E39" s="116">
        <v>78</v>
      </c>
      <c r="F39" s="117">
        <v>54</v>
      </c>
      <c r="G39" s="115">
        <v>19</v>
      </c>
      <c r="H39" s="109">
        <v>35</v>
      </c>
      <c r="I39" s="118"/>
    </row>
    <row r="40" spans="1:9" ht="14.25">
      <c r="A40" s="119">
        <v>24</v>
      </c>
      <c r="B40" s="120">
        <v>998</v>
      </c>
      <c r="C40" s="120">
        <v>483</v>
      </c>
      <c r="D40" s="120">
        <v>515</v>
      </c>
      <c r="E40" s="121">
        <v>79</v>
      </c>
      <c r="F40" s="122">
        <v>43</v>
      </c>
      <c r="G40" s="120">
        <v>16</v>
      </c>
      <c r="H40" s="123">
        <v>27</v>
      </c>
      <c r="I40" s="118"/>
    </row>
    <row r="41" spans="1:9" ht="10.5" customHeight="1">
      <c r="A41" s="114"/>
      <c r="B41" s="115"/>
      <c r="C41" s="115"/>
      <c r="D41" s="115"/>
      <c r="E41" s="116"/>
      <c r="F41" s="117"/>
      <c r="G41" s="115"/>
      <c r="H41" s="109"/>
      <c r="I41" s="118"/>
    </row>
    <row r="42" spans="1:9" ht="14.25">
      <c r="A42" s="114" t="s">
        <v>162</v>
      </c>
      <c r="B42" s="115">
        <v>5067</v>
      </c>
      <c r="C42" s="115">
        <v>2432</v>
      </c>
      <c r="D42" s="115">
        <v>2635</v>
      </c>
      <c r="E42" s="116" t="s">
        <v>163</v>
      </c>
      <c r="F42" s="117">
        <v>187</v>
      </c>
      <c r="G42" s="115">
        <v>65</v>
      </c>
      <c r="H42" s="109">
        <v>122</v>
      </c>
      <c r="I42" s="118"/>
    </row>
    <row r="43" spans="1:9" ht="14.25">
      <c r="A43" s="114">
        <v>25</v>
      </c>
      <c r="B43" s="115">
        <v>1034</v>
      </c>
      <c r="C43" s="115">
        <v>529</v>
      </c>
      <c r="D43" s="115">
        <v>505</v>
      </c>
      <c r="E43" s="116">
        <v>80</v>
      </c>
      <c r="F43" s="117">
        <v>40</v>
      </c>
      <c r="G43" s="115">
        <v>14</v>
      </c>
      <c r="H43" s="109">
        <v>26</v>
      </c>
      <c r="I43" s="118"/>
    </row>
    <row r="44" spans="1:9" ht="14.25">
      <c r="A44" s="114">
        <v>26</v>
      </c>
      <c r="B44" s="115">
        <v>1052</v>
      </c>
      <c r="C44" s="115">
        <v>509</v>
      </c>
      <c r="D44" s="115">
        <v>543</v>
      </c>
      <c r="E44" s="116">
        <v>81</v>
      </c>
      <c r="F44" s="117">
        <v>34</v>
      </c>
      <c r="G44" s="115">
        <v>11</v>
      </c>
      <c r="H44" s="109">
        <v>23</v>
      </c>
      <c r="I44" s="118"/>
    </row>
    <row r="45" spans="1:9" ht="14.25">
      <c r="A45" s="114">
        <v>27</v>
      </c>
      <c r="B45" s="115">
        <v>1018</v>
      </c>
      <c r="C45" s="115">
        <v>471</v>
      </c>
      <c r="D45" s="115">
        <v>547</v>
      </c>
      <c r="E45" s="116">
        <v>82</v>
      </c>
      <c r="F45" s="117">
        <v>37</v>
      </c>
      <c r="G45" s="115">
        <v>11</v>
      </c>
      <c r="H45" s="109">
        <v>26</v>
      </c>
      <c r="I45" s="118"/>
    </row>
    <row r="46" spans="1:9" ht="14.25">
      <c r="A46" s="114">
        <v>28</v>
      </c>
      <c r="B46" s="115">
        <v>1020</v>
      </c>
      <c r="C46" s="115">
        <v>462</v>
      </c>
      <c r="D46" s="115">
        <v>558</v>
      </c>
      <c r="E46" s="116">
        <v>83</v>
      </c>
      <c r="F46" s="117">
        <v>42</v>
      </c>
      <c r="G46" s="115">
        <v>12</v>
      </c>
      <c r="H46" s="109">
        <v>30</v>
      </c>
      <c r="I46" s="118"/>
    </row>
    <row r="47" spans="1:9" ht="14.25">
      <c r="A47" s="119">
        <v>29</v>
      </c>
      <c r="B47" s="120">
        <v>943</v>
      </c>
      <c r="C47" s="120">
        <v>461</v>
      </c>
      <c r="D47" s="120">
        <v>482</v>
      </c>
      <c r="E47" s="121">
        <v>84</v>
      </c>
      <c r="F47" s="122">
        <v>34</v>
      </c>
      <c r="G47" s="120">
        <v>17</v>
      </c>
      <c r="H47" s="123">
        <v>17</v>
      </c>
      <c r="I47" s="118"/>
    </row>
    <row r="48" spans="1:9" ht="10.5" customHeight="1">
      <c r="A48" s="114"/>
      <c r="B48" s="115"/>
      <c r="C48" s="115"/>
      <c r="D48" s="115"/>
      <c r="E48" s="116"/>
      <c r="F48" s="117"/>
      <c r="G48" s="115"/>
      <c r="H48" s="109"/>
      <c r="I48" s="118"/>
    </row>
    <row r="49" spans="1:9" ht="14.25">
      <c r="A49" s="114" t="s">
        <v>164</v>
      </c>
      <c r="B49" s="115">
        <v>4041</v>
      </c>
      <c r="C49" s="115">
        <v>1932</v>
      </c>
      <c r="D49" s="115">
        <v>2109</v>
      </c>
      <c r="E49" s="116" t="s">
        <v>165</v>
      </c>
      <c r="F49" s="117">
        <v>101</v>
      </c>
      <c r="G49" s="115">
        <v>30</v>
      </c>
      <c r="H49" s="109">
        <v>71</v>
      </c>
      <c r="I49" s="118"/>
    </row>
    <row r="50" spans="1:9" ht="14.25">
      <c r="A50" s="114">
        <v>30</v>
      </c>
      <c r="B50" s="115">
        <v>879</v>
      </c>
      <c r="C50" s="115">
        <v>446</v>
      </c>
      <c r="D50" s="115">
        <v>433</v>
      </c>
      <c r="E50" s="116">
        <v>85</v>
      </c>
      <c r="F50" s="117">
        <v>20</v>
      </c>
      <c r="G50" s="115">
        <v>6</v>
      </c>
      <c r="H50" s="109">
        <v>14</v>
      </c>
      <c r="I50" s="118"/>
    </row>
    <row r="51" spans="1:9" ht="14.25">
      <c r="A51" s="114">
        <v>31</v>
      </c>
      <c r="B51" s="115">
        <v>838</v>
      </c>
      <c r="C51" s="115">
        <v>393</v>
      </c>
      <c r="D51" s="115">
        <v>445</v>
      </c>
      <c r="E51" s="116">
        <v>86</v>
      </c>
      <c r="F51" s="117">
        <v>23</v>
      </c>
      <c r="G51" s="115">
        <v>7</v>
      </c>
      <c r="H51" s="109">
        <v>16</v>
      </c>
      <c r="I51" s="118"/>
    </row>
    <row r="52" spans="1:9" ht="14.25">
      <c r="A52" s="114">
        <v>32</v>
      </c>
      <c r="B52" s="115">
        <v>796</v>
      </c>
      <c r="C52" s="115">
        <v>336</v>
      </c>
      <c r="D52" s="115">
        <v>460</v>
      </c>
      <c r="E52" s="116">
        <v>87</v>
      </c>
      <c r="F52" s="117">
        <v>33</v>
      </c>
      <c r="G52" s="115">
        <v>10</v>
      </c>
      <c r="H52" s="109">
        <v>23</v>
      </c>
      <c r="I52" s="118"/>
    </row>
    <row r="53" spans="1:9" ht="14.25">
      <c r="A53" s="114">
        <v>33</v>
      </c>
      <c r="B53" s="115">
        <v>804</v>
      </c>
      <c r="C53" s="115">
        <v>394</v>
      </c>
      <c r="D53" s="115">
        <v>410</v>
      </c>
      <c r="E53" s="116">
        <v>88</v>
      </c>
      <c r="F53" s="117">
        <v>9</v>
      </c>
      <c r="G53" s="115">
        <v>2</v>
      </c>
      <c r="H53" s="109">
        <v>7</v>
      </c>
      <c r="I53" s="118"/>
    </row>
    <row r="54" spans="1:9" ht="14.25">
      <c r="A54" s="119">
        <v>34</v>
      </c>
      <c r="B54" s="120">
        <v>724</v>
      </c>
      <c r="C54" s="120">
        <v>363</v>
      </c>
      <c r="D54" s="120">
        <v>361</v>
      </c>
      <c r="E54" s="121">
        <v>89</v>
      </c>
      <c r="F54" s="122">
        <v>16</v>
      </c>
      <c r="G54" s="120">
        <v>5</v>
      </c>
      <c r="H54" s="123">
        <v>11</v>
      </c>
      <c r="I54" s="118"/>
    </row>
    <row r="55" spans="1:9" ht="10.5" customHeight="1">
      <c r="A55" s="114"/>
      <c r="B55" s="115"/>
      <c r="C55" s="115"/>
      <c r="D55" s="115"/>
      <c r="E55" s="116"/>
      <c r="F55" s="117"/>
      <c r="G55" s="115"/>
      <c r="H55" s="109"/>
      <c r="I55" s="118"/>
    </row>
    <row r="56" spans="1:9" ht="14.25">
      <c r="A56" s="114" t="s">
        <v>166</v>
      </c>
      <c r="B56" s="115">
        <v>2378</v>
      </c>
      <c r="C56" s="115">
        <v>1243</v>
      </c>
      <c r="D56" s="115">
        <v>1135</v>
      </c>
      <c r="E56" s="116" t="s">
        <v>167</v>
      </c>
      <c r="F56" s="117">
        <v>54</v>
      </c>
      <c r="G56" s="115">
        <v>13</v>
      </c>
      <c r="H56" s="109">
        <v>41</v>
      </c>
      <c r="I56" s="118"/>
    </row>
    <row r="57" spans="1:9" ht="14.25">
      <c r="A57" s="114">
        <v>35</v>
      </c>
      <c r="B57" s="115">
        <v>577</v>
      </c>
      <c r="C57" s="115">
        <v>274</v>
      </c>
      <c r="D57" s="115">
        <v>303</v>
      </c>
      <c r="E57" s="116">
        <v>90</v>
      </c>
      <c r="F57" s="117">
        <v>12</v>
      </c>
      <c r="G57" s="115">
        <v>2</v>
      </c>
      <c r="H57" s="109">
        <v>10</v>
      </c>
      <c r="I57" s="118"/>
    </row>
    <row r="58" spans="1:9" ht="14.25">
      <c r="A58" s="114">
        <v>36</v>
      </c>
      <c r="B58" s="115">
        <v>532</v>
      </c>
      <c r="C58" s="115">
        <v>286</v>
      </c>
      <c r="D58" s="115">
        <v>246</v>
      </c>
      <c r="E58" s="116">
        <v>91</v>
      </c>
      <c r="F58" s="117">
        <v>17</v>
      </c>
      <c r="G58" s="115">
        <v>5</v>
      </c>
      <c r="H58" s="109">
        <v>12</v>
      </c>
      <c r="I58" s="118"/>
    </row>
    <row r="59" spans="1:9" ht="14.25">
      <c r="A59" s="114">
        <v>37</v>
      </c>
      <c r="B59" s="115">
        <v>472</v>
      </c>
      <c r="C59" s="115">
        <v>252</v>
      </c>
      <c r="D59" s="115">
        <v>220</v>
      </c>
      <c r="E59" s="116">
        <v>92</v>
      </c>
      <c r="F59" s="117">
        <v>10</v>
      </c>
      <c r="G59" s="115">
        <v>4</v>
      </c>
      <c r="H59" s="109">
        <v>6</v>
      </c>
      <c r="I59" s="118"/>
    </row>
    <row r="60" spans="1:9" ht="14.25">
      <c r="A60" s="114">
        <v>38</v>
      </c>
      <c r="B60" s="115">
        <v>429</v>
      </c>
      <c r="C60" s="115">
        <v>233</v>
      </c>
      <c r="D60" s="115">
        <v>196</v>
      </c>
      <c r="E60" s="116">
        <v>93</v>
      </c>
      <c r="F60" s="117">
        <v>6</v>
      </c>
      <c r="G60" s="115">
        <v>2</v>
      </c>
      <c r="H60" s="109">
        <v>4</v>
      </c>
      <c r="I60" s="118"/>
    </row>
    <row r="61" spans="1:9" ht="14.25">
      <c r="A61" s="119">
        <v>39</v>
      </c>
      <c r="B61" s="120">
        <v>368</v>
      </c>
      <c r="C61" s="120">
        <v>198</v>
      </c>
      <c r="D61" s="120">
        <v>170</v>
      </c>
      <c r="E61" s="121">
        <v>94</v>
      </c>
      <c r="F61" s="122">
        <v>9</v>
      </c>
      <c r="G61" s="120"/>
      <c r="H61" s="123">
        <v>9</v>
      </c>
      <c r="I61" s="118"/>
    </row>
    <row r="62" spans="1:9" ht="10.5" customHeight="1">
      <c r="A62" s="114"/>
      <c r="B62" s="115"/>
      <c r="C62" s="115"/>
      <c r="D62" s="115"/>
      <c r="E62" s="116"/>
      <c r="F62" s="117"/>
      <c r="G62" s="115"/>
      <c r="H62" s="109"/>
      <c r="I62" s="118"/>
    </row>
    <row r="63" spans="1:9" ht="14.25">
      <c r="A63" s="114" t="s">
        <v>168</v>
      </c>
      <c r="B63" s="115">
        <v>1258</v>
      </c>
      <c r="C63" s="115">
        <v>755</v>
      </c>
      <c r="D63" s="115">
        <v>503</v>
      </c>
      <c r="E63" s="116" t="s">
        <v>169</v>
      </c>
      <c r="F63" s="117">
        <v>18</v>
      </c>
      <c r="G63" s="115">
        <v>8</v>
      </c>
      <c r="H63" s="109">
        <v>10</v>
      </c>
      <c r="I63" s="118"/>
    </row>
    <row r="64" spans="1:9" ht="14.25">
      <c r="A64" s="114">
        <v>40</v>
      </c>
      <c r="B64" s="115">
        <v>340</v>
      </c>
      <c r="C64" s="115">
        <v>206</v>
      </c>
      <c r="D64" s="115">
        <v>134</v>
      </c>
      <c r="E64" s="116">
        <v>95</v>
      </c>
      <c r="F64" s="117">
        <v>6</v>
      </c>
      <c r="G64" s="115">
        <v>1</v>
      </c>
      <c r="H64" s="109">
        <v>5</v>
      </c>
      <c r="I64" s="118"/>
    </row>
    <row r="65" spans="1:9" ht="14.25">
      <c r="A65" s="114">
        <v>41</v>
      </c>
      <c r="B65" s="115">
        <v>208</v>
      </c>
      <c r="C65" s="115">
        <v>118</v>
      </c>
      <c r="D65" s="115">
        <v>90</v>
      </c>
      <c r="E65" s="116">
        <v>96</v>
      </c>
      <c r="F65" s="117">
        <v>4</v>
      </c>
      <c r="G65" s="115">
        <v>1</v>
      </c>
      <c r="H65" s="109">
        <v>3</v>
      </c>
      <c r="I65" s="118"/>
    </row>
    <row r="66" spans="1:9" ht="14.25">
      <c r="A66" s="114">
        <v>42</v>
      </c>
      <c r="B66" s="115">
        <v>247</v>
      </c>
      <c r="C66" s="115">
        <v>150</v>
      </c>
      <c r="D66" s="115">
        <v>97</v>
      </c>
      <c r="E66" s="116">
        <v>97</v>
      </c>
      <c r="F66" s="117">
        <v>4</v>
      </c>
      <c r="G66" s="115">
        <v>2</v>
      </c>
      <c r="H66" s="109">
        <v>2</v>
      </c>
      <c r="I66" s="118"/>
    </row>
    <row r="67" spans="1:9" ht="14.25">
      <c r="A67" s="114">
        <v>43</v>
      </c>
      <c r="B67" s="115">
        <v>230</v>
      </c>
      <c r="C67" s="115">
        <v>139</v>
      </c>
      <c r="D67" s="115">
        <v>91</v>
      </c>
      <c r="E67" s="116">
        <v>98</v>
      </c>
      <c r="F67" s="117">
        <v>3</v>
      </c>
      <c r="G67" s="115">
        <v>3</v>
      </c>
      <c r="H67" s="109"/>
      <c r="I67" s="118"/>
    </row>
    <row r="68" spans="1:9" ht="14.25">
      <c r="A68" s="119">
        <v>44</v>
      </c>
      <c r="B68" s="120">
        <v>233</v>
      </c>
      <c r="C68" s="120">
        <v>142</v>
      </c>
      <c r="D68" s="120">
        <v>91</v>
      </c>
      <c r="E68" s="121">
        <v>99</v>
      </c>
      <c r="F68" s="122">
        <v>1</v>
      </c>
      <c r="G68" s="120">
        <v>1</v>
      </c>
      <c r="H68" s="123"/>
      <c r="I68" s="118"/>
    </row>
    <row r="69" spans="1:9" ht="10.5" customHeight="1">
      <c r="A69" s="114"/>
      <c r="B69" s="115"/>
      <c r="C69" s="115"/>
      <c r="D69" s="115"/>
      <c r="E69" s="116"/>
      <c r="F69" s="117"/>
      <c r="G69" s="115"/>
      <c r="H69" s="109"/>
      <c r="I69" s="118"/>
    </row>
    <row r="70" spans="1:9" ht="14.25">
      <c r="A70" s="114" t="s">
        <v>170</v>
      </c>
      <c r="B70" s="115">
        <v>974</v>
      </c>
      <c r="C70" s="115">
        <v>602</v>
      </c>
      <c r="D70" s="115">
        <v>372</v>
      </c>
      <c r="E70" s="116" t="s">
        <v>176</v>
      </c>
      <c r="F70" s="117">
        <v>1</v>
      </c>
      <c r="G70" s="115"/>
      <c r="H70" s="109">
        <v>1</v>
      </c>
      <c r="I70" s="118"/>
    </row>
    <row r="71" spans="1:9" ht="14.25">
      <c r="A71" s="114">
        <v>45</v>
      </c>
      <c r="B71" s="115">
        <v>184</v>
      </c>
      <c r="C71" s="115">
        <v>128</v>
      </c>
      <c r="D71" s="115">
        <v>56</v>
      </c>
      <c r="E71" s="116" t="s">
        <v>177</v>
      </c>
      <c r="F71" s="117"/>
      <c r="G71" s="115"/>
      <c r="H71" s="109"/>
      <c r="I71" s="118"/>
    </row>
    <row r="72" spans="1:9" ht="14.25">
      <c r="A72" s="114">
        <v>46</v>
      </c>
      <c r="B72" s="115">
        <v>203</v>
      </c>
      <c r="C72" s="115">
        <v>119</v>
      </c>
      <c r="D72" s="115">
        <v>84</v>
      </c>
      <c r="E72" s="116"/>
      <c r="F72" s="117"/>
      <c r="G72" s="115"/>
      <c r="H72" s="109"/>
      <c r="I72" s="118"/>
    </row>
    <row r="73" spans="1:9" ht="14.25">
      <c r="A73" s="114">
        <v>47</v>
      </c>
      <c r="B73" s="115">
        <v>212</v>
      </c>
      <c r="C73" s="115">
        <v>138</v>
      </c>
      <c r="D73" s="115">
        <v>74</v>
      </c>
      <c r="E73" s="116"/>
      <c r="F73" s="116"/>
      <c r="G73" s="115"/>
      <c r="H73" s="109"/>
      <c r="I73" s="118"/>
    </row>
    <row r="74" spans="1:9" ht="14.25">
      <c r="A74" s="114">
        <v>48</v>
      </c>
      <c r="B74" s="115">
        <v>192</v>
      </c>
      <c r="C74" s="115">
        <v>101</v>
      </c>
      <c r="D74" s="115">
        <v>91</v>
      </c>
      <c r="E74" s="116" t="s">
        <v>178</v>
      </c>
      <c r="F74" s="116"/>
      <c r="G74" s="115"/>
      <c r="H74" s="109"/>
      <c r="I74" s="118"/>
    </row>
    <row r="75" spans="1:8" ht="14.25">
      <c r="A75" s="119">
        <v>49</v>
      </c>
      <c r="B75" s="120">
        <v>183</v>
      </c>
      <c r="C75" s="120">
        <v>116</v>
      </c>
      <c r="D75" s="120">
        <v>67</v>
      </c>
      <c r="E75" s="116" t="s">
        <v>179</v>
      </c>
      <c r="F75" s="116"/>
      <c r="G75" s="115"/>
      <c r="H75" s="109"/>
    </row>
    <row r="76" spans="1:8" ht="14.25">
      <c r="A76" s="114"/>
      <c r="B76" s="115"/>
      <c r="C76" s="115"/>
      <c r="D76" s="115"/>
      <c r="E76" s="116" t="s">
        <v>180</v>
      </c>
      <c r="F76" s="117">
        <f>B7+B14+B21</f>
        <v>3796</v>
      </c>
      <c r="G76" s="115">
        <f>C7+C14+C21</f>
        <v>1918</v>
      </c>
      <c r="H76" s="109">
        <f>D7+D14+D21</f>
        <v>1878</v>
      </c>
    </row>
    <row r="77" spans="1:8" ht="14.25">
      <c r="A77" s="114" t="s">
        <v>171</v>
      </c>
      <c r="B77" s="115">
        <v>914</v>
      </c>
      <c r="C77" s="115">
        <v>548</v>
      </c>
      <c r="D77" s="115">
        <v>366</v>
      </c>
      <c r="E77" s="116" t="s">
        <v>181</v>
      </c>
      <c r="F77" s="117">
        <f>B28+B35+B42+B49+B56+B63+B70+B77+F7+F14</f>
        <v>21588</v>
      </c>
      <c r="G77" s="115">
        <f>C28+C35+C42+C49+C56+C63+C70+C77+G7+G14</f>
        <v>11071</v>
      </c>
      <c r="H77" s="109">
        <f>D28+D35+D42+D49+D56+D63+D70+D77+H7+H14</f>
        <v>10517</v>
      </c>
    </row>
    <row r="78" spans="1:8" ht="14.25">
      <c r="A78" s="114">
        <v>50</v>
      </c>
      <c r="B78" s="115">
        <v>155</v>
      </c>
      <c r="C78" s="115">
        <v>95</v>
      </c>
      <c r="D78" s="115">
        <v>60</v>
      </c>
      <c r="E78" s="116" t="s">
        <v>182</v>
      </c>
      <c r="F78" s="117">
        <f>F21+F28+F35+F42+F49+F56+F63+F70</f>
        <v>1179</v>
      </c>
      <c r="G78" s="115">
        <f>G21+G28+G35+G42+G49+G56+G63+G70</f>
        <v>523</v>
      </c>
      <c r="H78" s="109">
        <f>H21+H28+H35+H42+H49+H56+H63+H70</f>
        <v>656</v>
      </c>
    </row>
    <row r="79" spans="1:8" ht="14.25">
      <c r="A79" s="114">
        <v>51</v>
      </c>
      <c r="B79" s="115">
        <v>179</v>
      </c>
      <c r="C79" s="115">
        <v>116</v>
      </c>
      <c r="D79" s="115">
        <v>63</v>
      </c>
      <c r="E79" s="124" t="s">
        <v>183</v>
      </c>
      <c r="F79" s="117"/>
      <c r="G79" s="115"/>
      <c r="H79" s="109"/>
    </row>
    <row r="80" spans="1:8" ht="14.25">
      <c r="A80" s="114">
        <v>52</v>
      </c>
      <c r="B80" s="115">
        <v>185</v>
      </c>
      <c r="C80" s="115">
        <v>105</v>
      </c>
      <c r="D80" s="115">
        <v>80</v>
      </c>
      <c r="E80" s="116" t="s">
        <v>180</v>
      </c>
      <c r="F80" s="125">
        <f>F76/$B$5*100</f>
        <v>14.290554530738245</v>
      </c>
      <c r="G80" s="126">
        <f>G76/$C$5*100</f>
        <v>14.194789816459444</v>
      </c>
      <c r="H80" s="127">
        <f>H76/$D$5*100</f>
        <v>14.389701938548772</v>
      </c>
    </row>
    <row r="81" spans="1:8" ht="14.25">
      <c r="A81" s="114">
        <v>53</v>
      </c>
      <c r="B81" s="115">
        <v>200</v>
      </c>
      <c r="C81" s="115">
        <v>103</v>
      </c>
      <c r="D81" s="115">
        <v>97</v>
      </c>
      <c r="E81" s="116" t="s">
        <v>181</v>
      </c>
      <c r="F81" s="125">
        <f>F77/$B$5*100</f>
        <v>81.27094078229116</v>
      </c>
      <c r="G81" s="126">
        <f>G77/$C$5*100</f>
        <v>81.93457667258734</v>
      </c>
      <c r="H81" s="127">
        <f>H77/$D$5*100</f>
        <v>80.58386330549384</v>
      </c>
    </row>
    <row r="82" spans="1:8" ht="15" thickBot="1">
      <c r="A82" s="128">
        <v>54</v>
      </c>
      <c r="B82" s="129">
        <v>195</v>
      </c>
      <c r="C82" s="129">
        <v>129</v>
      </c>
      <c r="D82" s="129">
        <v>66</v>
      </c>
      <c r="E82" s="130" t="s">
        <v>182</v>
      </c>
      <c r="F82" s="131">
        <f>F78/$B$5*100</f>
        <v>4.438504686970599</v>
      </c>
      <c r="G82" s="132">
        <f>G78/$C$5*100</f>
        <v>3.8706335109532266</v>
      </c>
      <c r="H82" s="133">
        <f>H78/$D$5*100</f>
        <v>5.026434755957398</v>
      </c>
    </row>
    <row r="83" ht="14.25">
      <c r="A83" s="189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 customHeight="1">
      <c r="A1" s="99" t="s">
        <v>184</v>
      </c>
      <c r="E1" s="180"/>
    </row>
    <row r="2" ht="10.5" customHeight="1">
      <c r="A2" s="99"/>
    </row>
    <row r="3" ht="15" thickBot="1">
      <c r="A3" s="101" t="s">
        <v>174</v>
      </c>
    </row>
    <row r="4" spans="1:8" ht="14.25">
      <c r="A4" s="102" t="s">
        <v>175</v>
      </c>
      <c r="B4" s="103" t="s">
        <v>3</v>
      </c>
      <c r="C4" s="103" t="s">
        <v>143</v>
      </c>
      <c r="D4" s="103" t="s">
        <v>144</v>
      </c>
      <c r="E4" s="104" t="s">
        <v>175</v>
      </c>
      <c r="F4" s="104" t="s">
        <v>3</v>
      </c>
      <c r="G4" s="104" t="s">
        <v>143</v>
      </c>
      <c r="H4" s="105" t="s">
        <v>144</v>
      </c>
    </row>
    <row r="5" spans="1:8" ht="14.25">
      <c r="A5" s="106" t="s">
        <v>3</v>
      </c>
      <c r="B5" s="107">
        <f>SUM(B7,B14,B21,B28,B35,B42,B49,B56,B63,B70,B77,F7,F14,F21,F28,F35,F42,F49,F56,F63,F70,F71)</f>
        <v>13068</v>
      </c>
      <c r="C5" s="107">
        <f>SUM(C7,C14,C21,C28,C35,C42,C49,C56,C63,C70,C77,G7,G14,G21,G28,G35,G42,G49,G56,G63,G70,G71)</f>
        <v>6391</v>
      </c>
      <c r="D5" s="108">
        <f>SUM(D7,D14,D21,D28,D35,D42,D49,D56,D63,D70,D77,H7,H14,H21,H28,H35,H42,H49,H56,H63,H70,H71)</f>
        <v>6677</v>
      </c>
      <c r="E5" s="109"/>
      <c r="F5" s="110"/>
      <c r="G5" s="109"/>
      <c r="H5" s="109"/>
    </row>
    <row r="6" spans="1:8" ht="10.5" customHeight="1">
      <c r="A6" s="111"/>
      <c r="B6" s="112"/>
      <c r="C6" s="112"/>
      <c r="D6" s="112"/>
      <c r="E6" s="109"/>
      <c r="F6" s="113"/>
      <c r="G6" s="109"/>
      <c r="H6" s="109"/>
    </row>
    <row r="7" spans="1:9" ht="14.25">
      <c r="A7" s="114" t="s">
        <v>152</v>
      </c>
      <c r="B7" s="115">
        <v>1183</v>
      </c>
      <c r="C7" s="115">
        <v>605</v>
      </c>
      <c r="D7" s="115">
        <v>578</v>
      </c>
      <c r="E7" s="116" t="s">
        <v>153</v>
      </c>
      <c r="F7" s="117">
        <v>509</v>
      </c>
      <c r="G7" s="115">
        <v>317</v>
      </c>
      <c r="H7" s="109">
        <v>192</v>
      </c>
      <c r="I7" s="118"/>
    </row>
    <row r="8" spans="1:9" ht="14.25">
      <c r="A8" s="114">
        <v>0</v>
      </c>
      <c r="B8" s="115">
        <v>135</v>
      </c>
      <c r="C8" s="115">
        <v>70</v>
      </c>
      <c r="D8" s="115">
        <v>65</v>
      </c>
      <c r="E8" s="116">
        <v>55</v>
      </c>
      <c r="F8" s="117">
        <v>90</v>
      </c>
      <c r="G8" s="115">
        <v>61</v>
      </c>
      <c r="H8" s="109">
        <v>29</v>
      </c>
      <c r="I8" s="118"/>
    </row>
    <row r="9" spans="1:9" ht="14.25">
      <c r="A9" s="114">
        <v>1</v>
      </c>
      <c r="B9" s="115">
        <v>311</v>
      </c>
      <c r="C9" s="115">
        <v>170</v>
      </c>
      <c r="D9" s="115">
        <v>141</v>
      </c>
      <c r="E9" s="116">
        <v>56</v>
      </c>
      <c r="F9" s="117">
        <v>90</v>
      </c>
      <c r="G9" s="115">
        <v>57</v>
      </c>
      <c r="H9" s="109">
        <v>33</v>
      </c>
      <c r="I9" s="118"/>
    </row>
    <row r="10" spans="1:9" ht="14.25">
      <c r="A10" s="114">
        <v>2</v>
      </c>
      <c r="B10" s="115">
        <v>276</v>
      </c>
      <c r="C10" s="115">
        <v>146</v>
      </c>
      <c r="D10" s="115">
        <v>130</v>
      </c>
      <c r="E10" s="116">
        <v>57</v>
      </c>
      <c r="F10" s="117">
        <v>110</v>
      </c>
      <c r="G10" s="115">
        <v>62</v>
      </c>
      <c r="H10" s="109">
        <v>48</v>
      </c>
      <c r="I10" s="118"/>
    </row>
    <row r="11" spans="1:9" ht="14.25">
      <c r="A11" s="114">
        <v>3</v>
      </c>
      <c r="B11" s="115">
        <v>240</v>
      </c>
      <c r="C11" s="115">
        <v>120</v>
      </c>
      <c r="D11" s="115">
        <v>120</v>
      </c>
      <c r="E11" s="116">
        <v>58</v>
      </c>
      <c r="F11" s="117">
        <v>108</v>
      </c>
      <c r="G11" s="115">
        <v>68</v>
      </c>
      <c r="H11" s="109">
        <v>40</v>
      </c>
      <c r="I11" s="118"/>
    </row>
    <row r="12" spans="1:9" ht="14.25">
      <c r="A12" s="119">
        <v>4</v>
      </c>
      <c r="B12" s="120">
        <v>221</v>
      </c>
      <c r="C12" s="120">
        <v>99</v>
      </c>
      <c r="D12" s="120">
        <v>122</v>
      </c>
      <c r="E12" s="121">
        <v>59</v>
      </c>
      <c r="F12" s="122">
        <v>111</v>
      </c>
      <c r="G12" s="120">
        <v>69</v>
      </c>
      <c r="H12" s="123">
        <v>42</v>
      </c>
      <c r="I12" s="118"/>
    </row>
    <row r="13" spans="1:9" ht="10.5" customHeight="1">
      <c r="A13" s="114"/>
      <c r="B13" s="115"/>
      <c r="C13" s="115"/>
      <c r="D13" s="115"/>
      <c r="E13" s="116"/>
      <c r="F13" s="117"/>
      <c r="G13" s="115"/>
      <c r="H13" s="109"/>
      <c r="I13" s="118"/>
    </row>
    <row r="14" spans="1:9" ht="14.25">
      <c r="A14" s="114" t="s">
        <v>154</v>
      </c>
      <c r="B14" s="115">
        <v>653</v>
      </c>
      <c r="C14" s="115">
        <v>335</v>
      </c>
      <c r="D14" s="115">
        <v>318</v>
      </c>
      <c r="E14" s="116" t="s">
        <v>155</v>
      </c>
      <c r="F14" s="117">
        <v>303</v>
      </c>
      <c r="G14" s="115">
        <v>173</v>
      </c>
      <c r="H14" s="109">
        <v>130</v>
      </c>
      <c r="I14" s="118"/>
    </row>
    <row r="15" spans="1:9" ht="14.25">
      <c r="A15" s="114">
        <v>5</v>
      </c>
      <c r="B15" s="115">
        <v>207</v>
      </c>
      <c r="C15" s="115">
        <v>113</v>
      </c>
      <c r="D15" s="115">
        <v>94</v>
      </c>
      <c r="E15" s="116">
        <v>60</v>
      </c>
      <c r="F15" s="117">
        <v>107</v>
      </c>
      <c r="G15" s="115">
        <v>67</v>
      </c>
      <c r="H15" s="109">
        <v>40</v>
      </c>
      <c r="I15" s="118"/>
    </row>
    <row r="16" spans="1:9" ht="14.25">
      <c r="A16" s="114">
        <v>6</v>
      </c>
      <c r="B16" s="115">
        <v>161</v>
      </c>
      <c r="C16" s="115">
        <v>85</v>
      </c>
      <c r="D16" s="115">
        <v>76</v>
      </c>
      <c r="E16" s="116">
        <v>61</v>
      </c>
      <c r="F16" s="117">
        <v>61</v>
      </c>
      <c r="G16" s="115">
        <v>32</v>
      </c>
      <c r="H16" s="109">
        <v>29</v>
      </c>
      <c r="I16" s="118"/>
    </row>
    <row r="17" spans="1:9" ht="14.25">
      <c r="A17" s="114">
        <v>7</v>
      </c>
      <c r="B17" s="115">
        <v>131</v>
      </c>
      <c r="C17" s="115">
        <v>66</v>
      </c>
      <c r="D17" s="115">
        <v>65</v>
      </c>
      <c r="E17" s="116">
        <v>62</v>
      </c>
      <c r="F17" s="117">
        <v>36</v>
      </c>
      <c r="G17" s="115">
        <v>20</v>
      </c>
      <c r="H17" s="109">
        <v>16</v>
      </c>
      <c r="I17" s="118"/>
    </row>
    <row r="18" spans="1:9" ht="14.25">
      <c r="A18" s="114">
        <v>8</v>
      </c>
      <c r="B18" s="115">
        <v>75</v>
      </c>
      <c r="C18" s="115">
        <v>33</v>
      </c>
      <c r="D18" s="115">
        <v>42</v>
      </c>
      <c r="E18" s="116">
        <v>63</v>
      </c>
      <c r="F18" s="117">
        <v>58</v>
      </c>
      <c r="G18" s="115">
        <v>34</v>
      </c>
      <c r="H18" s="109">
        <v>24</v>
      </c>
      <c r="I18" s="118"/>
    </row>
    <row r="19" spans="1:9" ht="14.25">
      <c r="A19" s="119">
        <v>9</v>
      </c>
      <c r="B19" s="120">
        <v>79</v>
      </c>
      <c r="C19" s="120">
        <v>38</v>
      </c>
      <c r="D19" s="120">
        <v>41</v>
      </c>
      <c r="E19" s="121">
        <v>64</v>
      </c>
      <c r="F19" s="122">
        <v>41</v>
      </c>
      <c r="G19" s="120">
        <v>20</v>
      </c>
      <c r="H19" s="123">
        <v>21</v>
      </c>
      <c r="I19" s="118"/>
    </row>
    <row r="20" spans="1:9" ht="10.5" customHeight="1">
      <c r="A20" s="114"/>
      <c r="B20" s="115"/>
      <c r="C20" s="115"/>
      <c r="D20" s="115"/>
      <c r="E20" s="116"/>
      <c r="F20" s="117"/>
      <c r="G20" s="115"/>
      <c r="H20" s="109"/>
      <c r="I20" s="118"/>
    </row>
    <row r="21" spans="1:9" ht="14.25">
      <c r="A21" s="114" t="s">
        <v>156</v>
      </c>
      <c r="B21" s="115">
        <v>267</v>
      </c>
      <c r="C21" s="115">
        <v>128</v>
      </c>
      <c r="D21" s="115">
        <v>139</v>
      </c>
      <c r="E21" s="116" t="s">
        <v>157</v>
      </c>
      <c r="F21" s="117">
        <v>170</v>
      </c>
      <c r="G21" s="115">
        <v>92</v>
      </c>
      <c r="H21" s="109">
        <v>78</v>
      </c>
      <c r="I21" s="118"/>
    </row>
    <row r="22" spans="1:9" ht="14.25">
      <c r="A22" s="114">
        <v>10</v>
      </c>
      <c r="B22" s="115">
        <v>54</v>
      </c>
      <c r="C22" s="115">
        <v>27</v>
      </c>
      <c r="D22" s="115">
        <v>27</v>
      </c>
      <c r="E22" s="116">
        <v>65</v>
      </c>
      <c r="F22" s="117">
        <v>55</v>
      </c>
      <c r="G22" s="115">
        <v>28</v>
      </c>
      <c r="H22" s="109">
        <v>27</v>
      </c>
      <c r="I22" s="118"/>
    </row>
    <row r="23" spans="1:9" ht="14.25">
      <c r="A23" s="114">
        <v>11</v>
      </c>
      <c r="B23" s="115">
        <v>47</v>
      </c>
      <c r="C23" s="115">
        <v>29</v>
      </c>
      <c r="D23" s="115">
        <v>18</v>
      </c>
      <c r="E23" s="116">
        <v>66</v>
      </c>
      <c r="F23" s="117">
        <v>44</v>
      </c>
      <c r="G23" s="115">
        <v>24</v>
      </c>
      <c r="H23" s="109">
        <v>20</v>
      </c>
      <c r="I23" s="118"/>
    </row>
    <row r="24" spans="1:9" ht="14.25">
      <c r="A24" s="114">
        <v>12</v>
      </c>
      <c r="B24" s="115">
        <v>50</v>
      </c>
      <c r="C24" s="115">
        <v>25</v>
      </c>
      <c r="D24" s="115">
        <v>25</v>
      </c>
      <c r="E24" s="116">
        <v>67</v>
      </c>
      <c r="F24" s="117">
        <v>22</v>
      </c>
      <c r="G24" s="115">
        <v>12</v>
      </c>
      <c r="H24" s="109">
        <v>10</v>
      </c>
      <c r="I24" s="118"/>
    </row>
    <row r="25" spans="1:9" ht="14.25">
      <c r="A25" s="114">
        <v>13</v>
      </c>
      <c r="B25" s="115">
        <v>72</v>
      </c>
      <c r="C25" s="115">
        <v>27</v>
      </c>
      <c r="D25" s="115">
        <v>45</v>
      </c>
      <c r="E25" s="116">
        <v>68</v>
      </c>
      <c r="F25" s="117">
        <v>26</v>
      </c>
      <c r="G25" s="115">
        <v>15</v>
      </c>
      <c r="H25" s="109">
        <v>11</v>
      </c>
      <c r="I25" s="118"/>
    </row>
    <row r="26" spans="1:9" ht="14.25">
      <c r="A26" s="119">
        <v>14</v>
      </c>
      <c r="B26" s="120">
        <v>44</v>
      </c>
      <c r="C26" s="120">
        <v>20</v>
      </c>
      <c r="D26" s="120">
        <v>24</v>
      </c>
      <c r="E26" s="121">
        <v>69</v>
      </c>
      <c r="F26" s="122">
        <v>23</v>
      </c>
      <c r="G26" s="120">
        <v>13</v>
      </c>
      <c r="H26" s="123">
        <v>10</v>
      </c>
      <c r="I26" s="118"/>
    </row>
    <row r="27" spans="1:9" ht="10.5" customHeight="1">
      <c r="A27" s="114"/>
      <c r="B27" s="115"/>
      <c r="C27" s="115"/>
      <c r="D27" s="115"/>
      <c r="E27" s="116"/>
      <c r="F27" s="117"/>
      <c r="G27" s="115"/>
      <c r="H27" s="109"/>
      <c r="I27" s="118"/>
    </row>
    <row r="28" spans="1:9" ht="14.25">
      <c r="A28" s="114" t="s">
        <v>158</v>
      </c>
      <c r="B28" s="115">
        <v>480</v>
      </c>
      <c r="C28" s="115">
        <v>240</v>
      </c>
      <c r="D28" s="115">
        <v>240</v>
      </c>
      <c r="E28" s="116" t="s">
        <v>159</v>
      </c>
      <c r="F28" s="117">
        <v>149</v>
      </c>
      <c r="G28" s="115">
        <v>62</v>
      </c>
      <c r="H28" s="109">
        <v>87</v>
      </c>
      <c r="I28" s="118"/>
    </row>
    <row r="29" spans="1:9" ht="14.25">
      <c r="A29" s="114">
        <v>15</v>
      </c>
      <c r="B29" s="115">
        <v>76</v>
      </c>
      <c r="C29" s="115">
        <v>32</v>
      </c>
      <c r="D29" s="115">
        <v>44</v>
      </c>
      <c r="E29" s="116">
        <v>70</v>
      </c>
      <c r="F29" s="117">
        <v>22</v>
      </c>
      <c r="G29" s="115">
        <v>9</v>
      </c>
      <c r="H29" s="109">
        <v>13</v>
      </c>
      <c r="I29" s="118"/>
    </row>
    <row r="30" spans="1:9" ht="14.25">
      <c r="A30" s="114">
        <v>16</v>
      </c>
      <c r="B30" s="115">
        <v>92</v>
      </c>
      <c r="C30" s="115">
        <v>49</v>
      </c>
      <c r="D30" s="115">
        <v>43</v>
      </c>
      <c r="E30" s="116">
        <v>71</v>
      </c>
      <c r="F30" s="117">
        <v>26</v>
      </c>
      <c r="G30" s="115">
        <v>11</v>
      </c>
      <c r="H30" s="109">
        <v>15</v>
      </c>
      <c r="I30" s="118"/>
    </row>
    <row r="31" spans="1:9" ht="14.25">
      <c r="A31" s="114">
        <v>17</v>
      </c>
      <c r="B31" s="115">
        <v>51</v>
      </c>
      <c r="C31" s="115">
        <v>23</v>
      </c>
      <c r="D31" s="115">
        <v>28</v>
      </c>
      <c r="E31" s="116">
        <v>72</v>
      </c>
      <c r="F31" s="117">
        <v>31</v>
      </c>
      <c r="G31" s="115">
        <v>15</v>
      </c>
      <c r="H31" s="109">
        <v>16</v>
      </c>
      <c r="I31" s="118"/>
    </row>
    <row r="32" spans="1:9" ht="14.25">
      <c r="A32" s="114">
        <v>18</v>
      </c>
      <c r="B32" s="115">
        <v>90</v>
      </c>
      <c r="C32" s="115">
        <v>47</v>
      </c>
      <c r="D32" s="115">
        <v>43</v>
      </c>
      <c r="E32" s="116">
        <v>73</v>
      </c>
      <c r="F32" s="117">
        <v>36</v>
      </c>
      <c r="G32" s="115">
        <v>13</v>
      </c>
      <c r="H32" s="109">
        <v>23</v>
      </c>
      <c r="I32" s="118"/>
    </row>
    <row r="33" spans="1:9" ht="14.25">
      <c r="A33" s="119">
        <v>19</v>
      </c>
      <c r="B33" s="120">
        <v>171</v>
      </c>
      <c r="C33" s="120">
        <v>89</v>
      </c>
      <c r="D33" s="120">
        <v>82</v>
      </c>
      <c r="E33" s="121">
        <v>74</v>
      </c>
      <c r="F33" s="122">
        <v>34</v>
      </c>
      <c r="G33" s="120">
        <v>14</v>
      </c>
      <c r="H33" s="123">
        <v>20</v>
      </c>
      <c r="I33" s="118"/>
    </row>
    <row r="34" spans="1:9" ht="10.5" customHeight="1">
      <c r="A34" s="114"/>
      <c r="B34" s="115"/>
      <c r="C34" s="115"/>
      <c r="D34" s="115"/>
      <c r="E34" s="116"/>
      <c r="F34" s="117"/>
      <c r="G34" s="115"/>
      <c r="H34" s="109"/>
      <c r="I34" s="118"/>
    </row>
    <row r="35" spans="1:9" ht="14.25">
      <c r="A35" s="114" t="s">
        <v>160</v>
      </c>
      <c r="B35" s="115">
        <v>1495</v>
      </c>
      <c r="C35" s="115">
        <v>622</v>
      </c>
      <c r="D35" s="115">
        <v>873</v>
      </c>
      <c r="E35" s="116" t="s">
        <v>161</v>
      </c>
      <c r="F35" s="117">
        <v>145</v>
      </c>
      <c r="G35" s="115">
        <v>63</v>
      </c>
      <c r="H35" s="109">
        <v>82</v>
      </c>
      <c r="I35" s="118"/>
    </row>
    <row r="36" spans="1:9" ht="14.25">
      <c r="A36" s="114">
        <v>20</v>
      </c>
      <c r="B36" s="115">
        <v>177</v>
      </c>
      <c r="C36" s="115">
        <v>71</v>
      </c>
      <c r="D36" s="115">
        <v>106</v>
      </c>
      <c r="E36" s="116">
        <v>75</v>
      </c>
      <c r="F36" s="117">
        <v>23</v>
      </c>
      <c r="G36" s="115">
        <v>12</v>
      </c>
      <c r="H36" s="109">
        <v>11</v>
      </c>
      <c r="I36" s="118"/>
    </row>
    <row r="37" spans="1:9" ht="14.25">
      <c r="A37" s="114">
        <v>21</v>
      </c>
      <c r="B37" s="115">
        <v>226</v>
      </c>
      <c r="C37" s="115">
        <v>101</v>
      </c>
      <c r="D37" s="115">
        <v>125</v>
      </c>
      <c r="E37" s="116">
        <v>76</v>
      </c>
      <c r="F37" s="117">
        <v>22</v>
      </c>
      <c r="G37" s="115">
        <v>11</v>
      </c>
      <c r="H37" s="109">
        <v>11</v>
      </c>
      <c r="I37" s="118"/>
    </row>
    <row r="38" spans="1:9" ht="14.25">
      <c r="A38" s="114">
        <v>22</v>
      </c>
      <c r="B38" s="115">
        <v>299</v>
      </c>
      <c r="C38" s="115">
        <v>111</v>
      </c>
      <c r="D38" s="115">
        <v>188</v>
      </c>
      <c r="E38" s="116">
        <v>77</v>
      </c>
      <c r="F38" s="117">
        <v>30</v>
      </c>
      <c r="G38" s="115">
        <v>15</v>
      </c>
      <c r="H38" s="109">
        <v>15</v>
      </c>
      <c r="I38" s="118"/>
    </row>
    <row r="39" spans="1:9" ht="14.25">
      <c r="A39" s="114">
        <v>23</v>
      </c>
      <c r="B39" s="115">
        <v>403</v>
      </c>
      <c r="C39" s="115">
        <v>181</v>
      </c>
      <c r="D39" s="115">
        <v>222</v>
      </c>
      <c r="E39" s="116">
        <v>78</v>
      </c>
      <c r="F39" s="117">
        <v>38</v>
      </c>
      <c r="G39" s="115">
        <v>13</v>
      </c>
      <c r="H39" s="109">
        <v>25</v>
      </c>
      <c r="I39" s="118"/>
    </row>
    <row r="40" spans="1:9" ht="14.25">
      <c r="A40" s="119">
        <v>24</v>
      </c>
      <c r="B40" s="120">
        <v>390</v>
      </c>
      <c r="C40" s="120">
        <v>158</v>
      </c>
      <c r="D40" s="120">
        <v>232</v>
      </c>
      <c r="E40" s="121">
        <v>79</v>
      </c>
      <c r="F40" s="122">
        <v>32</v>
      </c>
      <c r="G40" s="120">
        <v>12</v>
      </c>
      <c r="H40" s="123">
        <v>20</v>
      </c>
      <c r="I40" s="118"/>
    </row>
    <row r="41" spans="1:9" ht="10.5" customHeight="1">
      <c r="A41" s="114"/>
      <c r="B41" s="115"/>
      <c r="C41" s="115"/>
      <c r="D41" s="115"/>
      <c r="E41" s="116"/>
      <c r="F41" s="117"/>
      <c r="G41" s="115"/>
      <c r="H41" s="109"/>
      <c r="I41" s="118"/>
    </row>
    <row r="42" spans="1:9" ht="14.25">
      <c r="A42" s="114" t="s">
        <v>162</v>
      </c>
      <c r="B42" s="115">
        <v>2501</v>
      </c>
      <c r="C42" s="115">
        <v>1136</v>
      </c>
      <c r="D42" s="115">
        <v>1365</v>
      </c>
      <c r="E42" s="116" t="s">
        <v>163</v>
      </c>
      <c r="F42" s="117">
        <v>107</v>
      </c>
      <c r="G42" s="115">
        <v>41</v>
      </c>
      <c r="H42" s="109">
        <v>66</v>
      </c>
      <c r="I42" s="118"/>
    </row>
    <row r="43" spans="1:9" ht="14.25">
      <c r="A43" s="114">
        <v>25</v>
      </c>
      <c r="B43" s="115">
        <v>465</v>
      </c>
      <c r="C43" s="115">
        <v>211</v>
      </c>
      <c r="D43" s="115">
        <v>254</v>
      </c>
      <c r="E43" s="116">
        <v>80</v>
      </c>
      <c r="F43" s="117">
        <v>23</v>
      </c>
      <c r="G43" s="115">
        <v>8</v>
      </c>
      <c r="H43" s="109">
        <v>15</v>
      </c>
      <c r="I43" s="118"/>
    </row>
    <row r="44" spans="1:9" ht="14.25">
      <c r="A44" s="114">
        <v>26</v>
      </c>
      <c r="B44" s="115">
        <v>503</v>
      </c>
      <c r="C44" s="115">
        <v>224</v>
      </c>
      <c r="D44" s="115">
        <v>279</v>
      </c>
      <c r="E44" s="116">
        <v>81</v>
      </c>
      <c r="F44" s="117">
        <v>21</v>
      </c>
      <c r="G44" s="115">
        <v>8</v>
      </c>
      <c r="H44" s="109">
        <v>13</v>
      </c>
      <c r="I44" s="118"/>
    </row>
    <row r="45" spans="1:9" ht="14.25">
      <c r="A45" s="114">
        <v>27</v>
      </c>
      <c r="B45" s="115">
        <v>481</v>
      </c>
      <c r="C45" s="115">
        <v>216</v>
      </c>
      <c r="D45" s="115">
        <v>265</v>
      </c>
      <c r="E45" s="116">
        <v>82</v>
      </c>
      <c r="F45" s="117">
        <v>15</v>
      </c>
      <c r="G45" s="115">
        <v>6</v>
      </c>
      <c r="H45" s="109">
        <v>9</v>
      </c>
      <c r="I45" s="118"/>
    </row>
    <row r="46" spans="1:9" ht="14.25">
      <c r="A46" s="114">
        <v>28</v>
      </c>
      <c r="B46" s="115">
        <v>548</v>
      </c>
      <c r="C46" s="115">
        <v>247</v>
      </c>
      <c r="D46" s="115">
        <v>301</v>
      </c>
      <c r="E46" s="116">
        <v>83</v>
      </c>
      <c r="F46" s="117">
        <v>26</v>
      </c>
      <c r="G46" s="115">
        <v>9</v>
      </c>
      <c r="H46" s="109">
        <v>17</v>
      </c>
      <c r="I46" s="118"/>
    </row>
    <row r="47" spans="1:9" ht="14.25">
      <c r="A47" s="119">
        <v>29</v>
      </c>
      <c r="B47" s="120">
        <v>504</v>
      </c>
      <c r="C47" s="120">
        <v>238</v>
      </c>
      <c r="D47" s="120">
        <v>266</v>
      </c>
      <c r="E47" s="121">
        <v>84</v>
      </c>
      <c r="F47" s="122">
        <v>22</v>
      </c>
      <c r="G47" s="120">
        <v>10</v>
      </c>
      <c r="H47" s="123">
        <v>12</v>
      </c>
      <c r="I47" s="118"/>
    </row>
    <row r="48" spans="1:9" ht="10.5" customHeight="1">
      <c r="A48" s="114"/>
      <c r="B48" s="115"/>
      <c r="C48" s="115"/>
      <c r="D48" s="115"/>
      <c r="E48" s="116"/>
      <c r="F48" s="117"/>
      <c r="G48" s="115"/>
      <c r="H48" s="109"/>
      <c r="I48" s="118"/>
    </row>
    <row r="49" spans="1:9" ht="14.25">
      <c r="A49" s="114" t="s">
        <v>164</v>
      </c>
      <c r="B49" s="115">
        <v>2137</v>
      </c>
      <c r="C49" s="115">
        <v>1015</v>
      </c>
      <c r="D49" s="115">
        <v>1122</v>
      </c>
      <c r="E49" s="116" t="s">
        <v>165</v>
      </c>
      <c r="F49" s="117">
        <v>66</v>
      </c>
      <c r="G49" s="115">
        <v>22</v>
      </c>
      <c r="H49" s="109">
        <v>44</v>
      </c>
      <c r="I49" s="118"/>
    </row>
    <row r="50" spans="1:9" ht="14.25">
      <c r="A50" s="114">
        <v>30</v>
      </c>
      <c r="B50" s="115">
        <v>451</v>
      </c>
      <c r="C50" s="115">
        <v>229</v>
      </c>
      <c r="D50" s="115">
        <v>222</v>
      </c>
      <c r="E50" s="116">
        <v>85</v>
      </c>
      <c r="F50" s="117">
        <v>12</v>
      </c>
      <c r="G50" s="115">
        <v>3</v>
      </c>
      <c r="H50" s="109">
        <v>9</v>
      </c>
      <c r="I50" s="118"/>
    </row>
    <row r="51" spans="1:9" ht="14.25">
      <c r="A51" s="114">
        <v>31</v>
      </c>
      <c r="B51" s="115">
        <v>445</v>
      </c>
      <c r="C51" s="115">
        <v>204</v>
      </c>
      <c r="D51" s="115">
        <v>241</v>
      </c>
      <c r="E51" s="116">
        <v>86</v>
      </c>
      <c r="F51" s="117">
        <v>13</v>
      </c>
      <c r="G51" s="115">
        <v>4</v>
      </c>
      <c r="H51" s="109">
        <v>9</v>
      </c>
      <c r="I51" s="118"/>
    </row>
    <row r="52" spans="1:9" ht="14.25">
      <c r="A52" s="114">
        <v>32</v>
      </c>
      <c r="B52" s="115">
        <v>405</v>
      </c>
      <c r="C52" s="115">
        <v>165</v>
      </c>
      <c r="D52" s="115">
        <v>240</v>
      </c>
      <c r="E52" s="116">
        <v>87</v>
      </c>
      <c r="F52" s="117">
        <v>21</v>
      </c>
      <c r="G52" s="115">
        <v>8</v>
      </c>
      <c r="H52" s="109">
        <v>13</v>
      </c>
      <c r="I52" s="118"/>
    </row>
    <row r="53" spans="1:9" ht="14.25">
      <c r="A53" s="114">
        <v>33</v>
      </c>
      <c r="B53" s="115">
        <v>465</v>
      </c>
      <c r="C53" s="115">
        <v>231</v>
      </c>
      <c r="D53" s="115">
        <v>234</v>
      </c>
      <c r="E53" s="116">
        <v>88</v>
      </c>
      <c r="F53" s="117">
        <v>6</v>
      </c>
      <c r="G53" s="115">
        <v>2</v>
      </c>
      <c r="H53" s="109">
        <v>4</v>
      </c>
      <c r="I53" s="118"/>
    </row>
    <row r="54" spans="1:9" ht="14.25">
      <c r="A54" s="119">
        <v>34</v>
      </c>
      <c r="B54" s="120">
        <v>371</v>
      </c>
      <c r="C54" s="120">
        <v>186</v>
      </c>
      <c r="D54" s="120">
        <v>185</v>
      </c>
      <c r="E54" s="121">
        <v>89</v>
      </c>
      <c r="F54" s="122">
        <v>14</v>
      </c>
      <c r="G54" s="120">
        <v>5</v>
      </c>
      <c r="H54" s="123">
        <v>9</v>
      </c>
      <c r="I54" s="118"/>
    </row>
    <row r="55" spans="1:9" ht="10.5" customHeight="1">
      <c r="A55" s="114"/>
      <c r="B55" s="115"/>
      <c r="C55" s="115"/>
      <c r="D55" s="115"/>
      <c r="E55" s="116"/>
      <c r="F55" s="117"/>
      <c r="G55" s="115"/>
      <c r="H55" s="109"/>
      <c r="I55" s="118"/>
    </row>
    <row r="56" spans="1:9" ht="14.25">
      <c r="A56" s="114" t="s">
        <v>166</v>
      </c>
      <c r="B56" s="115">
        <v>1219</v>
      </c>
      <c r="C56" s="115">
        <v>604</v>
      </c>
      <c r="D56" s="115">
        <v>615</v>
      </c>
      <c r="E56" s="116" t="s">
        <v>167</v>
      </c>
      <c r="F56" s="117">
        <v>37</v>
      </c>
      <c r="G56" s="115">
        <v>8</v>
      </c>
      <c r="H56" s="109">
        <v>29</v>
      </c>
      <c r="I56" s="118"/>
    </row>
    <row r="57" spans="1:9" ht="14.25">
      <c r="A57" s="114">
        <v>35</v>
      </c>
      <c r="B57" s="115">
        <v>306</v>
      </c>
      <c r="C57" s="115">
        <v>134</v>
      </c>
      <c r="D57" s="115">
        <v>172</v>
      </c>
      <c r="E57" s="116">
        <v>90</v>
      </c>
      <c r="F57" s="117">
        <v>7</v>
      </c>
      <c r="G57" s="115">
        <v>1</v>
      </c>
      <c r="H57" s="109">
        <v>6</v>
      </c>
      <c r="I57" s="118"/>
    </row>
    <row r="58" spans="1:9" ht="14.25">
      <c r="A58" s="114">
        <v>36</v>
      </c>
      <c r="B58" s="115">
        <v>281</v>
      </c>
      <c r="C58" s="115">
        <v>138</v>
      </c>
      <c r="D58" s="115">
        <v>143</v>
      </c>
      <c r="E58" s="116">
        <v>91</v>
      </c>
      <c r="F58" s="117">
        <v>12</v>
      </c>
      <c r="G58" s="115">
        <v>4</v>
      </c>
      <c r="H58" s="109">
        <v>8</v>
      </c>
      <c r="I58" s="118"/>
    </row>
    <row r="59" spans="1:9" ht="14.25">
      <c r="A59" s="114">
        <v>37</v>
      </c>
      <c r="B59" s="115">
        <v>247</v>
      </c>
      <c r="C59" s="115">
        <v>139</v>
      </c>
      <c r="D59" s="115">
        <v>108</v>
      </c>
      <c r="E59" s="116">
        <v>92</v>
      </c>
      <c r="F59" s="117">
        <v>7</v>
      </c>
      <c r="G59" s="115">
        <v>2</v>
      </c>
      <c r="H59" s="109">
        <v>5</v>
      </c>
      <c r="I59" s="118"/>
    </row>
    <row r="60" spans="1:9" ht="14.25">
      <c r="A60" s="114">
        <v>38</v>
      </c>
      <c r="B60" s="115">
        <v>205</v>
      </c>
      <c r="C60" s="115">
        <v>108</v>
      </c>
      <c r="D60" s="115">
        <v>97</v>
      </c>
      <c r="E60" s="116">
        <v>93</v>
      </c>
      <c r="F60" s="117">
        <v>3</v>
      </c>
      <c r="G60" s="115">
        <v>1</v>
      </c>
      <c r="H60" s="109">
        <v>2</v>
      </c>
      <c r="I60" s="118"/>
    </row>
    <row r="61" spans="1:9" ht="14.25">
      <c r="A61" s="119">
        <v>39</v>
      </c>
      <c r="B61" s="120">
        <v>180</v>
      </c>
      <c r="C61" s="120">
        <v>85</v>
      </c>
      <c r="D61" s="120">
        <v>95</v>
      </c>
      <c r="E61" s="121">
        <v>94</v>
      </c>
      <c r="F61" s="134">
        <v>8</v>
      </c>
      <c r="G61" s="135">
        <v>0</v>
      </c>
      <c r="H61" s="136">
        <v>8</v>
      </c>
      <c r="I61" s="118"/>
    </row>
    <row r="62" spans="1:9" ht="10.5" customHeight="1">
      <c r="A62" s="114"/>
      <c r="B62" s="115"/>
      <c r="C62" s="115"/>
      <c r="D62" s="115"/>
      <c r="E62" s="116"/>
      <c r="F62" s="137"/>
      <c r="G62" s="138"/>
      <c r="H62" s="139"/>
      <c r="I62" s="118"/>
    </row>
    <row r="63" spans="1:9" ht="14.25">
      <c r="A63" s="114" t="s">
        <v>168</v>
      </c>
      <c r="B63" s="115">
        <v>627</v>
      </c>
      <c r="C63" s="115">
        <v>356</v>
      </c>
      <c r="D63" s="115">
        <v>271</v>
      </c>
      <c r="E63" s="116" t="s">
        <v>169</v>
      </c>
      <c r="F63" s="137">
        <v>14</v>
      </c>
      <c r="G63" s="138">
        <v>5</v>
      </c>
      <c r="H63" s="139">
        <v>9</v>
      </c>
      <c r="I63" s="118"/>
    </row>
    <row r="64" spans="1:9" ht="14.25">
      <c r="A64" s="114">
        <v>40</v>
      </c>
      <c r="B64" s="115">
        <v>180</v>
      </c>
      <c r="C64" s="115">
        <v>111</v>
      </c>
      <c r="D64" s="115">
        <v>69</v>
      </c>
      <c r="E64" s="116">
        <v>95</v>
      </c>
      <c r="F64" s="137">
        <v>6</v>
      </c>
      <c r="G64" s="138">
        <v>1</v>
      </c>
      <c r="H64" s="139">
        <v>5</v>
      </c>
      <c r="I64" s="118"/>
    </row>
    <row r="65" spans="1:9" ht="14.25">
      <c r="A65" s="114">
        <v>41</v>
      </c>
      <c r="B65" s="115">
        <v>94</v>
      </c>
      <c r="C65" s="115">
        <v>51</v>
      </c>
      <c r="D65" s="115">
        <v>43</v>
      </c>
      <c r="E65" s="116">
        <v>96</v>
      </c>
      <c r="F65" s="137">
        <v>2</v>
      </c>
      <c r="G65" s="138">
        <v>0</v>
      </c>
      <c r="H65" s="139">
        <v>2</v>
      </c>
      <c r="I65" s="118"/>
    </row>
    <row r="66" spans="1:9" ht="14.25">
      <c r="A66" s="114">
        <v>42</v>
      </c>
      <c r="B66" s="115">
        <v>122</v>
      </c>
      <c r="C66" s="115">
        <v>70</v>
      </c>
      <c r="D66" s="115">
        <v>52</v>
      </c>
      <c r="E66" s="116">
        <v>97</v>
      </c>
      <c r="F66" s="137">
        <v>3</v>
      </c>
      <c r="G66" s="138">
        <v>1</v>
      </c>
      <c r="H66" s="139">
        <v>2</v>
      </c>
      <c r="I66" s="118"/>
    </row>
    <row r="67" spans="1:9" ht="14.25">
      <c r="A67" s="114">
        <v>43</v>
      </c>
      <c r="B67" s="115">
        <v>118</v>
      </c>
      <c r="C67" s="115">
        <v>63</v>
      </c>
      <c r="D67" s="115">
        <v>55</v>
      </c>
      <c r="E67" s="116">
        <v>98</v>
      </c>
      <c r="F67" s="137">
        <v>3</v>
      </c>
      <c r="G67" s="138">
        <v>3</v>
      </c>
      <c r="H67" s="139">
        <v>0</v>
      </c>
      <c r="I67" s="118"/>
    </row>
    <row r="68" spans="1:9" ht="14.25">
      <c r="A68" s="119">
        <v>44</v>
      </c>
      <c r="B68" s="120">
        <v>113</v>
      </c>
      <c r="C68" s="120">
        <v>61</v>
      </c>
      <c r="D68" s="120">
        <v>52</v>
      </c>
      <c r="E68" s="121">
        <v>99</v>
      </c>
      <c r="F68" s="134">
        <v>0</v>
      </c>
      <c r="G68" s="135">
        <v>0</v>
      </c>
      <c r="H68" s="136">
        <v>0</v>
      </c>
      <c r="I68" s="118"/>
    </row>
    <row r="69" spans="1:9" ht="10.5" customHeight="1">
      <c r="A69" s="114"/>
      <c r="B69" s="115"/>
      <c r="C69" s="115"/>
      <c r="D69" s="115"/>
      <c r="E69" s="116"/>
      <c r="F69" s="137"/>
      <c r="G69" s="138"/>
      <c r="H69" s="139"/>
      <c r="I69" s="118"/>
    </row>
    <row r="70" spans="1:9" ht="14.25">
      <c r="A70" s="114" t="s">
        <v>170</v>
      </c>
      <c r="B70" s="115">
        <v>542</v>
      </c>
      <c r="C70" s="115">
        <v>308</v>
      </c>
      <c r="D70" s="115">
        <v>234</v>
      </c>
      <c r="E70" s="116" t="s">
        <v>176</v>
      </c>
      <c r="F70" s="137">
        <v>0</v>
      </c>
      <c r="G70" s="138">
        <v>0</v>
      </c>
      <c r="H70" s="139">
        <v>0</v>
      </c>
      <c r="I70" s="118"/>
    </row>
    <row r="71" spans="1:9" ht="14.25">
      <c r="A71" s="114">
        <v>45</v>
      </c>
      <c r="B71" s="115">
        <v>90</v>
      </c>
      <c r="C71" s="115">
        <v>61</v>
      </c>
      <c r="D71" s="115">
        <v>29</v>
      </c>
      <c r="E71" s="116" t="s">
        <v>177</v>
      </c>
      <c r="F71" s="137">
        <v>0</v>
      </c>
      <c r="G71" s="138">
        <v>0</v>
      </c>
      <c r="H71" s="139">
        <v>0</v>
      </c>
      <c r="I71" s="118"/>
    </row>
    <row r="72" spans="1:9" ht="14.25">
      <c r="A72" s="114">
        <v>46</v>
      </c>
      <c r="B72" s="115">
        <v>120</v>
      </c>
      <c r="C72" s="115">
        <v>62</v>
      </c>
      <c r="D72" s="115">
        <v>58</v>
      </c>
      <c r="E72" s="116"/>
      <c r="F72" s="117"/>
      <c r="G72" s="115"/>
      <c r="H72" s="109"/>
      <c r="I72" s="118"/>
    </row>
    <row r="73" spans="1:9" ht="14.25">
      <c r="A73" s="114">
        <v>47</v>
      </c>
      <c r="B73" s="115">
        <v>111</v>
      </c>
      <c r="C73" s="115">
        <v>67</v>
      </c>
      <c r="D73" s="115">
        <v>44</v>
      </c>
      <c r="E73" s="116"/>
      <c r="F73" s="116"/>
      <c r="G73" s="115"/>
      <c r="H73" s="109"/>
      <c r="I73" s="118"/>
    </row>
    <row r="74" spans="1:9" ht="14.25">
      <c r="A74" s="114">
        <v>48</v>
      </c>
      <c r="B74" s="115">
        <v>116</v>
      </c>
      <c r="C74" s="115">
        <v>55</v>
      </c>
      <c r="D74" s="115">
        <v>61</v>
      </c>
      <c r="E74" s="116" t="s">
        <v>178</v>
      </c>
      <c r="F74" s="116"/>
      <c r="G74" s="115"/>
      <c r="H74" s="109"/>
      <c r="I74" s="118"/>
    </row>
    <row r="75" spans="1:8" ht="14.25">
      <c r="A75" s="119">
        <v>49</v>
      </c>
      <c r="B75" s="120">
        <v>105</v>
      </c>
      <c r="C75" s="120">
        <v>63</v>
      </c>
      <c r="D75" s="120">
        <v>42</v>
      </c>
      <c r="E75" s="116" t="s">
        <v>179</v>
      </c>
      <c r="F75" s="116"/>
      <c r="G75" s="115"/>
      <c r="H75" s="109"/>
    </row>
    <row r="76" spans="1:8" ht="14.25">
      <c r="A76" s="114"/>
      <c r="B76" s="115"/>
      <c r="C76" s="115"/>
      <c r="D76" s="115"/>
      <c r="E76" s="116" t="s">
        <v>180</v>
      </c>
      <c r="F76" s="117">
        <f>B7+B14+B21</f>
        <v>2103</v>
      </c>
      <c r="G76" s="115">
        <f>C7+C14+C21</f>
        <v>1068</v>
      </c>
      <c r="H76" s="109">
        <f>D7+D14+D21</f>
        <v>1035</v>
      </c>
    </row>
    <row r="77" spans="1:8" ht="14.25">
      <c r="A77" s="114" t="s">
        <v>171</v>
      </c>
      <c r="B77" s="115">
        <v>464</v>
      </c>
      <c r="C77" s="115">
        <v>259</v>
      </c>
      <c r="D77" s="115">
        <v>205</v>
      </c>
      <c r="E77" s="116" t="s">
        <v>181</v>
      </c>
      <c r="F77" s="117">
        <f>B28+B35+B42+B49+B56+B63+B70+B77+F7+F14</f>
        <v>10277</v>
      </c>
      <c r="G77" s="115">
        <f>C28+C35+C42+C49+C56+C63+C70+C77+G7+G14</f>
        <v>5030</v>
      </c>
      <c r="H77" s="109">
        <f>D28+D35+D42+D49+D56+D63+D70+D77+H7+H14</f>
        <v>5247</v>
      </c>
    </row>
    <row r="78" spans="1:8" ht="14.25">
      <c r="A78" s="114">
        <v>50</v>
      </c>
      <c r="B78" s="115">
        <v>86</v>
      </c>
      <c r="C78" s="115">
        <v>47</v>
      </c>
      <c r="D78" s="115">
        <v>39</v>
      </c>
      <c r="E78" s="116" t="s">
        <v>182</v>
      </c>
      <c r="F78" s="117">
        <f>F21+F28+F35+F42+F49+F56+F63+F70</f>
        <v>688</v>
      </c>
      <c r="G78" s="115">
        <f>G21+G28+G35+G42+G49+G56+G63+G70</f>
        <v>293</v>
      </c>
      <c r="H78" s="109">
        <f>H21+H28+H35+H42+H49+H56+H63+H70</f>
        <v>395</v>
      </c>
    </row>
    <row r="79" spans="1:8" ht="14.25">
      <c r="A79" s="114">
        <v>51</v>
      </c>
      <c r="B79" s="115">
        <v>90</v>
      </c>
      <c r="C79" s="115">
        <v>54</v>
      </c>
      <c r="D79" s="115">
        <v>36</v>
      </c>
      <c r="E79" s="124" t="s">
        <v>183</v>
      </c>
      <c r="F79" s="117"/>
      <c r="G79" s="115"/>
      <c r="H79" s="109"/>
    </row>
    <row r="80" spans="1:8" ht="14.25">
      <c r="A80" s="114">
        <v>52</v>
      </c>
      <c r="B80" s="115">
        <v>89</v>
      </c>
      <c r="C80" s="115">
        <v>47</v>
      </c>
      <c r="D80" s="115">
        <v>42</v>
      </c>
      <c r="E80" s="116" t="s">
        <v>180</v>
      </c>
      <c r="F80" s="125">
        <f>F76/$B$5*100</f>
        <v>16.092745638200185</v>
      </c>
      <c r="G80" s="126">
        <f>G76/$C$5*100</f>
        <v>16.710999843529965</v>
      </c>
      <c r="H80" s="127">
        <f>H76/$D$5*100</f>
        <v>15.500973491088812</v>
      </c>
    </row>
    <row r="81" spans="1:8" ht="14.25">
      <c r="A81" s="114">
        <v>53</v>
      </c>
      <c r="B81" s="115">
        <v>107</v>
      </c>
      <c r="C81" s="115">
        <v>56</v>
      </c>
      <c r="D81" s="115">
        <v>51</v>
      </c>
      <c r="E81" s="116" t="s">
        <v>181</v>
      </c>
      <c r="F81" s="125">
        <f>F77/$B$5*100</f>
        <v>78.64248546066727</v>
      </c>
      <c r="G81" s="126">
        <f>G77/$C$5*100</f>
        <v>78.70442810201847</v>
      </c>
      <c r="H81" s="127">
        <f>H77/$D$5*100</f>
        <v>78.5831960461285</v>
      </c>
    </row>
    <row r="82" spans="1:8" ht="15" thickBot="1">
      <c r="A82" s="128">
        <v>54</v>
      </c>
      <c r="B82" s="129">
        <v>92</v>
      </c>
      <c r="C82" s="129">
        <v>55</v>
      </c>
      <c r="D82" s="129">
        <v>37</v>
      </c>
      <c r="E82" s="130" t="s">
        <v>182</v>
      </c>
      <c r="F82" s="131">
        <f>F78/$B$5*100</f>
        <v>5.264768901132538</v>
      </c>
      <c r="G82" s="132">
        <f>G78/$C$5*100</f>
        <v>4.584572054451573</v>
      </c>
      <c r="H82" s="133">
        <f>H78/$D$5*100</f>
        <v>5.9158304627826865</v>
      </c>
    </row>
    <row r="83" ht="14.25">
      <c r="A83" s="189" t="s">
        <v>239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 customHeight="1">
      <c r="A1" s="99" t="s">
        <v>185</v>
      </c>
      <c r="E1" s="180"/>
    </row>
    <row r="2" ht="10.5" customHeight="1">
      <c r="A2" s="99"/>
    </row>
    <row r="3" ht="15" thickBot="1">
      <c r="A3" s="101" t="s">
        <v>174</v>
      </c>
    </row>
    <row r="4" spans="1:8" ht="14.25">
      <c r="A4" s="102" t="s">
        <v>175</v>
      </c>
      <c r="B4" s="103" t="s">
        <v>3</v>
      </c>
      <c r="C4" s="103" t="s">
        <v>143</v>
      </c>
      <c r="D4" s="103" t="s">
        <v>144</v>
      </c>
      <c r="E4" s="104" t="s">
        <v>175</v>
      </c>
      <c r="F4" s="104" t="s">
        <v>3</v>
      </c>
      <c r="G4" s="104" t="s">
        <v>143</v>
      </c>
      <c r="H4" s="105" t="s">
        <v>144</v>
      </c>
    </row>
    <row r="5" spans="1:8" ht="14.25">
      <c r="A5" s="106" t="s">
        <v>3</v>
      </c>
      <c r="B5" s="107">
        <f>SUM(B7,B14,B21,B28,B35,B42,B49,B56,B63,B70,B77,F7,F14,F21,F28,F35,F42,F49,F56,F63,F70,F71)</f>
        <v>12670</v>
      </c>
      <c r="C5" s="107">
        <f>SUM(C7,C14,C21,C28,C35,C42,C49,C56,C63,C70,C77,G7,G14,G21,G28,G35,G42,G49,G56,G63,G70,G71)</f>
        <v>6789</v>
      </c>
      <c r="D5" s="108">
        <f>SUM(D7,D14,D21,D28,D35,D42,D49,D56,D63,D70,D77,H7,H14,H21,H28,H35,H42,H49,H56,H63,H70,H71)</f>
        <v>5881</v>
      </c>
      <c r="E5" s="109"/>
      <c r="F5" s="110"/>
      <c r="G5" s="109"/>
      <c r="H5" s="109"/>
    </row>
    <row r="6" spans="1:8" ht="10.5" customHeight="1">
      <c r="A6" s="111"/>
      <c r="B6" s="112"/>
      <c r="C6" s="112"/>
      <c r="D6" s="112"/>
      <c r="E6" s="109"/>
      <c r="F6" s="113"/>
      <c r="G6" s="109"/>
      <c r="H6" s="109"/>
    </row>
    <row r="7" spans="1:9" ht="14.25">
      <c r="A7" s="114" t="s">
        <v>152</v>
      </c>
      <c r="B7" s="115">
        <v>797</v>
      </c>
      <c r="C7" s="115">
        <v>404</v>
      </c>
      <c r="D7" s="115">
        <v>393</v>
      </c>
      <c r="E7" s="116" t="s">
        <v>153</v>
      </c>
      <c r="F7" s="117">
        <v>425</v>
      </c>
      <c r="G7" s="115">
        <v>256</v>
      </c>
      <c r="H7" s="109">
        <v>169</v>
      </c>
      <c r="I7" s="118"/>
    </row>
    <row r="8" spans="1:9" ht="14.25">
      <c r="A8" s="114">
        <v>0</v>
      </c>
      <c r="B8" s="115">
        <v>100</v>
      </c>
      <c r="C8" s="115">
        <v>49</v>
      </c>
      <c r="D8" s="115">
        <v>51</v>
      </c>
      <c r="E8" s="116">
        <v>55</v>
      </c>
      <c r="F8" s="117">
        <v>99</v>
      </c>
      <c r="G8" s="115">
        <v>61</v>
      </c>
      <c r="H8" s="109">
        <v>38</v>
      </c>
      <c r="I8" s="118"/>
    </row>
    <row r="9" spans="1:9" ht="14.25">
      <c r="A9" s="114">
        <v>1</v>
      </c>
      <c r="B9" s="115">
        <v>213</v>
      </c>
      <c r="C9" s="115">
        <v>110</v>
      </c>
      <c r="D9" s="115">
        <v>103</v>
      </c>
      <c r="E9" s="116">
        <v>56</v>
      </c>
      <c r="F9" s="117">
        <v>82</v>
      </c>
      <c r="G9" s="115">
        <v>57</v>
      </c>
      <c r="H9" s="109">
        <v>25</v>
      </c>
      <c r="I9" s="118"/>
    </row>
    <row r="10" spans="1:9" ht="14.25">
      <c r="A10" s="114">
        <v>2</v>
      </c>
      <c r="B10" s="115">
        <v>161</v>
      </c>
      <c r="C10" s="115">
        <v>79</v>
      </c>
      <c r="D10" s="115">
        <v>82</v>
      </c>
      <c r="E10" s="116">
        <v>57</v>
      </c>
      <c r="F10" s="117">
        <v>81</v>
      </c>
      <c r="G10" s="115">
        <v>51</v>
      </c>
      <c r="H10" s="109">
        <v>30</v>
      </c>
      <c r="I10" s="118"/>
    </row>
    <row r="11" spans="1:9" ht="14.25">
      <c r="A11" s="114">
        <v>3</v>
      </c>
      <c r="B11" s="115">
        <v>175</v>
      </c>
      <c r="C11" s="115">
        <v>94</v>
      </c>
      <c r="D11" s="115">
        <v>81</v>
      </c>
      <c r="E11" s="116">
        <v>58</v>
      </c>
      <c r="F11" s="117">
        <v>95</v>
      </c>
      <c r="G11" s="115">
        <v>51</v>
      </c>
      <c r="H11" s="109">
        <v>44</v>
      </c>
      <c r="I11" s="118"/>
    </row>
    <row r="12" spans="1:9" ht="14.25">
      <c r="A12" s="119">
        <v>4</v>
      </c>
      <c r="B12" s="120">
        <v>148</v>
      </c>
      <c r="C12" s="120">
        <v>72</v>
      </c>
      <c r="D12" s="120">
        <v>76</v>
      </c>
      <c r="E12" s="121">
        <v>59</v>
      </c>
      <c r="F12" s="122">
        <v>68</v>
      </c>
      <c r="G12" s="120">
        <v>36</v>
      </c>
      <c r="H12" s="123">
        <v>32</v>
      </c>
      <c r="I12" s="118"/>
    </row>
    <row r="13" spans="1:9" ht="10.5" customHeight="1">
      <c r="A13" s="114"/>
      <c r="B13" s="115"/>
      <c r="C13" s="115"/>
      <c r="D13" s="115"/>
      <c r="E13" s="116"/>
      <c r="F13" s="117"/>
      <c r="G13" s="115"/>
      <c r="H13" s="109"/>
      <c r="I13" s="118"/>
    </row>
    <row r="14" spans="1:9" ht="14.25">
      <c r="A14" s="114" t="s">
        <v>154</v>
      </c>
      <c r="B14" s="115">
        <v>545</v>
      </c>
      <c r="C14" s="115">
        <v>277</v>
      </c>
      <c r="D14" s="115">
        <v>268</v>
      </c>
      <c r="E14" s="116" t="s">
        <v>155</v>
      </c>
      <c r="F14" s="117">
        <v>295</v>
      </c>
      <c r="G14" s="115">
        <v>186</v>
      </c>
      <c r="H14" s="109">
        <v>109</v>
      </c>
      <c r="I14" s="118"/>
    </row>
    <row r="15" spans="1:9" ht="14.25">
      <c r="A15" s="114">
        <v>5</v>
      </c>
      <c r="B15" s="115">
        <v>130</v>
      </c>
      <c r="C15" s="115">
        <v>69</v>
      </c>
      <c r="D15" s="115">
        <v>61</v>
      </c>
      <c r="E15" s="116">
        <v>60</v>
      </c>
      <c r="F15" s="117">
        <v>107</v>
      </c>
      <c r="G15" s="115">
        <v>75</v>
      </c>
      <c r="H15" s="109">
        <v>32</v>
      </c>
      <c r="I15" s="118"/>
    </row>
    <row r="16" spans="1:9" ht="14.25">
      <c r="A16" s="114">
        <v>6</v>
      </c>
      <c r="B16" s="115">
        <v>119</v>
      </c>
      <c r="C16" s="115">
        <v>64</v>
      </c>
      <c r="D16" s="115">
        <v>55</v>
      </c>
      <c r="E16" s="116">
        <v>61</v>
      </c>
      <c r="F16" s="117">
        <v>45</v>
      </c>
      <c r="G16" s="115">
        <v>27</v>
      </c>
      <c r="H16" s="109">
        <v>18</v>
      </c>
      <c r="I16" s="118"/>
    </row>
    <row r="17" spans="1:9" ht="14.25">
      <c r="A17" s="114">
        <v>7</v>
      </c>
      <c r="B17" s="115">
        <v>122</v>
      </c>
      <c r="C17" s="115">
        <v>64</v>
      </c>
      <c r="D17" s="115">
        <v>58</v>
      </c>
      <c r="E17" s="116">
        <v>62</v>
      </c>
      <c r="F17" s="117">
        <v>47</v>
      </c>
      <c r="G17" s="115">
        <v>28</v>
      </c>
      <c r="H17" s="109">
        <v>19</v>
      </c>
      <c r="I17" s="118"/>
    </row>
    <row r="18" spans="1:9" ht="14.25">
      <c r="A18" s="114">
        <v>8</v>
      </c>
      <c r="B18" s="115">
        <v>83</v>
      </c>
      <c r="C18" s="115">
        <v>39</v>
      </c>
      <c r="D18" s="115">
        <v>44</v>
      </c>
      <c r="E18" s="116">
        <v>63</v>
      </c>
      <c r="F18" s="117">
        <v>51</v>
      </c>
      <c r="G18" s="115">
        <v>32</v>
      </c>
      <c r="H18" s="109">
        <v>19</v>
      </c>
      <c r="I18" s="118"/>
    </row>
    <row r="19" spans="1:9" ht="14.25">
      <c r="A19" s="119">
        <v>9</v>
      </c>
      <c r="B19" s="120">
        <v>91</v>
      </c>
      <c r="C19" s="120">
        <v>41</v>
      </c>
      <c r="D19" s="120">
        <v>50</v>
      </c>
      <c r="E19" s="121">
        <v>64</v>
      </c>
      <c r="F19" s="122">
        <v>45</v>
      </c>
      <c r="G19" s="120">
        <v>24</v>
      </c>
      <c r="H19" s="123">
        <v>21</v>
      </c>
      <c r="I19" s="118"/>
    </row>
    <row r="20" spans="1:9" ht="10.5" customHeight="1">
      <c r="A20" s="114"/>
      <c r="B20" s="115"/>
      <c r="C20" s="115"/>
      <c r="D20" s="115"/>
      <c r="E20" s="116"/>
      <c r="F20" s="117"/>
      <c r="G20" s="115"/>
      <c r="H20" s="109"/>
      <c r="I20" s="118"/>
    </row>
    <row r="21" spans="1:9" ht="14.25">
      <c r="A21" s="114" t="s">
        <v>156</v>
      </c>
      <c r="B21" s="115">
        <v>289</v>
      </c>
      <c r="C21" s="115">
        <v>142</v>
      </c>
      <c r="D21" s="115">
        <v>147</v>
      </c>
      <c r="E21" s="116" t="s">
        <v>157</v>
      </c>
      <c r="F21" s="117">
        <v>147</v>
      </c>
      <c r="G21" s="115">
        <v>85</v>
      </c>
      <c r="H21" s="109">
        <v>62</v>
      </c>
      <c r="I21" s="118"/>
    </row>
    <row r="22" spans="1:9" ht="14.25">
      <c r="A22" s="114">
        <v>10</v>
      </c>
      <c r="B22" s="115">
        <v>78</v>
      </c>
      <c r="C22" s="115">
        <v>36</v>
      </c>
      <c r="D22" s="115">
        <v>42</v>
      </c>
      <c r="E22" s="116">
        <v>65</v>
      </c>
      <c r="F22" s="117">
        <v>31</v>
      </c>
      <c r="G22" s="115">
        <v>19</v>
      </c>
      <c r="H22" s="109">
        <v>12</v>
      </c>
      <c r="I22" s="118"/>
    </row>
    <row r="23" spans="1:9" ht="14.25">
      <c r="A23" s="114">
        <v>11</v>
      </c>
      <c r="B23" s="115">
        <v>62</v>
      </c>
      <c r="C23" s="115">
        <v>37</v>
      </c>
      <c r="D23" s="115">
        <v>25</v>
      </c>
      <c r="E23" s="116">
        <v>66</v>
      </c>
      <c r="F23" s="117">
        <v>36</v>
      </c>
      <c r="G23" s="115">
        <v>22</v>
      </c>
      <c r="H23" s="109">
        <v>14</v>
      </c>
      <c r="I23" s="118"/>
    </row>
    <row r="24" spans="1:9" ht="14.25">
      <c r="A24" s="114">
        <v>12</v>
      </c>
      <c r="B24" s="115">
        <v>53</v>
      </c>
      <c r="C24" s="115">
        <v>24</v>
      </c>
      <c r="D24" s="115">
        <v>29</v>
      </c>
      <c r="E24" s="116">
        <v>67</v>
      </c>
      <c r="F24" s="117">
        <v>35</v>
      </c>
      <c r="G24" s="115">
        <v>19</v>
      </c>
      <c r="H24" s="109">
        <v>16</v>
      </c>
      <c r="I24" s="118"/>
    </row>
    <row r="25" spans="1:9" ht="14.25">
      <c r="A25" s="114">
        <v>13</v>
      </c>
      <c r="B25" s="115">
        <v>61</v>
      </c>
      <c r="C25" s="115">
        <v>26</v>
      </c>
      <c r="D25" s="115">
        <v>35</v>
      </c>
      <c r="E25" s="116">
        <v>68</v>
      </c>
      <c r="F25" s="117">
        <v>22</v>
      </c>
      <c r="G25" s="115">
        <v>14</v>
      </c>
      <c r="H25" s="109">
        <v>8</v>
      </c>
      <c r="I25" s="118"/>
    </row>
    <row r="26" spans="1:9" ht="14.25">
      <c r="A26" s="119">
        <v>14</v>
      </c>
      <c r="B26" s="120">
        <v>35</v>
      </c>
      <c r="C26" s="120">
        <v>19</v>
      </c>
      <c r="D26" s="120">
        <v>16</v>
      </c>
      <c r="E26" s="121">
        <v>69</v>
      </c>
      <c r="F26" s="122">
        <v>23</v>
      </c>
      <c r="G26" s="120">
        <v>11</v>
      </c>
      <c r="H26" s="123">
        <v>12</v>
      </c>
      <c r="I26" s="118"/>
    </row>
    <row r="27" spans="1:9" ht="10.5" customHeight="1">
      <c r="A27" s="114"/>
      <c r="B27" s="115"/>
      <c r="C27" s="115"/>
      <c r="D27" s="115"/>
      <c r="E27" s="116"/>
      <c r="F27" s="117"/>
      <c r="G27" s="115"/>
      <c r="H27" s="109"/>
      <c r="I27" s="118"/>
    </row>
    <row r="28" spans="1:9" ht="14.25">
      <c r="A28" s="114" t="s">
        <v>158</v>
      </c>
      <c r="B28" s="115">
        <v>589</v>
      </c>
      <c r="C28" s="115">
        <v>289</v>
      </c>
      <c r="D28" s="115">
        <v>300</v>
      </c>
      <c r="E28" s="116" t="s">
        <v>159</v>
      </c>
      <c r="F28" s="117">
        <v>114</v>
      </c>
      <c r="G28" s="115">
        <v>59</v>
      </c>
      <c r="H28" s="109">
        <v>55</v>
      </c>
      <c r="I28" s="118"/>
    </row>
    <row r="29" spans="1:9" ht="14.25">
      <c r="A29" s="114">
        <v>15</v>
      </c>
      <c r="B29" s="115">
        <v>27</v>
      </c>
      <c r="C29" s="115">
        <v>14</v>
      </c>
      <c r="D29" s="115">
        <v>13</v>
      </c>
      <c r="E29" s="116">
        <v>70</v>
      </c>
      <c r="F29" s="117">
        <v>19</v>
      </c>
      <c r="G29" s="115">
        <v>14</v>
      </c>
      <c r="H29" s="109">
        <v>5</v>
      </c>
      <c r="I29" s="118"/>
    </row>
    <row r="30" spans="1:9" ht="14.25">
      <c r="A30" s="114">
        <v>16</v>
      </c>
      <c r="B30" s="115">
        <v>19</v>
      </c>
      <c r="C30" s="115">
        <v>8</v>
      </c>
      <c r="D30" s="115">
        <v>11</v>
      </c>
      <c r="E30" s="116">
        <v>71</v>
      </c>
      <c r="F30" s="117">
        <v>21</v>
      </c>
      <c r="G30" s="115">
        <v>11</v>
      </c>
      <c r="H30" s="109">
        <v>10</v>
      </c>
      <c r="I30" s="118"/>
    </row>
    <row r="31" spans="1:9" ht="14.25">
      <c r="A31" s="114">
        <v>17</v>
      </c>
      <c r="B31" s="115">
        <v>19</v>
      </c>
      <c r="C31" s="115">
        <v>8</v>
      </c>
      <c r="D31" s="115">
        <v>11</v>
      </c>
      <c r="E31" s="116">
        <v>72</v>
      </c>
      <c r="F31" s="117">
        <v>20</v>
      </c>
      <c r="G31" s="115">
        <v>9</v>
      </c>
      <c r="H31" s="109">
        <v>11</v>
      </c>
      <c r="I31" s="118"/>
    </row>
    <row r="32" spans="1:9" ht="14.25">
      <c r="A32" s="114">
        <v>18</v>
      </c>
      <c r="B32" s="115">
        <v>100</v>
      </c>
      <c r="C32" s="115">
        <v>55</v>
      </c>
      <c r="D32" s="115">
        <v>45</v>
      </c>
      <c r="E32" s="116">
        <v>73</v>
      </c>
      <c r="F32" s="117">
        <v>27</v>
      </c>
      <c r="G32" s="115">
        <v>14</v>
      </c>
      <c r="H32" s="109">
        <v>13</v>
      </c>
      <c r="I32" s="118"/>
    </row>
    <row r="33" spans="1:9" ht="14.25">
      <c r="A33" s="119">
        <v>19</v>
      </c>
      <c r="B33" s="120">
        <v>424</v>
      </c>
      <c r="C33" s="120">
        <v>204</v>
      </c>
      <c r="D33" s="120">
        <v>220</v>
      </c>
      <c r="E33" s="121">
        <v>74</v>
      </c>
      <c r="F33" s="122">
        <v>27</v>
      </c>
      <c r="G33" s="120">
        <v>11</v>
      </c>
      <c r="H33" s="123">
        <v>16</v>
      </c>
      <c r="I33" s="118"/>
    </row>
    <row r="34" spans="1:9" ht="10.5" customHeight="1">
      <c r="A34" s="114"/>
      <c r="B34" s="115"/>
      <c r="C34" s="115"/>
      <c r="D34" s="115"/>
      <c r="E34" s="116"/>
      <c r="F34" s="117"/>
      <c r="G34" s="115"/>
      <c r="H34" s="109"/>
      <c r="I34" s="118"/>
    </row>
    <row r="35" spans="1:9" ht="14.25">
      <c r="A35" s="114" t="s">
        <v>160</v>
      </c>
      <c r="B35" s="115">
        <v>2542</v>
      </c>
      <c r="C35" s="115">
        <v>1356</v>
      </c>
      <c r="D35" s="115">
        <v>1186</v>
      </c>
      <c r="E35" s="116" t="s">
        <v>161</v>
      </c>
      <c r="F35" s="117">
        <v>65</v>
      </c>
      <c r="G35" s="115">
        <v>32</v>
      </c>
      <c r="H35" s="109">
        <v>33</v>
      </c>
      <c r="I35" s="118"/>
    </row>
    <row r="36" spans="1:9" ht="14.25">
      <c r="A36" s="114">
        <v>20</v>
      </c>
      <c r="B36" s="115">
        <v>407</v>
      </c>
      <c r="C36" s="115">
        <v>209</v>
      </c>
      <c r="D36" s="115">
        <v>198</v>
      </c>
      <c r="E36" s="116">
        <v>75</v>
      </c>
      <c r="F36" s="117">
        <v>14</v>
      </c>
      <c r="G36" s="115">
        <v>10</v>
      </c>
      <c r="H36" s="109">
        <v>4</v>
      </c>
      <c r="I36" s="118"/>
    </row>
    <row r="37" spans="1:9" ht="14.25">
      <c r="A37" s="114">
        <v>21</v>
      </c>
      <c r="B37" s="115">
        <v>468</v>
      </c>
      <c r="C37" s="115">
        <v>243</v>
      </c>
      <c r="D37" s="115">
        <v>225</v>
      </c>
      <c r="E37" s="116">
        <v>76</v>
      </c>
      <c r="F37" s="117">
        <v>13</v>
      </c>
      <c r="G37" s="115">
        <v>4</v>
      </c>
      <c r="H37" s="109">
        <v>9</v>
      </c>
      <c r="I37" s="118"/>
    </row>
    <row r="38" spans="1:9" ht="14.25">
      <c r="A38" s="114">
        <v>22</v>
      </c>
      <c r="B38" s="115">
        <v>457</v>
      </c>
      <c r="C38" s="115">
        <v>242</v>
      </c>
      <c r="D38" s="115">
        <v>215</v>
      </c>
      <c r="E38" s="116">
        <v>77</v>
      </c>
      <c r="F38" s="117">
        <v>13</v>
      </c>
      <c r="G38" s="115">
        <v>8</v>
      </c>
      <c r="H38" s="109">
        <v>5</v>
      </c>
      <c r="I38" s="118"/>
    </row>
    <row r="39" spans="1:9" ht="14.25">
      <c r="A39" s="114">
        <v>23</v>
      </c>
      <c r="B39" s="115">
        <v>652</v>
      </c>
      <c r="C39" s="115">
        <v>355</v>
      </c>
      <c r="D39" s="115">
        <v>297</v>
      </c>
      <c r="E39" s="116">
        <v>78</v>
      </c>
      <c r="F39" s="117">
        <v>14</v>
      </c>
      <c r="G39" s="115">
        <v>6</v>
      </c>
      <c r="H39" s="109">
        <v>8</v>
      </c>
      <c r="I39" s="118"/>
    </row>
    <row r="40" spans="1:9" ht="14.25">
      <c r="A40" s="119">
        <v>24</v>
      </c>
      <c r="B40" s="120">
        <v>558</v>
      </c>
      <c r="C40" s="120">
        <v>307</v>
      </c>
      <c r="D40" s="120">
        <v>251</v>
      </c>
      <c r="E40" s="121">
        <v>79</v>
      </c>
      <c r="F40" s="122">
        <v>11</v>
      </c>
      <c r="G40" s="120">
        <v>4</v>
      </c>
      <c r="H40" s="123">
        <v>7</v>
      </c>
      <c r="I40" s="118"/>
    </row>
    <row r="41" spans="1:9" ht="10.5" customHeight="1">
      <c r="A41" s="114"/>
      <c r="B41" s="115"/>
      <c r="C41" s="115"/>
      <c r="D41" s="115"/>
      <c r="E41" s="116"/>
      <c r="F41" s="117"/>
      <c r="G41" s="115"/>
      <c r="H41" s="109"/>
      <c r="I41" s="118"/>
    </row>
    <row r="42" spans="1:9" ht="14.25">
      <c r="A42" s="114" t="s">
        <v>162</v>
      </c>
      <c r="B42" s="115">
        <v>2385</v>
      </c>
      <c r="C42" s="115">
        <v>1234</v>
      </c>
      <c r="D42" s="115">
        <v>1151</v>
      </c>
      <c r="E42" s="116" t="s">
        <v>163</v>
      </c>
      <c r="F42" s="117">
        <v>71</v>
      </c>
      <c r="G42" s="115">
        <v>22</v>
      </c>
      <c r="H42" s="109">
        <v>49</v>
      </c>
      <c r="I42" s="118"/>
    </row>
    <row r="43" spans="1:9" ht="14.25">
      <c r="A43" s="114">
        <v>25</v>
      </c>
      <c r="B43" s="115">
        <v>540</v>
      </c>
      <c r="C43" s="115">
        <v>306</v>
      </c>
      <c r="D43" s="115">
        <v>234</v>
      </c>
      <c r="E43" s="116">
        <v>80</v>
      </c>
      <c r="F43" s="117">
        <v>15</v>
      </c>
      <c r="G43" s="115">
        <v>6</v>
      </c>
      <c r="H43" s="109">
        <v>9</v>
      </c>
      <c r="I43" s="118"/>
    </row>
    <row r="44" spans="1:9" ht="14.25">
      <c r="A44" s="114">
        <v>26</v>
      </c>
      <c r="B44" s="115">
        <v>509</v>
      </c>
      <c r="C44" s="115">
        <v>271</v>
      </c>
      <c r="D44" s="115">
        <v>238</v>
      </c>
      <c r="E44" s="116">
        <v>81</v>
      </c>
      <c r="F44" s="117">
        <v>12</v>
      </c>
      <c r="G44" s="115">
        <v>3</v>
      </c>
      <c r="H44" s="109">
        <v>9</v>
      </c>
      <c r="I44" s="118"/>
    </row>
    <row r="45" spans="1:9" ht="14.25">
      <c r="A45" s="114">
        <v>27</v>
      </c>
      <c r="B45" s="115">
        <v>495</v>
      </c>
      <c r="C45" s="115">
        <v>241</v>
      </c>
      <c r="D45" s="115">
        <v>254</v>
      </c>
      <c r="E45" s="116">
        <v>82</v>
      </c>
      <c r="F45" s="117">
        <v>21</v>
      </c>
      <c r="G45" s="115">
        <v>4</v>
      </c>
      <c r="H45" s="109">
        <v>17</v>
      </c>
      <c r="I45" s="118"/>
    </row>
    <row r="46" spans="1:9" ht="14.25">
      <c r="A46" s="114">
        <v>28</v>
      </c>
      <c r="B46" s="115">
        <v>438</v>
      </c>
      <c r="C46" s="115">
        <v>207</v>
      </c>
      <c r="D46" s="115">
        <v>231</v>
      </c>
      <c r="E46" s="116">
        <v>83</v>
      </c>
      <c r="F46" s="117">
        <v>13</v>
      </c>
      <c r="G46" s="115">
        <v>3</v>
      </c>
      <c r="H46" s="109">
        <v>10</v>
      </c>
      <c r="I46" s="118"/>
    </row>
    <row r="47" spans="1:9" ht="14.25">
      <c r="A47" s="119">
        <v>29</v>
      </c>
      <c r="B47" s="120">
        <v>403</v>
      </c>
      <c r="C47" s="120">
        <v>209</v>
      </c>
      <c r="D47" s="120">
        <v>194</v>
      </c>
      <c r="E47" s="121">
        <v>84</v>
      </c>
      <c r="F47" s="122">
        <v>10</v>
      </c>
      <c r="G47" s="120">
        <v>6</v>
      </c>
      <c r="H47" s="123">
        <v>4</v>
      </c>
      <c r="I47" s="118"/>
    </row>
    <row r="48" spans="1:9" ht="10.5" customHeight="1">
      <c r="A48" s="114"/>
      <c r="B48" s="115"/>
      <c r="C48" s="115"/>
      <c r="D48" s="115"/>
      <c r="E48" s="116"/>
      <c r="F48" s="117"/>
      <c r="G48" s="115"/>
      <c r="H48" s="109"/>
      <c r="I48" s="118"/>
    </row>
    <row r="49" spans="1:9" ht="14.25">
      <c r="A49" s="114" t="s">
        <v>164</v>
      </c>
      <c r="B49" s="115">
        <v>1784</v>
      </c>
      <c r="C49" s="115">
        <v>866</v>
      </c>
      <c r="D49" s="115">
        <v>918</v>
      </c>
      <c r="E49" s="116" t="s">
        <v>165</v>
      </c>
      <c r="F49" s="117">
        <v>35</v>
      </c>
      <c r="G49" s="115">
        <v>8</v>
      </c>
      <c r="H49" s="109">
        <v>27</v>
      </c>
      <c r="I49" s="118"/>
    </row>
    <row r="50" spans="1:9" ht="14.25">
      <c r="A50" s="114">
        <v>30</v>
      </c>
      <c r="B50" s="115">
        <v>398</v>
      </c>
      <c r="C50" s="115">
        <v>202</v>
      </c>
      <c r="D50" s="115">
        <v>196</v>
      </c>
      <c r="E50" s="116">
        <v>85</v>
      </c>
      <c r="F50" s="117">
        <v>8</v>
      </c>
      <c r="G50" s="115">
        <v>3</v>
      </c>
      <c r="H50" s="109">
        <v>5</v>
      </c>
      <c r="I50" s="118"/>
    </row>
    <row r="51" spans="1:9" ht="14.25">
      <c r="A51" s="114">
        <v>31</v>
      </c>
      <c r="B51" s="115">
        <v>362</v>
      </c>
      <c r="C51" s="115">
        <v>177</v>
      </c>
      <c r="D51" s="115">
        <v>185</v>
      </c>
      <c r="E51" s="116">
        <v>86</v>
      </c>
      <c r="F51" s="117">
        <v>10</v>
      </c>
      <c r="G51" s="115">
        <v>3</v>
      </c>
      <c r="H51" s="109">
        <v>7</v>
      </c>
      <c r="I51" s="118"/>
    </row>
    <row r="52" spans="1:9" ht="14.25">
      <c r="A52" s="114">
        <v>32</v>
      </c>
      <c r="B52" s="115">
        <v>369</v>
      </c>
      <c r="C52" s="115">
        <v>163</v>
      </c>
      <c r="D52" s="115">
        <v>206</v>
      </c>
      <c r="E52" s="116">
        <v>87</v>
      </c>
      <c r="F52" s="117">
        <v>12</v>
      </c>
      <c r="G52" s="115">
        <v>2</v>
      </c>
      <c r="H52" s="109">
        <v>10</v>
      </c>
      <c r="I52" s="118"/>
    </row>
    <row r="53" spans="1:9" ht="14.25">
      <c r="A53" s="114">
        <v>33</v>
      </c>
      <c r="B53" s="115">
        <v>315</v>
      </c>
      <c r="C53" s="115">
        <v>153</v>
      </c>
      <c r="D53" s="115">
        <v>162</v>
      </c>
      <c r="E53" s="116">
        <v>88</v>
      </c>
      <c r="F53" s="137">
        <v>3</v>
      </c>
      <c r="G53" s="138">
        <v>0</v>
      </c>
      <c r="H53" s="139">
        <v>3</v>
      </c>
      <c r="I53" s="118"/>
    </row>
    <row r="54" spans="1:9" ht="14.25">
      <c r="A54" s="119">
        <v>34</v>
      </c>
      <c r="B54" s="120">
        <v>340</v>
      </c>
      <c r="C54" s="120">
        <v>171</v>
      </c>
      <c r="D54" s="120">
        <v>169</v>
      </c>
      <c r="E54" s="121">
        <v>89</v>
      </c>
      <c r="F54" s="134">
        <v>2</v>
      </c>
      <c r="G54" s="135">
        <v>0</v>
      </c>
      <c r="H54" s="136">
        <v>2</v>
      </c>
      <c r="I54" s="118"/>
    </row>
    <row r="55" spans="1:9" ht="10.5" customHeight="1">
      <c r="A55" s="114"/>
      <c r="B55" s="115"/>
      <c r="C55" s="115"/>
      <c r="D55" s="115"/>
      <c r="E55" s="116"/>
      <c r="F55" s="137"/>
      <c r="G55" s="138"/>
      <c r="H55" s="139"/>
      <c r="I55" s="118"/>
    </row>
    <row r="56" spans="1:9" ht="14.25">
      <c r="A56" s="114" t="s">
        <v>166</v>
      </c>
      <c r="B56" s="115">
        <v>1101</v>
      </c>
      <c r="C56" s="115">
        <v>612</v>
      </c>
      <c r="D56" s="115">
        <v>489</v>
      </c>
      <c r="E56" s="116" t="s">
        <v>167</v>
      </c>
      <c r="F56" s="137">
        <v>17</v>
      </c>
      <c r="G56" s="138">
        <v>5</v>
      </c>
      <c r="H56" s="139">
        <v>12</v>
      </c>
      <c r="I56" s="118"/>
    </row>
    <row r="57" spans="1:9" ht="14.25">
      <c r="A57" s="114">
        <v>35</v>
      </c>
      <c r="B57" s="115">
        <v>255</v>
      </c>
      <c r="C57" s="115">
        <v>131</v>
      </c>
      <c r="D57" s="115">
        <v>124</v>
      </c>
      <c r="E57" s="116">
        <v>90</v>
      </c>
      <c r="F57" s="137">
        <v>5</v>
      </c>
      <c r="G57" s="138">
        <v>1</v>
      </c>
      <c r="H57" s="139">
        <v>4</v>
      </c>
      <c r="I57" s="118"/>
    </row>
    <row r="58" spans="1:9" ht="14.25">
      <c r="A58" s="114">
        <v>36</v>
      </c>
      <c r="B58" s="115">
        <v>234</v>
      </c>
      <c r="C58" s="115">
        <v>140</v>
      </c>
      <c r="D58" s="115">
        <v>94</v>
      </c>
      <c r="E58" s="116">
        <v>91</v>
      </c>
      <c r="F58" s="137">
        <v>5</v>
      </c>
      <c r="G58" s="138">
        <v>1</v>
      </c>
      <c r="H58" s="139">
        <v>4</v>
      </c>
      <c r="I58" s="118"/>
    </row>
    <row r="59" spans="1:9" ht="14.25">
      <c r="A59" s="114">
        <v>37</v>
      </c>
      <c r="B59" s="115">
        <v>219</v>
      </c>
      <c r="C59" s="115">
        <v>111</v>
      </c>
      <c r="D59" s="115">
        <v>108</v>
      </c>
      <c r="E59" s="116">
        <v>92</v>
      </c>
      <c r="F59" s="137">
        <v>3</v>
      </c>
      <c r="G59" s="138">
        <v>2</v>
      </c>
      <c r="H59" s="139">
        <v>1</v>
      </c>
      <c r="I59" s="118"/>
    </row>
    <row r="60" spans="1:9" ht="14.25">
      <c r="A60" s="114">
        <v>38</v>
      </c>
      <c r="B60" s="115">
        <v>214</v>
      </c>
      <c r="C60" s="115">
        <v>122</v>
      </c>
      <c r="D60" s="115">
        <v>92</v>
      </c>
      <c r="E60" s="116">
        <v>93</v>
      </c>
      <c r="F60" s="137">
        <v>3</v>
      </c>
      <c r="G60" s="138">
        <v>1</v>
      </c>
      <c r="H60" s="139">
        <v>2</v>
      </c>
      <c r="I60" s="118"/>
    </row>
    <row r="61" spans="1:9" ht="14.25">
      <c r="A61" s="119">
        <v>39</v>
      </c>
      <c r="B61" s="120">
        <v>179</v>
      </c>
      <c r="C61" s="120">
        <v>108</v>
      </c>
      <c r="D61" s="120">
        <v>71</v>
      </c>
      <c r="E61" s="121">
        <v>94</v>
      </c>
      <c r="F61" s="134">
        <v>1</v>
      </c>
      <c r="G61" s="135">
        <v>0</v>
      </c>
      <c r="H61" s="136">
        <v>1</v>
      </c>
      <c r="I61" s="118"/>
    </row>
    <row r="62" spans="1:9" ht="10.5" customHeight="1">
      <c r="A62" s="114"/>
      <c r="B62" s="115"/>
      <c r="C62" s="115"/>
      <c r="D62" s="115"/>
      <c r="E62" s="116"/>
      <c r="F62" s="137"/>
      <c r="G62" s="138"/>
      <c r="H62" s="139"/>
      <c r="I62" s="118"/>
    </row>
    <row r="63" spans="1:9" ht="14.25">
      <c r="A63" s="114" t="s">
        <v>168</v>
      </c>
      <c r="B63" s="115">
        <v>614</v>
      </c>
      <c r="C63" s="115">
        <v>390</v>
      </c>
      <c r="D63" s="115">
        <v>224</v>
      </c>
      <c r="E63" s="116" t="s">
        <v>169</v>
      </c>
      <c r="F63" s="137">
        <v>4</v>
      </c>
      <c r="G63" s="138">
        <v>3</v>
      </c>
      <c r="H63" s="139">
        <v>1</v>
      </c>
      <c r="I63" s="118"/>
    </row>
    <row r="64" spans="1:9" ht="14.25">
      <c r="A64" s="114">
        <v>40</v>
      </c>
      <c r="B64" s="115">
        <v>157</v>
      </c>
      <c r="C64" s="115">
        <v>93</v>
      </c>
      <c r="D64" s="115">
        <v>64</v>
      </c>
      <c r="E64" s="116">
        <v>95</v>
      </c>
      <c r="F64" s="137">
        <v>0</v>
      </c>
      <c r="G64" s="138">
        <v>0</v>
      </c>
      <c r="H64" s="139">
        <v>0</v>
      </c>
      <c r="I64" s="118"/>
    </row>
    <row r="65" spans="1:9" ht="14.25">
      <c r="A65" s="114">
        <v>41</v>
      </c>
      <c r="B65" s="115">
        <v>112</v>
      </c>
      <c r="C65" s="115">
        <v>66</v>
      </c>
      <c r="D65" s="115">
        <v>46</v>
      </c>
      <c r="E65" s="116">
        <v>96</v>
      </c>
      <c r="F65" s="137">
        <v>2</v>
      </c>
      <c r="G65" s="138">
        <v>1</v>
      </c>
      <c r="H65" s="139">
        <v>1</v>
      </c>
      <c r="I65" s="118"/>
    </row>
    <row r="66" spans="1:9" ht="14.25">
      <c r="A66" s="114">
        <v>42</v>
      </c>
      <c r="B66" s="115">
        <v>123</v>
      </c>
      <c r="C66" s="115">
        <v>80</v>
      </c>
      <c r="D66" s="115">
        <v>43</v>
      </c>
      <c r="E66" s="116">
        <v>97</v>
      </c>
      <c r="F66" s="137">
        <v>1</v>
      </c>
      <c r="G66" s="138">
        <v>1</v>
      </c>
      <c r="H66" s="139">
        <v>0</v>
      </c>
      <c r="I66" s="118"/>
    </row>
    <row r="67" spans="1:9" ht="14.25">
      <c r="A67" s="114">
        <v>43</v>
      </c>
      <c r="B67" s="115">
        <v>109</v>
      </c>
      <c r="C67" s="115">
        <v>74</v>
      </c>
      <c r="D67" s="115">
        <v>35</v>
      </c>
      <c r="E67" s="116">
        <v>98</v>
      </c>
      <c r="F67" s="137">
        <v>0</v>
      </c>
      <c r="G67" s="138">
        <v>0</v>
      </c>
      <c r="H67" s="139">
        <v>0</v>
      </c>
      <c r="I67" s="118"/>
    </row>
    <row r="68" spans="1:9" ht="14.25">
      <c r="A68" s="119">
        <v>44</v>
      </c>
      <c r="B68" s="120">
        <v>113</v>
      </c>
      <c r="C68" s="120">
        <v>77</v>
      </c>
      <c r="D68" s="120">
        <v>36</v>
      </c>
      <c r="E68" s="121">
        <v>99</v>
      </c>
      <c r="F68" s="134">
        <v>1</v>
      </c>
      <c r="G68" s="135">
        <v>1</v>
      </c>
      <c r="H68" s="136">
        <v>0</v>
      </c>
      <c r="I68" s="118"/>
    </row>
    <row r="69" spans="1:9" ht="10.5" customHeight="1">
      <c r="A69" s="114"/>
      <c r="B69" s="115"/>
      <c r="C69" s="115"/>
      <c r="D69" s="115"/>
      <c r="E69" s="116"/>
      <c r="F69" s="137"/>
      <c r="G69" s="138"/>
      <c r="H69" s="139"/>
      <c r="I69" s="118"/>
    </row>
    <row r="70" spans="1:9" ht="14.25">
      <c r="A70" s="114" t="s">
        <v>170</v>
      </c>
      <c r="B70" s="115">
        <v>420</v>
      </c>
      <c r="C70" s="115">
        <v>287</v>
      </c>
      <c r="D70" s="115">
        <v>133</v>
      </c>
      <c r="E70" s="116" t="s">
        <v>176</v>
      </c>
      <c r="F70" s="137">
        <v>1</v>
      </c>
      <c r="G70" s="138">
        <v>0</v>
      </c>
      <c r="H70" s="139">
        <v>1</v>
      </c>
      <c r="I70" s="118"/>
    </row>
    <row r="71" spans="1:9" ht="14.25">
      <c r="A71" s="114">
        <v>45</v>
      </c>
      <c r="B71" s="115">
        <v>92</v>
      </c>
      <c r="C71" s="115">
        <v>67</v>
      </c>
      <c r="D71" s="115">
        <v>25</v>
      </c>
      <c r="E71" s="116" t="s">
        <v>177</v>
      </c>
      <c r="F71" s="137">
        <v>0</v>
      </c>
      <c r="G71" s="138">
        <v>0</v>
      </c>
      <c r="H71" s="139">
        <v>0</v>
      </c>
      <c r="I71" s="118"/>
    </row>
    <row r="72" spans="1:9" ht="14.25">
      <c r="A72" s="114">
        <v>46</v>
      </c>
      <c r="B72" s="115">
        <v>80</v>
      </c>
      <c r="C72" s="115">
        <v>55</v>
      </c>
      <c r="D72" s="115">
        <v>25</v>
      </c>
      <c r="E72" s="116"/>
      <c r="F72" s="117"/>
      <c r="G72" s="115"/>
      <c r="H72" s="109"/>
      <c r="I72" s="118"/>
    </row>
    <row r="73" spans="1:9" ht="14.25">
      <c r="A73" s="114">
        <v>47</v>
      </c>
      <c r="B73" s="115">
        <v>96</v>
      </c>
      <c r="C73" s="115">
        <v>68</v>
      </c>
      <c r="D73" s="115">
        <v>28</v>
      </c>
      <c r="E73" s="116"/>
      <c r="F73" s="116"/>
      <c r="G73" s="115"/>
      <c r="H73" s="109"/>
      <c r="I73" s="118"/>
    </row>
    <row r="74" spans="1:9" ht="14.25">
      <c r="A74" s="114">
        <v>48</v>
      </c>
      <c r="B74" s="115">
        <v>75</v>
      </c>
      <c r="C74" s="115">
        <v>45</v>
      </c>
      <c r="D74" s="115">
        <v>30</v>
      </c>
      <c r="E74" s="116" t="s">
        <v>178</v>
      </c>
      <c r="F74" s="116"/>
      <c r="G74" s="115"/>
      <c r="H74" s="109"/>
      <c r="I74" s="118"/>
    </row>
    <row r="75" spans="1:8" ht="14.25">
      <c r="A75" s="119">
        <v>49</v>
      </c>
      <c r="B75" s="120">
        <v>77</v>
      </c>
      <c r="C75" s="120">
        <v>52</v>
      </c>
      <c r="D75" s="120">
        <v>25</v>
      </c>
      <c r="E75" s="116" t="s">
        <v>179</v>
      </c>
      <c r="F75" s="116"/>
      <c r="G75" s="115"/>
      <c r="H75" s="109"/>
    </row>
    <row r="76" spans="1:8" ht="14.25">
      <c r="A76" s="114"/>
      <c r="B76" s="115"/>
      <c r="C76" s="115"/>
      <c r="D76" s="115"/>
      <c r="E76" s="116" t="s">
        <v>180</v>
      </c>
      <c r="F76" s="117">
        <f>B7+B14+B21</f>
        <v>1631</v>
      </c>
      <c r="G76" s="115">
        <f>C7+C14+C21</f>
        <v>823</v>
      </c>
      <c r="H76" s="109">
        <f>D7+D14+D21</f>
        <v>808</v>
      </c>
    </row>
    <row r="77" spans="1:8" ht="14.25">
      <c r="A77" s="114" t="s">
        <v>171</v>
      </c>
      <c r="B77" s="115">
        <v>430</v>
      </c>
      <c r="C77" s="115">
        <v>276</v>
      </c>
      <c r="D77" s="115">
        <v>154</v>
      </c>
      <c r="E77" s="116" t="s">
        <v>181</v>
      </c>
      <c r="F77" s="117">
        <f>B28+B35+B42+B49+B56+B63+B70+B77+F7+F14</f>
        <v>10585</v>
      </c>
      <c r="G77" s="115">
        <f>C28+C35+C42+C49+C56+C63+C70+C77+G7+G14</f>
        <v>5752</v>
      </c>
      <c r="H77" s="109">
        <f>D28+D35+D42+D49+D56+D63+D70+D77+H7+H14</f>
        <v>4833</v>
      </c>
    </row>
    <row r="78" spans="1:8" ht="14.25">
      <c r="A78" s="114">
        <v>50</v>
      </c>
      <c r="B78" s="115">
        <v>67</v>
      </c>
      <c r="C78" s="115">
        <v>46</v>
      </c>
      <c r="D78" s="115">
        <v>21</v>
      </c>
      <c r="E78" s="116" t="s">
        <v>182</v>
      </c>
      <c r="F78" s="117">
        <f>F21+F28+F35+F42+F49+F56+F63+F70</f>
        <v>454</v>
      </c>
      <c r="G78" s="115">
        <f>G21+G28+G35+G42+G49+G56+G63+G70</f>
        <v>214</v>
      </c>
      <c r="H78" s="109">
        <f>H21+H28+H35+H42+H49+H56+H63+H70</f>
        <v>240</v>
      </c>
    </row>
    <row r="79" spans="1:8" ht="14.25">
      <c r="A79" s="114">
        <v>51</v>
      </c>
      <c r="B79" s="115">
        <v>86</v>
      </c>
      <c r="C79" s="115">
        <v>59</v>
      </c>
      <c r="D79" s="115">
        <v>27</v>
      </c>
      <c r="E79" s="124" t="s">
        <v>183</v>
      </c>
      <c r="F79" s="117"/>
      <c r="G79" s="115"/>
      <c r="H79" s="109"/>
    </row>
    <row r="80" spans="1:8" ht="14.25">
      <c r="A80" s="114">
        <v>52</v>
      </c>
      <c r="B80" s="115">
        <v>93</v>
      </c>
      <c r="C80" s="115">
        <v>58</v>
      </c>
      <c r="D80" s="115">
        <v>35</v>
      </c>
      <c r="E80" s="116" t="s">
        <v>180</v>
      </c>
      <c r="F80" s="125">
        <f>F76/$B$5*100</f>
        <v>12.87292817679558</v>
      </c>
      <c r="G80" s="126">
        <f>G76/$C$5*100</f>
        <v>12.12255118574164</v>
      </c>
      <c r="H80" s="127">
        <f>H76/$D$5*100</f>
        <v>13.739160006801566</v>
      </c>
    </row>
    <row r="81" spans="1:8" ht="14.25">
      <c r="A81" s="114">
        <v>53</v>
      </c>
      <c r="B81" s="115">
        <v>89</v>
      </c>
      <c r="C81" s="115">
        <v>44</v>
      </c>
      <c r="D81" s="115">
        <v>45</v>
      </c>
      <c r="E81" s="116" t="s">
        <v>181</v>
      </c>
      <c r="F81" s="125">
        <f>F77/$B$5*100</f>
        <v>83.5438042620363</v>
      </c>
      <c r="G81" s="126">
        <f>G77/$C$5*100</f>
        <v>84.72529091176904</v>
      </c>
      <c r="H81" s="127">
        <f>H77/$D$5*100</f>
        <v>82.17990137731678</v>
      </c>
    </row>
    <row r="82" spans="1:8" ht="15" thickBot="1">
      <c r="A82" s="128">
        <v>54</v>
      </c>
      <c r="B82" s="129">
        <v>95</v>
      </c>
      <c r="C82" s="129">
        <v>69</v>
      </c>
      <c r="D82" s="129">
        <v>26</v>
      </c>
      <c r="E82" s="130" t="s">
        <v>182</v>
      </c>
      <c r="F82" s="131">
        <f>F78/$B$5*100</f>
        <v>3.583267561168114</v>
      </c>
      <c r="G82" s="132">
        <f>G78/$C$5*100</f>
        <v>3.1521579024893205</v>
      </c>
      <c r="H82" s="133">
        <f>H78/$D$5*100</f>
        <v>4.080938615881653</v>
      </c>
    </row>
    <row r="83" ht="14.25">
      <c r="A83" s="189" t="s">
        <v>239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0" customWidth="1"/>
    <col min="2" max="5" width="14.625" style="101" customWidth="1"/>
    <col min="6" max="6" width="14.625" style="140" customWidth="1"/>
    <col min="7" max="8" width="14.625" style="101" customWidth="1"/>
    <col min="9" max="16384" width="9.00390625" style="101" customWidth="1"/>
  </cols>
  <sheetData>
    <row r="1" spans="1:5" ht="14.25" customHeight="1">
      <c r="A1" s="101" t="s">
        <v>186</v>
      </c>
      <c r="E1" s="183"/>
    </row>
    <row r="2" ht="10.5" customHeight="1">
      <c r="A2" s="101"/>
    </row>
    <row r="3" ht="15" thickBot="1">
      <c r="A3" s="101" t="s">
        <v>174</v>
      </c>
    </row>
    <row r="4" spans="1:8" ht="14.25">
      <c r="A4" s="141" t="s">
        <v>175</v>
      </c>
      <c r="B4" s="142" t="s">
        <v>3</v>
      </c>
      <c r="C4" s="142" t="s">
        <v>143</v>
      </c>
      <c r="D4" s="142" t="s">
        <v>144</v>
      </c>
      <c r="E4" s="143" t="s">
        <v>175</v>
      </c>
      <c r="F4" s="143" t="s">
        <v>3</v>
      </c>
      <c r="G4" s="143" t="s">
        <v>143</v>
      </c>
      <c r="H4" s="144" t="s">
        <v>144</v>
      </c>
    </row>
    <row r="5" spans="1:8" ht="14.25">
      <c r="A5" s="145" t="s">
        <v>3</v>
      </c>
      <c r="B5" s="146">
        <f>SUM(B7,B14,B21,B28,B35,B42,B49,B56,B63,B70,B77,F7,F14,F21,F28,F35,F42,F49,F56,F63,F70,F71)</f>
        <v>185</v>
      </c>
      <c r="C5" s="146">
        <f>SUM(C7,C14,C21,C28,C35,C42,C49,C56,C63,C70,C77,G7,G14,G21,G28,G35,G42,G49,G56,G63,G70,G71)</f>
        <v>102</v>
      </c>
      <c r="D5" s="147">
        <f>SUM(D7,D14,D21,D28,D35,D42,D49,D56,D63,D70,D77,H7,H14,H21,H28,H35,H42,H49,H56,H63,H70,H71)</f>
        <v>83</v>
      </c>
      <c r="E5" s="148"/>
      <c r="F5" s="149"/>
      <c r="G5" s="148"/>
      <c r="H5" s="148"/>
    </row>
    <row r="6" spans="1:8" ht="10.5" customHeight="1">
      <c r="A6" s="150"/>
      <c r="B6" s="151"/>
      <c r="C6" s="151"/>
      <c r="D6" s="151"/>
      <c r="E6" s="148"/>
      <c r="F6" s="149"/>
      <c r="G6" s="148"/>
      <c r="H6" s="148"/>
    </row>
    <row r="7" spans="1:9" ht="14.25">
      <c r="A7" s="152" t="s">
        <v>152</v>
      </c>
      <c r="B7" s="153">
        <v>14</v>
      </c>
      <c r="C7" s="153">
        <v>7</v>
      </c>
      <c r="D7" s="153">
        <v>7</v>
      </c>
      <c r="E7" s="154" t="s">
        <v>153</v>
      </c>
      <c r="F7" s="155">
        <v>4</v>
      </c>
      <c r="G7" s="153">
        <v>2</v>
      </c>
      <c r="H7" s="156">
        <v>2</v>
      </c>
      <c r="I7" s="157"/>
    </row>
    <row r="8" spans="1:9" ht="14.25">
      <c r="A8" s="152">
        <v>0</v>
      </c>
      <c r="B8" s="153">
        <v>3</v>
      </c>
      <c r="C8" s="153">
        <v>2</v>
      </c>
      <c r="D8" s="153">
        <v>1</v>
      </c>
      <c r="E8" s="154">
        <v>55</v>
      </c>
      <c r="F8" s="155" t="s">
        <v>172</v>
      </c>
      <c r="G8" s="153" t="s">
        <v>172</v>
      </c>
      <c r="H8" s="156" t="s">
        <v>172</v>
      </c>
      <c r="I8" s="157"/>
    </row>
    <row r="9" spans="1:9" ht="14.25">
      <c r="A9" s="152">
        <v>1</v>
      </c>
      <c r="B9" s="153">
        <v>2</v>
      </c>
      <c r="C9" s="153">
        <v>2</v>
      </c>
      <c r="D9" s="153">
        <v>0</v>
      </c>
      <c r="E9" s="154">
        <v>56</v>
      </c>
      <c r="F9" s="155">
        <v>2</v>
      </c>
      <c r="G9" s="153">
        <v>2</v>
      </c>
      <c r="H9" s="156">
        <v>0</v>
      </c>
      <c r="I9" s="157"/>
    </row>
    <row r="10" spans="1:9" ht="14.25">
      <c r="A10" s="152">
        <v>2</v>
      </c>
      <c r="B10" s="153">
        <v>3</v>
      </c>
      <c r="C10" s="153">
        <v>0</v>
      </c>
      <c r="D10" s="153">
        <v>3</v>
      </c>
      <c r="E10" s="154">
        <v>57</v>
      </c>
      <c r="F10" s="155" t="s">
        <v>172</v>
      </c>
      <c r="G10" s="153" t="s">
        <v>172</v>
      </c>
      <c r="H10" s="156" t="s">
        <v>172</v>
      </c>
      <c r="I10" s="157"/>
    </row>
    <row r="11" spans="1:9" ht="14.25">
      <c r="A11" s="152">
        <v>3</v>
      </c>
      <c r="B11" s="153">
        <v>4</v>
      </c>
      <c r="C11" s="153">
        <v>1</v>
      </c>
      <c r="D11" s="153">
        <v>3</v>
      </c>
      <c r="E11" s="154">
        <v>58</v>
      </c>
      <c r="F11" s="155">
        <v>2</v>
      </c>
      <c r="G11" s="153">
        <v>0</v>
      </c>
      <c r="H11" s="156">
        <v>2</v>
      </c>
      <c r="I11" s="157"/>
    </row>
    <row r="12" spans="1:9" ht="14.25">
      <c r="A12" s="158">
        <v>4</v>
      </c>
      <c r="B12" s="159">
        <v>2</v>
      </c>
      <c r="C12" s="159">
        <v>2</v>
      </c>
      <c r="D12" s="159">
        <v>0</v>
      </c>
      <c r="E12" s="160">
        <v>59</v>
      </c>
      <c r="F12" s="161" t="s">
        <v>172</v>
      </c>
      <c r="G12" s="159" t="s">
        <v>172</v>
      </c>
      <c r="H12" s="162" t="s">
        <v>172</v>
      </c>
      <c r="I12" s="157"/>
    </row>
    <row r="13" spans="1:9" ht="10.5" customHeight="1">
      <c r="A13" s="152"/>
      <c r="B13" s="153"/>
      <c r="C13" s="153"/>
      <c r="D13" s="153"/>
      <c r="E13" s="154"/>
      <c r="F13" s="155"/>
      <c r="G13" s="153"/>
      <c r="H13" s="156"/>
      <c r="I13" s="157"/>
    </row>
    <row r="14" spans="1:9" ht="14.25">
      <c r="A14" s="152" t="s">
        <v>154</v>
      </c>
      <c r="B14" s="153">
        <v>15</v>
      </c>
      <c r="C14" s="153">
        <v>10</v>
      </c>
      <c r="D14" s="153">
        <v>5</v>
      </c>
      <c r="E14" s="154" t="s">
        <v>155</v>
      </c>
      <c r="F14" s="155">
        <v>4</v>
      </c>
      <c r="G14" s="153">
        <v>2</v>
      </c>
      <c r="H14" s="156">
        <v>2</v>
      </c>
      <c r="I14" s="157"/>
    </row>
    <row r="15" spans="1:9" ht="14.25">
      <c r="A15" s="152">
        <v>5</v>
      </c>
      <c r="B15" s="153">
        <v>4</v>
      </c>
      <c r="C15" s="153">
        <v>4</v>
      </c>
      <c r="D15" s="153">
        <v>0</v>
      </c>
      <c r="E15" s="154">
        <v>60</v>
      </c>
      <c r="F15" s="155">
        <v>1</v>
      </c>
      <c r="G15" s="153">
        <v>0</v>
      </c>
      <c r="H15" s="156">
        <v>1</v>
      </c>
      <c r="I15" s="157"/>
    </row>
    <row r="16" spans="1:9" ht="14.25">
      <c r="A16" s="152">
        <v>6</v>
      </c>
      <c r="B16" s="153">
        <v>3</v>
      </c>
      <c r="C16" s="153">
        <v>3</v>
      </c>
      <c r="D16" s="153">
        <v>0</v>
      </c>
      <c r="E16" s="154">
        <v>61</v>
      </c>
      <c r="F16" s="155">
        <v>1</v>
      </c>
      <c r="G16" s="153">
        <v>1</v>
      </c>
      <c r="H16" s="156">
        <v>0</v>
      </c>
      <c r="I16" s="157"/>
    </row>
    <row r="17" spans="1:9" ht="14.25">
      <c r="A17" s="152">
        <v>7</v>
      </c>
      <c r="B17" s="153">
        <v>4</v>
      </c>
      <c r="C17" s="153">
        <v>1</v>
      </c>
      <c r="D17" s="153">
        <v>3</v>
      </c>
      <c r="E17" s="154">
        <v>62</v>
      </c>
      <c r="F17" s="155">
        <v>1</v>
      </c>
      <c r="G17" s="153">
        <v>0</v>
      </c>
      <c r="H17" s="156">
        <v>1</v>
      </c>
      <c r="I17" s="157"/>
    </row>
    <row r="18" spans="1:9" ht="14.25">
      <c r="A18" s="152">
        <v>8</v>
      </c>
      <c r="B18" s="153">
        <v>1</v>
      </c>
      <c r="C18" s="153">
        <v>0</v>
      </c>
      <c r="D18" s="153">
        <v>1</v>
      </c>
      <c r="E18" s="154">
        <v>63</v>
      </c>
      <c r="F18" s="155">
        <v>1</v>
      </c>
      <c r="G18" s="153">
        <v>1</v>
      </c>
      <c r="H18" s="156">
        <v>0</v>
      </c>
      <c r="I18" s="157"/>
    </row>
    <row r="19" spans="1:9" ht="14.25">
      <c r="A19" s="158">
        <v>9</v>
      </c>
      <c r="B19" s="159">
        <v>3</v>
      </c>
      <c r="C19" s="159">
        <v>2</v>
      </c>
      <c r="D19" s="159">
        <v>1</v>
      </c>
      <c r="E19" s="160">
        <v>64</v>
      </c>
      <c r="F19" s="161" t="s">
        <v>172</v>
      </c>
      <c r="G19" s="159" t="s">
        <v>172</v>
      </c>
      <c r="H19" s="162" t="s">
        <v>172</v>
      </c>
      <c r="I19" s="157"/>
    </row>
    <row r="20" spans="1:9" ht="10.5" customHeight="1">
      <c r="A20" s="152"/>
      <c r="B20" s="153"/>
      <c r="C20" s="153"/>
      <c r="D20" s="153"/>
      <c r="E20" s="154"/>
      <c r="F20" s="155"/>
      <c r="G20" s="153"/>
      <c r="H20" s="156"/>
      <c r="I20" s="157"/>
    </row>
    <row r="21" spans="1:9" ht="14.25">
      <c r="A21" s="152" t="s">
        <v>156</v>
      </c>
      <c r="B21" s="153">
        <v>12</v>
      </c>
      <c r="C21" s="153">
        <v>7</v>
      </c>
      <c r="D21" s="153">
        <v>5</v>
      </c>
      <c r="E21" s="154" t="s">
        <v>157</v>
      </c>
      <c r="F21" s="155">
        <v>2</v>
      </c>
      <c r="G21" s="153">
        <v>2</v>
      </c>
      <c r="H21" s="156">
        <v>0</v>
      </c>
      <c r="I21" s="157"/>
    </row>
    <row r="22" spans="1:9" ht="14.25">
      <c r="A22" s="152">
        <v>10</v>
      </c>
      <c r="B22" s="153">
        <v>5</v>
      </c>
      <c r="C22" s="153">
        <v>3</v>
      </c>
      <c r="D22" s="153">
        <v>2</v>
      </c>
      <c r="E22" s="154">
        <v>65</v>
      </c>
      <c r="F22" s="155" t="s">
        <v>172</v>
      </c>
      <c r="G22" s="153" t="s">
        <v>172</v>
      </c>
      <c r="H22" s="156" t="s">
        <v>172</v>
      </c>
      <c r="I22" s="157"/>
    </row>
    <row r="23" spans="1:9" ht="14.25">
      <c r="A23" s="152">
        <v>11</v>
      </c>
      <c r="B23" s="153" t="s">
        <v>172</v>
      </c>
      <c r="C23" s="153" t="s">
        <v>172</v>
      </c>
      <c r="D23" s="153" t="s">
        <v>172</v>
      </c>
      <c r="E23" s="154">
        <v>66</v>
      </c>
      <c r="F23" s="155">
        <v>1</v>
      </c>
      <c r="G23" s="153">
        <v>1</v>
      </c>
      <c r="H23" s="156">
        <v>0</v>
      </c>
      <c r="I23" s="157"/>
    </row>
    <row r="24" spans="1:9" ht="14.25">
      <c r="A24" s="152">
        <v>12</v>
      </c>
      <c r="B24" s="153">
        <v>3</v>
      </c>
      <c r="C24" s="153">
        <v>2</v>
      </c>
      <c r="D24" s="153">
        <v>1</v>
      </c>
      <c r="E24" s="154">
        <v>67</v>
      </c>
      <c r="F24" s="155" t="s">
        <v>172</v>
      </c>
      <c r="G24" s="153" t="s">
        <v>172</v>
      </c>
      <c r="H24" s="156" t="s">
        <v>172</v>
      </c>
      <c r="I24" s="157"/>
    </row>
    <row r="25" spans="1:9" ht="14.25">
      <c r="A25" s="152">
        <v>13</v>
      </c>
      <c r="B25" s="153">
        <v>1</v>
      </c>
      <c r="C25" s="153">
        <v>1</v>
      </c>
      <c r="D25" s="153">
        <v>0</v>
      </c>
      <c r="E25" s="154">
        <v>68</v>
      </c>
      <c r="F25" s="155" t="s">
        <v>172</v>
      </c>
      <c r="G25" s="153" t="s">
        <v>172</v>
      </c>
      <c r="H25" s="156" t="s">
        <v>172</v>
      </c>
      <c r="I25" s="157"/>
    </row>
    <row r="26" spans="1:9" ht="14.25">
      <c r="A26" s="158">
        <v>14</v>
      </c>
      <c r="B26" s="159">
        <v>3</v>
      </c>
      <c r="C26" s="159">
        <v>1</v>
      </c>
      <c r="D26" s="159">
        <v>2</v>
      </c>
      <c r="E26" s="160">
        <v>69</v>
      </c>
      <c r="F26" s="161">
        <v>1</v>
      </c>
      <c r="G26" s="159">
        <v>1</v>
      </c>
      <c r="H26" s="162">
        <v>0</v>
      </c>
      <c r="I26" s="157"/>
    </row>
    <row r="27" spans="1:9" ht="10.5" customHeight="1">
      <c r="A27" s="152"/>
      <c r="B27" s="153"/>
      <c r="C27" s="153"/>
      <c r="D27" s="153"/>
      <c r="E27" s="154"/>
      <c r="F27" s="155"/>
      <c r="G27" s="153"/>
      <c r="H27" s="156"/>
      <c r="I27" s="157"/>
    </row>
    <row r="28" spans="1:9" ht="14.25">
      <c r="A28" s="152" t="s">
        <v>158</v>
      </c>
      <c r="B28" s="153">
        <v>5</v>
      </c>
      <c r="C28" s="153">
        <v>3</v>
      </c>
      <c r="D28" s="153">
        <v>2</v>
      </c>
      <c r="E28" s="154" t="s">
        <v>159</v>
      </c>
      <c r="F28" s="155">
        <v>3</v>
      </c>
      <c r="G28" s="153">
        <v>2</v>
      </c>
      <c r="H28" s="156">
        <v>1</v>
      </c>
      <c r="I28" s="157"/>
    </row>
    <row r="29" spans="1:9" ht="14.25">
      <c r="A29" s="152">
        <v>15</v>
      </c>
      <c r="B29" s="153">
        <v>1</v>
      </c>
      <c r="C29" s="153">
        <v>0</v>
      </c>
      <c r="D29" s="153">
        <v>1</v>
      </c>
      <c r="E29" s="154">
        <v>70</v>
      </c>
      <c r="F29" s="155">
        <v>2</v>
      </c>
      <c r="G29" s="153">
        <v>1</v>
      </c>
      <c r="H29" s="156">
        <v>1</v>
      </c>
      <c r="I29" s="157"/>
    </row>
    <row r="30" spans="1:9" ht="14.25">
      <c r="A30" s="152">
        <v>16</v>
      </c>
      <c r="B30" s="153" t="s">
        <v>172</v>
      </c>
      <c r="C30" s="153" t="s">
        <v>172</v>
      </c>
      <c r="D30" s="153" t="s">
        <v>172</v>
      </c>
      <c r="E30" s="154">
        <v>71</v>
      </c>
      <c r="F30" s="155" t="s">
        <v>172</v>
      </c>
      <c r="G30" s="153" t="s">
        <v>172</v>
      </c>
      <c r="H30" s="156" t="s">
        <v>172</v>
      </c>
      <c r="I30" s="157"/>
    </row>
    <row r="31" spans="1:9" ht="14.25">
      <c r="A31" s="152">
        <v>17</v>
      </c>
      <c r="B31" s="153" t="s">
        <v>172</v>
      </c>
      <c r="C31" s="153" t="s">
        <v>172</v>
      </c>
      <c r="D31" s="153" t="s">
        <v>172</v>
      </c>
      <c r="E31" s="154">
        <v>72</v>
      </c>
      <c r="F31" s="155" t="s">
        <v>172</v>
      </c>
      <c r="G31" s="153" t="s">
        <v>172</v>
      </c>
      <c r="H31" s="156" t="s">
        <v>172</v>
      </c>
      <c r="I31" s="157"/>
    </row>
    <row r="32" spans="1:9" ht="14.25">
      <c r="A32" s="152">
        <v>18</v>
      </c>
      <c r="B32" s="153" t="s">
        <v>172</v>
      </c>
      <c r="C32" s="153" t="s">
        <v>172</v>
      </c>
      <c r="D32" s="153" t="s">
        <v>172</v>
      </c>
      <c r="E32" s="154">
        <v>73</v>
      </c>
      <c r="F32" s="155">
        <v>1</v>
      </c>
      <c r="G32" s="153">
        <v>1</v>
      </c>
      <c r="H32" s="156">
        <v>0</v>
      </c>
      <c r="I32" s="157"/>
    </row>
    <row r="33" spans="1:9" ht="14.25">
      <c r="A33" s="158">
        <v>19</v>
      </c>
      <c r="B33" s="159">
        <v>4</v>
      </c>
      <c r="C33" s="159">
        <v>3</v>
      </c>
      <c r="D33" s="159">
        <v>1</v>
      </c>
      <c r="E33" s="160">
        <v>74</v>
      </c>
      <c r="F33" s="161" t="s">
        <v>172</v>
      </c>
      <c r="G33" s="159" t="s">
        <v>172</v>
      </c>
      <c r="H33" s="162" t="s">
        <v>172</v>
      </c>
      <c r="I33" s="157"/>
    </row>
    <row r="34" spans="1:9" ht="10.5" customHeight="1">
      <c r="A34" s="152"/>
      <c r="B34" s="153"/>
      <c r="C34" s="153"/>
      <c r="D34" s="153"/>
      <c r="E34" s="154"/>
      <c r="F34" s="155"/>
      <c r="G34" s="153"/>
      <c r="H34" s="156"/>
      <c r="I34" s="157"/>
    </row>
    <row r="35" spans="1:9" ht="14.25">
      <c r="A35" s="152" t="s">
        <v>160</v>
      </c>
      <c r="B35" s="153">
        <v>19</v>
      </c>
      <c r="C35" s="153">
        <v>10</v>
      </c>
      <c r="D35" s="153">
        <v>9</v>
      </c>
      <c r="E35" s="154" t="s">
        <v>161</v>
      </c>
      <c r="F35" s="155">
        <v>1</v>
      </c>
      <c r="G35" s="153">
        <v>0</v>
      </c>
      <c r="H35" s="156">
        <v>1</v>
      </c>
      <c r="I35" s="157"/>
    </row>
    <row r="36" spans="1:9" ht="14.25">
      <c r="A36" s="152">
        <v>20</v>
      </c>
      <c r="B36" s="153">
        <v>2</v>
      </c>
      <c r="C36" s="153">
        <v>1</v>
      </c>
      <c r="D36" s="153">
        <v>1</v>
      </c>
      <c r="E36" s="154">
        <v>75</v>
      </c>
      <c r="F36" s="155" t="s">
        <v>172</v>
      </c>
      <c r="G36" s="153" t="s">
        <v>172</v>
      </c>
      <c r="H36" s="156" t="s">
        <v>172</v>
      </c>
      <c r="I36" s="157"/>
    </row>
    <row r="37" spans="1:9" ht="14.25">
      <c r="A37" s="152">
        <v>21</v>
      </c>
      <c r="B37" s="153">
        <v>2</v>
      </c>
      <c r="C37" s="153">
        <v>2</v>
      </c>
      <c r="D37" s="153">
        <v>0</v>
      </c>
      <c r="E37" s="154">
        <v>76</v>
      </c>
      <c r="F37" s="155">
        <v>1</v>
      </c>
      <c r="G37" s="153">
        <v>0</v>
      </c>
      <c r="H37" s="156">
        <v>1</v>
      </c>
      <c r="I37" s="157"/>
    </row>
    <row r="38" spans="1:9" ht="14.25">
      <c r="A38" s="152">
        <v>22</v>
      </c>
      <c r="B38" s="153">
        <v>2</v>
      </c>
      <c r="C38" s="153">
        <v>1</v>
      </c>
      <c r="D38" s="153">
        <v>1</v>
      </c>
      <c r="E38" s="154">
        <v>77</v>
      </c>
      <c r="F38" s="155" t="s">
        <v>172</v>
      </c>
      <c r="G38" s="153" t="s">
        <v>172</v>
      </c>
      <c r="H38" s="156" t="s">
        <v>172</v>
      </c>
      <c r="I38" s="157"/>
    </row>
    <row r="39" spans="1:9" ht="14.25">
      <c r="A39" s="152">
        <v>23</v>
      </c>
      <c r="B39" s="153">
        <v>7</v>
      </c>
      <c r="C39" s="153">
        <v>3</v>
      </c>
      <c r="D39" s="153">
        <v>4</v>
      </c>
      <c r="E39" s="154">
        <v>78</v>
      </c>
      <c r="F39" s="155" t="s">
        <v>172</v>
      </c>
      <c r="G39" s="153" t="s">
        <v>172</v>
      </c>
      <c r="H39" s="156" t="s">
        <v>172</v>
      </c>
      <c r="I39" s="157"/>
    </row>
    <row r="40" spans="1:9" ht="14.25">
      <c r="A40" s="158">
        <v>24</v>
      </c>
      <c r="B40" s="159">
        <v>6</v>
      </c>
      <c r="C40" s="159">
        <v>3</v>
      </c>
      <c r="D40" s="159">
        <v>3</v>
      </c>
      <c r="E40" s="160">
        <v>79</v>
      </c>
      <c r="F40" s="161" t="s">
        <v>172</v>
      </c>
      <c r="G40" s="159" t="s">
        <v>172</v>
      </c>
      <c r="H40" s="162" t="s">
        <v>172</v>
      </c>
      <c r="I40" s="157"/>
    </row>
    <row r="41" spans="1:9" ht="10.5" customHeight="1">
      <c r="A41" s="152"/>
      <c r="B41" s="153"/>
      <c r="C41" s="153"/>
      <c r="D41" s="153"/>
      <c r="E41" s="154"/>
      <c r="F41" s="155"/>
      <c r="G41" s="153"/>
      <c r="H41" s="156"/>
      <c r="I41" s="157"/>
    </row>
    <row r="42" spans="1:9" ht="14.25">
      <c r="A42" s="152" t="s">
        <v>162</v>
      </c>
      <c r="B42" s="153">
        <v>27</v>
      </c>
      <c r="C42" s="153">
        <v>15</v>
      </c>
      <c r="D42" s="153">
        <v>12</v>
      </c>
      <c r="E42" s="154" t="s">
        <v>163</v>
      </c>
      <c r="F42" s="155">
        <v>0</v>
      </c>
      <c r="G42" s="153">
        <v>0</v>
      </c>
      <c r="H42" s="156">
        <v>0</v>
      </c>
      <c r="I42" s="157"/>
    </row>
    <row r="43" spans="1:9" ht="14.25">
      <c r="A43" s="152">
        <v>25</v>
      </c>
      <c r="B43" s="153">
        <v>5</v>
      </c>
      <c r="C43" s="153">
        <v>2</v>
      </c>
      <c r="D43" s="153">
        <v>3</v>
      </c>
      <c r="E43" s="154">
        <v>80</v>
      </c>
      <c r="F43" s="155" t="s">
        <v>172</v>
      </c>
      <c r="G43" s="153" t="s">
        <v>172</v>
      </c>
      <c r="H43" s="156" t="s">
        <v>172</v>
      </c>
      <c r="I43" s="157"/>
    </row>
    <row r="44" spans="1:9" ht="14.25">
      <c r="A44" s="152">
        <v>26</v>
      </c>
      <c r="B44" s="153">
        <v>6</v>
      </c>
      <c r="C44" s="153">
        <v>4</v>
      </c>
      <c r="D44" s="153">
        <v>2</v>
      </c>
      <c r="E44" s="154">
        <v>81</v>
      </c>
      <c r="F44" s="155" t="s">
        <v>172</v>
      </c>
      <c r="G44" s="153" t="s">
        <v>172</v>
      </c>
      <c r="H44" s="156" t="s">
        <v>172</v>
      </c>
      <c r="I44" s="157"/>
    </row>
    <row r="45" spans="1:9" ht="14.25">
      <c r="A45" s="152">
        <v>27</v>
      </c>
      <c r="B45" s="153">
        <v>9</v>
      </c>
      <c r="C45" s="153">
        <v>5</v>
      </c>
      <c r="D45" s="153">
        <v>4</v>
      </c>
      <c r="E45" s="154">
        <v>82</v>
      </c>
      <c r="F45" s="155" t="s">
        <v>172</v>
      </c>
      <c r="G45" s="153" t="s">
        <v>172</v>
      </c>
      <c r="H45" s="156" t="s">
        <v>172</v>
      </c>
      <c r="I45" s="157"/>
    </row>
    <row r="46" spans="1:9" ht="14.25">
      <c r="A46" s="152">
        <v>28</v>
      </c>
      <c r="B46" s="153">
        <v>4</v>
      </c>
      <c r="C46" s="153">
        <v>2</v>
      </c>
      <c r="D46" s="153">
        <v>2</v>
      </c>
      <c r="E46" s="154">
        <v>83</v>
      </c>
      <c r="F46" s="155" t="s">
        <v>172</v>
      </c>
      <c r="G46" s="153" t="s">
        <v>172</v>
      </c>
      <c r="H46" s="156" t="s">
        <v>172</v>
      </c>
      <c r="I46" s="157"/>
    </row>
    <row r="47" spans="1:9" ht="14.25">
      <c r="A47" s="158">
        <v>29</v>
      </c>
      <c r="B47" s="159">
        <v>3</v>
      </c>
      <c r="C47" s="159">
        <v>2</v>
      </c>
      <c r="D47" s="159">
        <v>1</v>
      </c>
      <c r="E47" s="160">
        <v>84</v>
      </c>
      <c r="F47" s="161" t="s">
        <v>172</v>
      </c>
      <c r="G47" s="159" t="s">
        <v>172</v>
      </c>
      <c r="H47" s="162" t="s">
        <v>172</v>
      </c>
      <c r="I47" s="157"/>
    </row>
    <row r="48" spans="1:9" ht="10.5" customHeight="1">
      <c r="A48" s="152"/>
      <c r="B48" s="153"/>
      <c r="C48" s="153"/>
      <c r="D48" s="153"/>
      <c r="E48" s="154"/>
      <c r="F48" s="155"/>
      <c r="G48" s="153"/>
      <c r="H48" s="156"/>
      <c r="I48" s="157"/>
    </row>
    <row r="49" spans="1:9" ht="14.25">
      <c r="A49" s="152" t="s">
        <v>164</v>
      </c>
      <c r="B49" s="153">
        <v>20</v>
      </c>
      <c r="C49" s="153">
        <v>9</v>
      </c>
      <c r="D49" s="153">
        <v>11</v>
      </c>
      <c r="E49" s="154" t="s">
        <v>165</v>
      </c>
      <c r="F49" s="155">
        <v>0</v>
      </c>
      <c r="G49" s="153">
        <v>0</v>
      </c>
      <c r="H49" s="156">
        <v>0</v>
      </c>
      <c r="I49" s="157"/>
    </row>
    <row r="50" spans="1:9" ht="14.25">
      <c r="A50" s="152">
        <v>30</v>
      </c>
      <c r="B50" s="153">
        <v>2</v>
      </c>
      <c r="C50" s="153">
        <v>2</v>
      </c>
      <c r="D50" s="153">
        <v>0</v>
      </c>
      <c r="E50" s="154">
        <v>85</v>
      </c>
      <c r="F50" s="155" t="s">
        <v>172</v>
      </c>
      <c r="G50" s="153" t="s">
        <v>172</v>
      </c>
      <c r="H50" s="156" t="s">
        <v>172</v>
      </c>
      <c r="I50" s="157"/>
    </row>
    <row r="51" spans="1:9" ht="14.25">
      <c r="A51" s="152">
        <v>31</v>
      </c>
      <c r="B51" s="153">
        <v>4</v>
      </c>
      <c r="C51" s="153">
        <v>1</v>
      </c>
      <c r="D51" s="153">
        <v>3</v>
      </c>
      <c r="E51" s="154">
        <v>86</v>
      </c>
      <c r="F51" s="155" t="s">
        <v>172</v>
      </c>
      <c r="G51" s="153" t="s">
        <v>172</v>
      </c>
      <c r="H51" s="156" t="s">
        <v>172</v>
      </c>
      <c r="I51" s="157"/>
    </row>
    <row r="52" spans="1:9" ht="14.25">
      <c r="A52" s="152">
        <v>32</v>
      </c>
      <c r="B52" s="153">
        <v>4</v>
      </c>
      <c r="C52" s="153">
        <v>1</v>
      </c>
      <c r="D52" s="153">
        <v>3</v>
      </c>
      <c r="E52" s="154">
        <v>87</v>
      </c>
      <c r="F52" s="155" t="s">
        <v>172</v>
      </c>
      <c r="G52" s="153" t="s">
        <v>172</v>
      </c>
      <c r="H52" s="156" t="s">
        <v>172</v>
      </c>
      <c r="I52" s="157"/>
    </row>
    <row r="53" spans="1:9" ht="14.25">
      <c r="A53" s="152">
        <v>33</v>
      </c>
      <c r="B53" s="153">
        <v>7</v>
      </c>
      <c r="C53" s="153">
        <v>3</v>
      </c>
      <c r="D53" s="153">
        <v>4</v>
      </c>
      <c r="E53" s="154">
        <v>88</v>
      </c>
      <c r="F53" s="155" t="s">
        <v>172</v>
      </c>
      <c r="G53" s="153" t="s">
        <v>172</v>
      </c>
      <c r="H53" s="156" t="s">
        <v>172</v>
      </c>
      <c r="I53" s="157"/>
    </row>
    <row r="54" spans="1:9" ht="14.25">
      <c r="A54" s="158">
        <v>34</v>
      </c>
      <c r="B54" s="159">
        <v>3</v>
      </c>
      <c r="C54" s="159">
        <v>2</v>
      </c>
      <c r="D54" s="159">
        <v>1</v>
      </c>
      <c r="E54" s="160">
        <v>89</v>
      </c>
      <c r="F54" s="161" t="s">
        <v>172</v>
      </c>
      <c r="G54" s="159" t="s">
        <v>172</v>
      </c>
      <c r="H54" s="162" t="s">
        <v>172</v>
      </c>
      <c r="I54" s="157"/>
    </row>
    <row r="55" spans="1:9" ht="10.5" customHeight="1">
      <c r="A55" s="152"/>
      <c r="B55" s="153"/>
      <c r="C55" s="153"/>
      <c r="D55" s="153"/>
      <c r="E55" s="154"/>
      <c r="F55" s="155"/>
      <c r="G55" s="153"/>
      <c r="H55" s="156"/>
      <c r="I55" s="157"/>
    </row>
    <row r="56" spans="1:9" ht="14.25">
      <c r="A56" s="152" t="s">
        <v>166</v>
      </c>
      <c r="B56" s="153">
        <v>23</v>
      </c>
      <c r="C56" s="153">
        <v>12</v>
      </c>
      <c r="D56" s="153">
        <v>11</v>
      </c>
      <c r="E56" s="154" t="s">
        <v>167</v>
      </c>
      <c r="F56" s="155">
        <v>1</v>
      </c>
      <c r="G56" s="153">
        <v>0</v>
      </c>
      <c r="H56" s="156">
        <v>1</v>
      </c>
      <c r="I56" s="157"/>
    </row>
    <row r="57" spans="1:9" ht="14.25">
      <c r="A57" s="152">
        <v>35</v>
      </c>
      <c r="B57" s="153">
        <v>3</v>
      </c>
      <c r="C57" s="153">
        <v>2</v>
      </c>
      <c r="D57" s="153">
        <v>1</v>
      </c>
      <c r="E57" s="154">
        <v>90</v>
      </c>
      <c r="F57" s="155" t="s">
        <v>172</v>
      </c>
      <c r="G57" s="153" t="s">
        <v>172</v>
      </c>
      <c r="H57" s="156" t="s">
        <v>172</v>
      </c>
      <c r="I57" s="157"/>
    </row>
    <row r="58" spans="1:9" ht="14.25">
      <c r="A58" s="152">
        <v>36</v>
      </c>
      <c r="B58" s="153">
        <v>3</v>
      </c>
      <c r="C58" s="153">
        <v>2</v>
      </c>
      <c r="D58" s="153">
        <v>1</v>
      </c>
      <c r="E58" s="154">
        <v>91</v>
      </c>
      <c r="F58" s="155">
        <v>1</v>
      </c>
      <c r="G58" s="153">
        <v>0</v>
      </c>
      <c r="H58" s="156">
        <v>1</v>
      </c>
      <c r="I58" s="157"/>
    </row>
    <row r="59" spans="1:9" ht="14.25">
      <c r="A59" s="152">
        <v>37</v>
      </c>
      <c r="B59" s="153">
        <v>5</v>
      </c>
      <c r="C59" s="153">
        <v>3</v>
      </c>
      <c r="D59" s="153">
        <v>2</v>
      </c>
      <c r="E59" s="154">
        <v>92</v>
      </c>
      <c r="F59" s="155"/>
      <c r="G59" s="153"/>
      <c r="H59" s="156"/>
      <c r="I59" s="157"/>
    </row>
    <row r="60" spans="1:9" ht="14.25">
      <c r="A60" s="152">
        <v>38</v>
      </c>
      <c r="B60" s="153">
        <v>5</v>
      </c>
      <c r="C60" s="153">
        <v>2</v>
      </c>
      <c r="D60" s="153">
        <v>3</v>
      </c>
      <c r="E60" s="154">
        <v>93</v>
      </c>
      <c r="F60" s="155"/>
      <c r="G60" s="153"/>
      <c r="H60" s="156"/>
      <c r="I60" s="157"/>
    </row>
    <row r="61" spans="1:9" ht="14.25">
      <c r="A61" s="158">
        <v>39</v>
      </c>
      <c r="B61" s="159">
        <v>7</v>
      </c>
      <c r="C61" s="159">
        <v>3</v>
      </c>
      <c r="D61" s="159">
        <v>4</v>
      </c>
      <c r="E61" s="160">
        <v>94</v>
      </c>
      <c r="F61" s="161"/>
      <c r="G61" s="159"/>
      <c r="H61" s="162"/>
      <c r="I61" s="157"/>
    </row>
    <row r="62" spans="1:9" ht="10.5" customHeight="1">
      <c r="A62" s="152"/>
      <c r="B62" s="153"/>
      <c r="C62" s="153"/>
      <c r="D62" s="153"/>
      <c r="E62" s="154"/>
      <c r="F62" s="155"/>
      <c r="G62" s="153"/>
      <c r="H62" s="156"/>
      <c r="I62" s="157"/>
    </row>
    <row r="63" spans="1:9" ht="14.25">
      <c r="A63" s="152" t="s">
        <v>168</v>
      </c>
      <c r="B63" s="153">
        <v>19</v>
      </c>
      <c r="C63" s="153">
        <v>9</v>
      </c>
      <c r="D63" s="153">
        <v>10</v>
      </c>
      <c r="E63" s="154" t="s">
        <v>169</v>
      </c>
      <c r="F63" s="155"/>
      <c r="G63" s="153"/>
      <c r="H63" s="156"/>
      <c r="I63" s="157"/>
    </row>
    <row r="64" spans="1:9" ht="14.25">
      <c r="A64" s="152">
        <v>40</v>
      </c>
      <c r="B64" s="153">
        <v>4</v>
      </c>
      <c r="C64" s="153">
        <v>0</v>
      </c>
      <c r="D64" s="153">
        <v>4</v>
      </c>
      <c r="E64" s="154">
        <v>95</v>
      </c>
      <c r="F64" s="155"/>
      <c r="G64" s="153"/>
      <c r="H64" s="156"/>
      <c r="I64" s="157"/>
    </row>
    <row r="65" spans="1:9" ht="14.25">
      <c r="A65" s="152">
        <v>41</v>
      </c>
      <c r="B65" s="153">
        <v>3</v>
      </c>
      <c r="C65" s="153">
        <v>1</v>
      </c>
      <c r="D65" s="153">
        <v>2</v>
      </c>
      <c r="E65" s="154">
        <v>96</v>
      </c>
      <c r="F65" s="155"/>
      <c r="G65" s="153"/>
      <c r="H65" s="156"/>
      <c r="I65" s="157"/>
    </row>
    <row r="66" spans="1:9" ht="14.25">
      <c r="A66" s="152">
        <v>42</v>
      </c>
      <c r="B66" s="153">
        <v>4</v>
      </c>
      <c r="C66" s="153">
        <v>2</v>
      </c>
      <c r="D66" s="153">
        <v>2</v>
      </c>
      <c r="E66" s="154">
        <v>97</v>
      </c>
      <c r="F66" s="155"/>
      <c r="G66" s="153"/>
      <c r="H66" s="156"/>
      <c r="I66" s="157"/>
    </row>
    <row r="67" spans="1:9" ht="14.25">
      <c r="A67" s="152">
        <v>43</v>
      </c>
      <c r="B67" s="153">
        <v>3</v>
      </c>
      <c r="C67" s="153">
        <v>2</v>
      </c>
      <c r="D67" s="153">
        <v>1</v>
      </c>
      <c r="E67" s="154">
        <v>98</v>
      </c>
      <c r="F67" s="155"/>
      <c r="G67" s="153"/>
      <c r="H67" s="156"/>
      <c r="I67" s="157"/>
    </row>
    <row r="68" spans="1:9" ht="14.25">
      <c r="A68" s="158">
        <v>44</v>
      </c>
      <c r="B68" s="159">
        <v>5</v>
      </c>
      <c r="C68" s="159">
        <v>4</v>
      </c>
      <c r="D68" s="159">
        <v>1</v>
      </c>
      <c r="E68" s="160">
        <v>99</v>
      </c>
      <c r="F68" s="161"/>
      <c r="G68" s="159"/>
      <c r="H68" s="162"/>
      <c r="I68" s="157"/>
    </row>
    <row r="69" spans="1:9" ht="10.5" customHeight="1">
      <c r="A69" s="152"/>
      <c r="B69" s="153"/>
      <c r="C69" s="153"/>
      <c r="D69" s="153"/>
      <c r="E69" s="154"/>
      <c r="F69" s="155"/>
      <c r="G69" s="153"/>
      <c r="H69" s="156"/>
      <c r="I69" s="157"/>
    </row>
    <row r="70" spans="1:9" ht="14.25">
      <c r="A70" s="152" t="s">
        <v>170</v>
      </c>
      <c r="B70" s="153">
        <v>9</v>
      </c>
      <c r="C70" s="153">
        <v>5</v>
      </c>
      <c r="D70" s="153">
        <v>4</v>
      </c>
      <c r="E70" s="154" t="s">
        <v>176</v>
      </c>
      <c r="F70" s="155"/>
      <c r="G70" s="153"/>
      <c r="H70" s="156"/>
      <c r="I70" s="157"/>
    </row>
    <row r="71" spans="1:9" ht="14.25">
      <c r="A71" s="152">
        <v>45</v>
      </c>
      <c r="B71" s="153">
        <v>3</v>
      </c>
      <c r="C71" s="153">
        <v>1</v>
      </c>
      <c r="D71" s="153">
        <v>2</v>
      </c>
      <c r="E71" s="154" t="s">
        <v>177</v>
      </c>
      <c r="F71" s="155"/>
      <c r="G71" s="153"/>
      <c r="H71" s="156"/>
      <c r="I71" s="157"/>
    </row>
    <row r="72" spans="1:9" ht="14.25">
      <c r="A72" s="152">
        <v>46</v>
      </c>
      <c r="B72" s="153">
        <v>2</v>
      </c>
      <c r="C72" s="153">
        <v>1</v>
      </c>
      <c r="D72" s="153">
        <v>1</v>
      </c>
      <c r="E72" s="154"/>
      <c r="F72" s="163"/>
      <c r="G72" s="164"/>
      <c r="H72" s="148"/>
      <c r="I72" s="157"/>
    </row>
    <row r="73" spans="1:9" ht="14.25">
      <c r="A73" s="152">
        <v>47</v>
      </c>
      <c r="B73" s="153">
        <v>1</v>
      </c>
      <c r="C73" s="153">
        <v>1</v>
      </c>
      <c r="D73" s="153">
        <v>0</v>
      </c>
      <c r="E73" s="154"/>
      <c r="F73" s="154"/>
      <c r="G73" s="164"/>
      <c r="H73" s="148"/>
      <c r="I73" s="157"/>
    </row>
    <row r="74" spans="1:9" ht="14.25">
      <c r="A74" s="152">
        <v>48</v>
      </c>
      <c r="B74" s="153" t="s">
        <v>172</v>
      </c>
      <c r="C74" s="153" t="s">
        <v>172</v>
      </c>
      <c r="D74" s="153" t="s">
        <v>172</v>
      </c>
      <c r="E74" s="154" t="s">
        <v>178</v>
      </c>
      <c r="F74" s="154"/>
      <c r="G74" s="164"/>
      <c r="H74" s="148"/>
      <c r="I74" s="157"/>
    </row>
    <row r="75" spans="1:8" ht="14.25">
      <c r="A75" s="158">
        <v>49</v>
      </c>
      <c r="B75" s="159">
        <v>3</v>
      </c>
      <c r="C75" s="159">
        <v>2</v>
      </c>
      <c r="D75" s="159">
        <v>1</v>
      </c>
      <c r="E75" s="154" t="s">
        <v>179</v>
      </c>
      <c r="F75" s="154"/>
      <c r="G75" s="164"/>
      <c r="H75" s="148"/>
    </row>
    <row r="76" spans="1:8" ht="14.25">
      <c r="A76" s="152"/>
      <c r="B76" s="153"/>
      <c r="C76" s="153"/>
      <c r="D76" s="153"/>
      <c r="E76" s="154" t="s">
        <v>180</v>
      </c>
      <c r="F76" s="163">
        <f>B7+B14+B21</f>
        <v>41</v>
      </c>
      <c r="G76" s="164">
        <f>C7+C14+C21</f>
        <v>24</v>
      </c>
      <c r="H76" s="148">
        <f>D7+D14+D21</f>
        <v>17</v>
      </c>
    </row>
    <row r="77" spans="1:8" ht="14.25">
      <c r="A77" s="152" t="s">
        <v>171</v>
      </c>
      <c r="B77" s="153">
        <v>7</v>
      </c>
      <c r="C77" s="153">
        <v>7</v>
      </c>
      <c r="D77" s="153">
        <v>0</v>
      </c>
      <c r="E77" s="154" t="s">
        <v>181</v>
      </c>
      <c r="F77" s="163">
        <f>B28+B35+B42+B49+B56+B63+B70+B77+F7+F14</f>
        <v>137</v>
      </c>
      <c r="G77" s="164">
        <f>C28+C35+C42+C49+C56+C63+C70+C77+G7+G14</f>
        <v>74</v>
      </c>
      <c r="H77" s="148">
        <f>D28+D35+D42+D49+D56+D63+D70+D77+H7+H14</f>
        <v>63</v>
      </c>
    </row>
    <row r="78" spans="1:8" ht="14.25">
      <c r="A78" s="152">
        <v>50</v>
      </c>
      <c r="B78" s="153">
        <v>1</v>
      </c>
      <c r="C78" s="153">
        <v>1</v>
      </c>
      <c r="D78" s="153">
        <v>0</v>
      </c>
      <c r="E78" s="154" t="s">
        <v>182</v>
      </c>
      <c r="F78" s="163">
        <f>F21+F28+F35+F42+F49+F56+F63+F70</f>
        <v>7</v>
      </c>
      <c r="G78" s="164">
        <f>G21+G28+G35+G42+G49+G56+G63+G70</f>
        <v>4</v>
      </c>
      <c r="H78" s="148">
        <f>H21+H28+H35+H42+H49+H56+H63+H70</f>
        <v>3</v>
      </c>
    </row>
    <row r="79" spans="1:8" ht="14.25">
      <c r="A79" s="152">
        <v>51</v>
      </c>
      <c r="B79" s="153">
        <v>3</v>
      </c>
      <c r="C79" s="153">
        <v>3</v>
      </c>
      <c r="D79" s="153">
        <v>0</v>
      </c>
      <c r="E79" s="165" t="s">
        <v>183</v>
      </c>
      <c r="F79" s="163"/>
      <c r="G79" s="164"/>
      <c r="H79" s="148"/>
    </row>
    <row r="80" spans="1:8" ht="14.25">
      <c r="A80" s="152">
        <v>52</v>
      </c>
      <c r="B80" s="153">
        <v>1</v>
      </c>
      <c r="C80" s="153">
        <v>1</v>
      </c>
      <c r="D80" s="153">
        <v>0</v>
      </c>
      <c r="E80" s="154" t="s">
        <v>180</v>
      </c>
      <c r="F80" s="166">
        <f>F76/$B$5*100</f>
        <v>22.162162162162165</v>
      </c>
      <c r="G80" s="167">
        <f>G76/$C$5*100</f>
        <v>23.52941176470588</v>
      </c>
      <c r="H80" s="168">
        <f>H76/$D$5*100</f>
        <v>20.481927710843372</v>
      </c>
    </row>
    <row r="81" spans="1:8" ht="14.25">
      <c r="A81" s="152">
        <v>53</v>
      </c>
      <c r="B81" s="153">
        <v>2</v>
      </c>
      <c r="C81" s="153">
        <v>2</v>
      </c>
      <c r="D81" s="153">
        <v>0</v>
      </c>
      <c r="E81" s="154" t="s">
        <v>181</v>
      </c>
      <c r="F81" s="166">
        <f>F77/$B$5*100</f>
        <v>74.05405405405405</v>
      </c>
      <c r="G81" s="167">
        <f>G77/$C$5*100</f>
        <v>72.54901960784314</v>
      </c>
      <c r="H81" s="168">
        <f>H77/$D$5*100</f>
        <v>75.90361445783132</v>
      </c>
    </row>
    <row r="82" spans="1:8" ht="15" thickBot="1">
      <c r="A82" s="169">
        <v>54</v>
      </c>
      <c r="B82" s="170"/>
      <c r="C82" s="170"/>
      <c r="D82" s="170"/>
      <c r="E82" s="171" t="s">
        <v>182</v>
      </c>
      <c r="F82" s="172">
        <f>F78/$B$5*100</f>
        <v>3.783783783783784</v>
      </c>
      <c r="G82" s="173">
        <f>G78/$C$5*100</f>
        <v>3.9215686274509802</v>
      </c>
      <c r="H82" s="174">
        <f>H78/$D$5*100</f>
        <v>3.614457831325301</v>
      </c>
    </row>
    <row r="83" ht="14.25">
      <c r="A83" s="190" t="s">
        <v>239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2009-07-28T02:47:26Z</cp:lastPrinted>
  <dcterms:created xsi:type="dcterms:W3CDTF">2009-07-08T01:54:36Z</dcterms:created>
  <dcterms:modified xsi:type="dcterms:W3CDTF">2009-07-28T02:55:51Z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